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9120" activeTab="0"/>
  </bookViews>
  <sheets>
    <sheet name="Annex A QDS template" sheetId="1" r:id="rId1"/>
    <sheet name="QDS Measurement annex July 2012" sheetId="2" r:id="rId2"/>
    <sheet name="Sheet1" sheetId="3" state="hidden" r:id="rId3"/>
    <sheet name="Annex A QDS template (DCLG)" sheetId="4" state="hidden" r:id="rId4"/>
    <sheet name="NBV detail" sheetId="5" r:id="rId5"/>
    <sheet name="Working Capital detail" sheetId="6" r:id="rId6"/>
  </sheets>
  <definedNames>
    <definedName name="_xlnm.Print_Area" localSheetId="4">'NBV detail'!$A$1:$M$34</definedName>
    <definedName name="_xlnm.Print_Area" localSheetId="1">'QDS Measurement annex July 2012'!$A$1:$M$171</definedName>
    <definedName name="_xlnm.Print_Area" localSheetId="2">'Sheet1'!$A$1:$AK$22</definedName>
    <definedName name="_xlnm.Print_Area" localSheetId="5">'Working Capital detail'!$A$1:$M$34</definedName>
    <definedName name="_xlnm.Print_Titles" localSheetId="1">'QDS Measurement annex July 2012'!$1:$5</definedName>
    <definedName name="_xlnm.Print_Titles" localSheetId="2">'Sheet1'!$A:$A</definedName>
  </definedNames>
  <calcPr fullCalcOnLoad="1"/>
</workbook>
</file>

<file path=xl/sharedStrings.xml><?xml version="1.0" encoding="utf-8"?>
<sst xmlns="http://schemas.openxmlformats.org/spreadsheetml/2006/main" count="1054" uniqueCount="545">
  <si>
    <t>All Departments published a new Business Plan on the 31st May 2012 which covers SRP actions from June 2012 onwards. The current column in this QDS shows data for the previous Business Plan only and therefore only includes data for April and May 2012.</t>
  </si>
  <si>
    <t>Current = Q1 2012-13 (Apr-May)
Previous = Q4 2011-12 (Jan-Mar)</t>
  </si>
  <si>
    <t>As above</t>
  </si>
  <si>
    <t>Q1 2012-13 (Apr-May)</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</si>
  <si>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</si>
  <si>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</si>
  <si>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</si>
  <si>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</si>
  <si>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</si>
  <si>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</si>
  <si>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</si>
  <si>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</si>
  <si>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</si>
  <si>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</si>
  <si>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</si>
  <si>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</si>
  <si>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</si>
  <si>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</si>
  <si>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</si>
  <si>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</si>
  <si>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</si>
  <si>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</si>
  <si>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</si>
  <si>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</si>
  <si>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</si>
  <si>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</si>
  <si>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</si>
  <si>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</si>
  <si>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</si>
  <si>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</si>
  <si>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</si>
  <si>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</si>
  <si>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</si>
  <si>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</si>
  <si>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</si>
  <si>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</si>
  <si>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</si>
  <si>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DFID will be joining the Buying Solutions Framework and the cost will reduce to £10.50 when the contract is in place - date to be confirmed.</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</si>
  <si>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</si>
  <si>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</si>
  <si>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</si>
  <si>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</si>
  <si>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</si>
  <si>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</si>
  <si>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</si>
  <si>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</si>
  <si>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</si>
  <si>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</si>
  <si>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</si>
  <si>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Project A: St Helena Access Project</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</si>
  <si>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</si>
  <si>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</si>
  <si>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</si>
  <si>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£million</t>
  </si>
  <si>
    <t>Q3 2011-12</t>
  </si>
  <si>
    <t>Up to top 5 contributory elements</t>
  </si>
  <si>
    <t>Part Time</t>
  </si>
  <si>
    <t xml:space="preserve">Project B:  </t>
  </si>
  <si>
    <t>Accuracy of Cash Forecasting ( +/- %)</t>
  </si>
  <si>
    <t>Project C:</t>
  </si>
  <si>
    <t>Q4 2011-12</t>
  </si>
  <si>
    <r>
      <t xml:space="preserve">Working Capital Forecast (% variance of </t>
    </r>
    <r>
      <rPr>
        <sz val="11"/>
        <rFont val="Calibri"/>
        <family val="2"/>
      </rPr>
      <t>Actual v Forecast)</t>
    </r>
  </si>
  <si>
    <t>Project D:</t>
  </si>
  <si>
    <t>Total number of actions completed over the quarter</t>
  </si>
  <si>
    <t>Department only; People Survey Metrics</t>
  </si>
  <si>
    <t>2011 survey</t>
  </si>
  <si>
    <r>
      <t xml:space="preserve">Net Book Value (% variance of </t>
    </r>
    <r>
      <rPr>
        <sz val="11"/>
        <rFont val="Calibri"/>
        <family val="2"/>
      </rPr>
      <t>Actual v Forecast)</t>
    </r>
  </si>
  <si>
    <t>Project E:</t>
  </si>
  <si>
    <t>Total number of actions overdue at the end of the quarter</t>
  </si>
  <si>
    <r>
      <rPr>
        <b/>
        <sz val="11"/>
        <color indexed="8"/>
        <rFont val="Calibri"/>
        <family val="2"/>
      </rPr>
      <t>Contact details:</t>
    </r>
    <r>
      <rPr>
        <sz val="11"/>
        <color theme="1"/>
        <rFont val="Calibri"/>
        <family val="2"/>
      </rPr>
      <t xml:space="preserve">
Public enquires: Members of the public should contact the Public Enquiry Unit on 0845 300 4100 (UK only) or text messages can be sent to 01355 264562 (for people with impaired hearing).
Press enquiries: Members of the media should contact the News Desk on tel: 020 7023 0600 or email pressoffice@dfid.gov.uk</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</si>
  <si>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</si>
  <si>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</si>
  <si>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</si>
  <si>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</si>
  <si>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</si>
  <si>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</si>
  <si>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BUSINESS PLAN QUARTERLY DATA SUMMARY - JULY 2012</t>
  </si>
  <si>
    <t>PERIOD FOR DATA IN July QDS (REQUESTED)</t>
  </si>
  <si>
    <t xml:space="preserve">Current = Q4 2011-12 (Jan-Mar) 
Previous = Q4 2010-11 (Jan-Mar) </t>
  </si>
  <si>
    <t>Current = Q4 2011-12 (Jan-Mar)
Previous = Q3 2011-12 (Oct-Dec)
* where possible</t>
  </si>
  <si>
    <t>Current = Q4 2011-12 (Jan-Mar)
Previous = Q2 2011-12 (Oct-Dec)
* where possible</t>
  </si>
  <si>
    <t>Current =  position as at 31st March 2011
Previous = position as at 31st December 2011</t>
  </si>
  <si>
    <t>Current =  year ending 31st March 2011
Previous = year ending 31st December 2011</t>
  </si>
  <si>
    <t xml:space="preserve">Current =  position as at 31st March 2011
Previous = position as at 31st December 2011 </t>
  </si>
  <si>
    <t>Our updated desktop cost reflects the new Common Areas of Spend (CAS) definitions and cost categories to be included. The CAS definitions exclude some of the cost areas we previously included in our internal Desktop Cost Model.
For the FTE figure (2469), we have included local overseas staff and other non-HCS users as they constitute approximately one third of DFID's employees and our Desktop User base. This is in line with previous QDS submissions.</t>
  </si>
  <si>
    <t>As part of DFID's ongoing approach to improve the management information it holds on companies, all new suppliers must now confirm their business classification as part of the on-line registration through the DFID Supplier Portal; an online e-tendering system.</t>
  </si>
  <si>
    <t>Payroll Staff
[Total full-time equivalent by]
(current = at 31 March 2012, previous = at 31 Dec 2011)</t>
  </si>
  <si>
    <t>Average Staff Costs
(£, current = at 31 March 2012, previous = at 31 Dec 2011)</t>
  </si>
  <si>
    <t>Contingent Labour
[Total full-time equivalent by] 
(current = at 31 March 2012, previous = at 31 Dec 2011)</t>
  </si>
  <si>
    <t>Workforce Shape
[Total full-time equivalent by]
(%, current = at 31 March 2012, previous = at 31 Dec 2011)</t>
  </si>
  <si>
    <t>Recruitment Exceptions (current = Q1  2012-13, previous = Q4 2011-12)</t>
  </si>
  <si>
    <t>Annual Turnover Rate (%, current = at 31 March 2012, previous = at 31 Dec 2011</t>
  </si>
  <si>
    <t>Workforce Diversity
[Total]
(%, current = at 31 March 2012, previous = at 31 Dec 2011)</t>
  </si>
  <si>
    <t>Workforce Diversity
[Senior Civil Servants only]
(%, current = at 31 March 2012, previous = at 31 Dec 2011)</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</si>
  <si>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</si>
  <si>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</si>
  <si>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</si>
  <si>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</si>
  <si>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</si>
  <si>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</si>
  <si>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</si>
  <si>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Current =  2011 survey
Previous = 2010 survey</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</si>
  <si>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</si>
  <si>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</si>
  <si>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</si>
  <si>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</si>
  <si>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</si>
  <si>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</si>
  <si>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</si>
  <si>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1. Cost per child supported in primary education</t>
  </si>
  <si>
    <t>2. Average unit price of long-lasting insecticide treated bed nets procured</t>
  </si>
  <si>
    <t xml:space="preserve">3. Cost per person of providing sustainable access to an improved sanitation facility with DFID support </t>
  </si>
  <si>
    <t>4. Cost per person of improving access to financial services</t>
  </si>
  <si>
    <t>5. DFID spend on elections - through DFID's Bilateral programme</t>
  </si>
  <si>
    <t>5. DFID spend on elections - DFID's Imputed Multilateral Share</t>
  </si>
  <si>
    <t>6. Cost per birth delivered by a skilled birth attendant with DFID support</t>
  </si>
  <si>
    <t>8. DFID spend on multilateral organisations</t>
  </si>
  <si>
    <t>1. Number of children supported by DFID in primary education</t>
  </si>
  <si>
    <t>2. Number of insecticide treated bed-nets distributed with DFID support - through DFID's bilateral programme</t>
  </si>
  <si>
    <t>2. Number of insecticide treated bed-nets distributed with DFID support - through DFID's multilateral programme (GFATM)</t>
  </si>
  <si>
    <t>3. Number of people with sustainable access to an improved sanitation facility as a result of DFID programmes</t>
  </si>
  <si>
    <t>4. Number of people with access to financial services as a result of DFID support - through DFID's Bilateral programme</t>
  </si>
  <si>
    <t>4. Number of people with access to financial services as a result of DFID support - through DFID's multilateral programme (IFAD)</t>
  </si>
  <si>
    <t xml:space="preserve">5. Number of people who vote in elections supported by DFID </t>
  </si>
  <si>
    <t>6. Number of births delivered with the help of nurses, midwives or doctors through DFID funding</t>
  </si>
  <si>
    <t>7. Number of people DFID supports to cope with the impacts of climate change</t>
  </si>
  <si>
    <t>3 Number of participants International Citizen Scheme</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</si>
  <si>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</si>
  <si>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</si>
  <si>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</si>
  <si>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</si>
  <si>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</si>
  <si>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</si>
  <si>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</si>
  <si>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</si>
  <si>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</si>
  <si>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Department for International Development</t>
  </si>
  <si>
    <t>None</t>
  </si>
  <si>
    <t>These costs relate to the direct running costs of the corporate services divisions but does not include apportionment of costs for accommodation, utilities etc.</t>
  </si>
  <si>
    <t>Error is defined as uncorrected error. Where we have identified errors and recovered any related losses this is excluded.  Fraud is defined as net losses after recovery. We have no debtors relating to fraud and error, so debtor days are 'not applicable'.</t>
  </si>
  <si>
    <t xml:space="preserve">Aggregation of the proportion of spend on hygiene promotion and sanitation from all relevant DFID programming, set against aggregate results achieved. </t>
  </si>
  <si>
    <t xml:space="preserve">Aggregation of the proportion of spend on maternal and newborn health from all relevant DFID programming, set against aggregate results achieved. </t>
  </si>
  <si>
    <t>www.cabinetoffice.gov.uk/resource-library/common-areas-spend-data-definitions</t>
  </si>
  <si>
    <t>Contingent labour figures were gathered from two specific sources: (a) records of Self Employed Consultants spend held by our Procurement Group, and (b) records of Agency staff held by our Resourcing Team. On Non-Departmental Public Bodies, whilst CDC board members are subject to Public Body rules, CDC itself is not a Non-Departmental Public Body (NDPB). Commonwealth Scholarship Commission is an NDPB but does not have any staff. So, NIL return overall for NDPB staffing.</t>
  </si>
  <si>
    <t xml:space="preserve">As noted, Survey results are only gathered annually. Therefore, the latest annual figures will continue to be reported for each quarter until the annual refresh takes place.
</t>
  </si>
  <si>
    <t>The number of actions completed as agreed alongside the Number 10 Business Plan monitoring process.</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</si>
  <si>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</si>
  <si>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</si>
  <si>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</si>
  <si>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</si>
  <si>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</si>
  <si>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</si>
  <si>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</si>
  <si>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</si>
  <si>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</si>
  <si>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</si>
  <si>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</si>
  <si>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</si>
  <si>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</si>
  <si>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</si>
  <si>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</si>
  <si>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</si>
  <si>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</si>
  <si>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</si>
  <si>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</si>
  <si>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</si>
  <si>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</si>
  <si>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</si>
  <si>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</si>
  <si>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</si>
  <si>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</si>
  <si>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</si>
  <si>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</si>
  <si>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</si>
  <si>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</si>
  <si>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</si>
  <si>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</si>
  <si>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</si>
  <si>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</si>
  <si>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</si>
  <si>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</si>
  <si>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</si>
  <si>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</si>
  <si>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</si>
  <si>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</si>
  <si>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</si>
  <si>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</si>
  <si>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</si>
  <si>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</si>
  <si>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</si>
  <si>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</si>
  <si>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</si>
  <si>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</si>
  <si>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</si>
  <si>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</si>
  <si>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</si>
  <si>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</si>
  <si>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</si>
  <si>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</si>
  <si>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</si>
  <si>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</si>
  <si>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</si>
  <si>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</si>
  <si>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</si>
  <si>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</si>
  <si>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</si>
  <si>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</si>
  <si>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</si>
  <si>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</si>
  <si>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</si>
  <si>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</si>
  <si>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</si>
  <si>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</si>
  <si>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</si>
  <si>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</si>
  <si>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</si>
  <si>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</si>
  <si>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</si>
  <si>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</si>
  <si>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</si>
  <si>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</si>
  <si>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</si>
  <si>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</si>
  <si>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</si>
  <si>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</si>
  <si>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</si>
  <si>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</si>
  <si>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</si>
  <si>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</si>
  <si>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</si>
  <si>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</si>
  <si>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</si>
  <si>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</si>
  <si>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</si>
  <si>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</si>
  <si>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</si>
  <si>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</si>
  <si>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</si>
  <si>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</si>
  <si>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</si>
  <si>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</si>
  <si>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</si>
  <si>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</si>
  <si>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</si>
  <si>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</si>
  <si>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</si>
  <si>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</si>
  <si>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</si>
  <si>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</si>
  <si>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</si>
  <si>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not applicable</t>
  </si>
  <si>
    <t>A: Improve the Effectiveness of Multilateral Aid</t>
  </si>
  <si>
    <t>B: Bilateral Aid to Africa</t>
  </si>
  <si>
    <t>C: Bilaterial Aid to Asia</t>
  </si>
  <si>
    <t>D: Develop a Global Partnership for Development</t>
  </si>
  <si>
    <t>E: Bilaterial Aid to the Rest of the World</t>
  </si>
  <si>
    <t>A: Grants to the International Finance Facility for Immunisation</t>
  </si>
  <si>
    <t>B: Provision for Advance Market</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</si>
  <si>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</si>
  <si>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</si>
  <si>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</si>
  <si>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</si>
  <si>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</si>
  <si>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</si>
  <si>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</si>
  <si>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</si>
  <si>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</si>
  <si>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</si>
  <si>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</si>
  <si>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</si>
  <si>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</si>
  <si>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</si>
  <si>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</si>
  <si>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</si>
  <si>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</si>
  <si>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</si>
  <si>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</si>
  <si>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</si>
  <si>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</si>
  <si>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</si>
  <si>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</si>
  <si>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</si>
  <si>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</si>
  <si>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</si>
  <si>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</si>
  <si>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</si>
  <si>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</si>
  <si>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</si>
  <si>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</si>
  <si>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</si>
  <si>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</si>
  <si>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</si>
  <si>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</si>
  <si>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</si>
  <si>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</si>
  <si>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</si>
  <si>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</si>
  <si>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</si>
  <si>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</si>
  <si>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</si>
  <si>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</si>
  <si>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</si>
  <si>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</si>
  <si>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</si>
  <si>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</si>
  <si>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</si>
  <si>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</si>
  <si>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</si>
  <si>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</si>
  <si>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</si>
  <si>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</si>
  <si>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</si>
  <si>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</si>
  <si>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</si>
  <si>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</si>
  <si>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</si>
  <si>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</si>
  <si>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</si>
  <si>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</si>
  <si>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</si>
  <si>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</si>
  <si>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</si>
  <si>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</si>
  <si>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</si>
  <si>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</si>
  <si>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</si>
  <si>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</si>
  <si>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</si>
  <si>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</si>
  <si>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</si>
  <si>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</si>
  <si>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</si>
  <si>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</si>
  <si>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</si>
  <si>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</si>
  <si>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</si>
  <si>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</si>
  <si>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</si>
  <si>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</si>
  <si>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</si>
  <si>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</si>
  <si>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</si>
  <si>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</si>
  <si>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</si>
  <si>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</si>
  <si>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</si>
  <si>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</si>
  <si>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</si>
  <si>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</si>
  <si>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</si>
  <si>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</si>
  <si>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</si>
  <si>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</si>
  <si>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</si>
  <si>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</si>
  <si>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</si>
  <si>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</si>
  <si>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</si>
  <si>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</si>
  <si>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</si>
  <si>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</si>
  <si>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</si>
  <si>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</si>
  <si>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</si>
  <si>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</si>
  <si>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</si>
  <si>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</si>
  <si>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</si>
  <si>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</si>
  <si>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</si>
  <si>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</si>
  <si>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</si>
  <si>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</si>
  <si>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</si>
  <si>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</si>
  <si>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</si>
  <si>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</si>
  <si>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</si>
  <si>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</si>
  <si>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</si>
  <si>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</si>
  <si>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</si>
  <si>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</si>
  <si>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Not Available</t>
  </si>
  <si>
    <t>1: Cost per child supported in primary education ($, current = 2011-12, previous = 2011 report based on 2008 data)</t>
  </si>
  <si>
    <t>2: Average unit price of long-lasting insecticide treated bed nets procured ($, current = 2011-12, previous = 2009-10)</t>
  </si>
  <si>
    <t>3: Cost per person of providing sustainable access to an improved sanitation facility with DFID support  (£, current = 2011-12, previous = 2009-10)</t>
  </si>
  <si>
    <t>5: DFID spend on elections - through DFID's Bilateral programme (£million, current = 2011-12, previous = 2010-11)</t>
  </si>
  <si>
    <t>5: DFID spend on elections - DFID's Imputed Multilateral Share (£million, current = 2010, previous = 2009-10)</t>
  </si>
  <si>
    <t>6: Cost per birth delivered by a skilled birth attendant with DFID support (£, current = 2011-12, previous = varies by country from 2006 to 2010)</t>
  </si>
  <si>
    <t>7: DFID spend on climate change adaptation, low carbon development and protecting forests - through DFID's Bilateral programme (£million, current = 2011-12, previous = 2010-11)</t>
  </si>
  <si>
    <t>7: DFID spend on climate change adaptation, low carbon development and protecting forests - through DFID's multilateral programme (£million, current = 2011-12, previous = 2010-11)</t>
  </si>
  <si>
    <t>8: DFID spend on multilateral organisations (e.g. United Nations) (£million, current = 2011-12, previous = 2010-11)</t>
  </si>
  <si>
    <t>1: Number of children supported by DFID in primary education (million, current = 2011-12, previous = varies by country 2008-09 to 2010-11)</t>
  </si>
  <si>
    <t>2: Number of insecticide treated bed-nets distributed with DFID support - through DFID's bilateral programme (million, current = 2011-12, previous = 2009-10)</t>
  </si>
  <si>
    <t>2: Number of insecticide treated bed-nets distributed with DFID support - through DFID's multilateral programme (GFATM) (million, current = 2011, previous = 2010)</t>
  </si>
  <si>
    <t>3: Number of people with sustainable access to an improved sanitation facility as a result of DFID programmes (million, current = 2011-12, previous = 2009-10)</t>
  </si>
  <si>
    <t>4: Number of people with access to financial services as a result of DFID support - through DFID's Bilateral programme (million, current = 2011-12, previous = varies by country 2006 to 2009/10)</t>
  </si>
  <si>
    <t>4: Number of people with access to financial services as a result of DFID support - through DFID's Multilateral programme (IFAD) (million, current = 2010, previous = 2009)</t>
  </si>
  <si>
    <t>6: Number of births delivered with the help of nurses, midwives or doctors through DFID funding (million, current = 2011-12, previous = varies by country 2006 to 2010/11)</t>
  </si>
  <si>
    <t>7: Number of people DFID supports to cope with the impacts of climate change (million, current = 2011-12, previous = not available)</t>
  </si>
  <si>
    <t>Current = 2011-12
Previous = 2011 report based on 2008 data</t>
  </si>
  <si>
    <t>Current = 2011-12
Previous = 2009-10</t>
  </si>
  <si>
    <t>1 UK Official Development Assistance as a percentage of GNI</t>
  </si>
  <si>
    <t>Current = 2011 (provisional)
Previous = 2010</t>
  </si>
  <si>
    <t>Percentage of UK Gross National Income (GNI) spent as Official Development Assistance (ODA)</t>
  </si>
  <si>
    <t>Departmental internal reporting systems and Office for National Statistics (ONS)</t>
  </si>
  <si>
    <t>National Statistics</t>
  </si>
  <si>
    <t>OECD statistics</t>
  </si>
  <si>
    <t>Full for UK contribution to ODA total.</t>
  </si>
  <si>
    <t>OECD DAC</t>
  </si>
  <si>
    <t>Donors publishing their information in an IATI compliant format, as a percentage of global Official Development Assistance.</t>
  </si>
  <si>
    <t>2  % share of global oda of Donors who are publishing their aid information in an IATI compliant format</t>
  </si>
  <si>
    <t>7. DFID spend on climate change adaptation, low carbon development and protecting forests - through DFID's bilateral programme</t>
  </si>
  <si>
    <t>7. DFID spend on climate change adaptation, low carbon development and protecting forests - through DFID's multilateral programme</t>
  </si>
  <si>
    <t xml:space="preserve">DFID spend as channelled through International Climate Fund (ICF).  Previous data is based on Fast Start Financing which started in 2010/11. </t>
  </si>
  <si>
    <t xml:space="preserve">Aggregation of the proportion of bilateral spend on elections from all relevant DFID programming. </t>
  </si>
  <si>
    <t xml:space="preserve">Covers DFID's priority countries. </t>
  </si>
  <si>
    <t>Management Information</t>
  </si>
  <si>
    <t>Current data for 2011-12 derived from DFID priority countries.  Previous data refers to UNESCO, EFA Global Monitoring Report; 2007 constant PPP.</t>
  </si>
  <si>
    <t xml:space="preserve">The indicator aims to capture the cost to partner countries of educating a primary school child.  It estimates current unit costs for governments for each primary school child enrolled. </t>
  </si>
  <si>
    <t xml:space="preserve">The weighted average unit price of the most commonly procured long lasting insecticide-treated net (LLIN) by the Global Fund. </t>
  </si>
  <si>
    <t xml:space="preserve">LLIN orders reported procured in the Price and Quality Reporting system as of 01 June 2012. </t>
  </si>
  <si>
    <t>Some, though not all, of the data on LLIN prices reported by Principal Recipients to the Global Fund is inclusive of freight and insurance. Moving forward, the Global Fund is working with Principal Recipients to ensure that the factory (ex-works) price is entered into the system. The Global Fund is responsible for approximately 70% of all global LLIN procurement. Data for LLINs 190x180x150 was also provided by UNICEF, the US Presidents Malaria Initiative and the subset of Global Fund procurements realised through the Voluntary Pooled Procurement mechanism.  The weighted average unit price ranged between $3.28-$3.89.  The price of LLINs vary significantly depending on a number of market factors, such as availability, capacity and timing of demand, in addition to product factors including size, shape, colour and denier, and logistic factors such as INCOTERMS."</t>
  </si>
  <si>
    <t>Current = 2011-12
Previous = 2010-11</t>
  </si>
  <si>
    <t>Current = 2010
Previous = 2009-10</t>
  </si>
  <si>
    <t>Current = 2011-12
Previous = varies by country from 2006 to 2010</t>
  </si>
  <si>
    <t>Figures are not directly comparable due to different data sources (comparable ICF spend not available for 2010-11)</t>
  </si>
  <si>
    <t>Overall DFID spend through its multilateral programme.  Both reference years reported in the Statistics on International Development (SID) publication.</t>
  </si>
  <si>
    <t xml:space="preserve">This covers DFID bilateral spend on financial services.  Financial services includes products such as credit, savings/deposits, insurance, leasing, and transfer payments. Provided by institutions such as formal and informal, commercial banks, specialised state financial institutions, microfinance institutions, cooperatives and credit unions etc.  Spend data is planned to be set against the corresponding impact indicator on "Number of people with access to financial services as a result of DFID support" to calculate "cost per person". </t>
  </si>
  <si>
    <t>Annual when available</t>
  </si>
  <si>
    <t>Covers DFID priority countries</t>
  </si>
  <si>
    <t>Departmental internal reporting systems and OECD DAC</t>
  </si>
  <si>
    <t>Generally covers DFID priority countries</t>
  </si>
  <si>
    <t>Full coverage of DFID ICF bilateral spend</t>
  </si>
  <si>
    <t>Full coverage of DFID ICF multilateral spend</t>
  </si>
  <si>
    <t>Full coverage of DFID multilateral spend</t>
  </si>
  <si>
    <t xml:space="preserve">Figures based on 2010 proportions of multilateral spend by sector applied to 2010/11 DFID core multilateral spend.  Previous year is 2009/10 using similar methodology. </t>
  </si>
  <si>
    <t>Full coverage of DFID multilateral spend in imputing the elections share.</t>
  </si>
  <si>
    <t>A widely accepted formula of financial access is one where the entire adult population is broken in to three groups: (A) those who have access to and use financial services; (B) those who have access but do not use it and; (C) those that do not have access. Financial access is defined as A+B.</t>
  </si>
  <si>
    <t>Current = 2011-12
Previous = varies by country 2008-09 to 2010-11</t>
  </si>
  <si>
    <t>Current = 2011
Previous = 2010</t>
  </si>
  <si>
    <t>Current = 2011-12
Previous = varies by country 2006 to 2009/10</t>
  </si>
  <si>
    <t>Current = 2010
Previous = 2009</t>
  </si>
  <si>
    <t>5: Number of people who vote in elections supported by DFID  (million, current = 2011-12, previous = varies by country 2004/05 to 2008/09)</t>
  </si>
  <si>
    <t>Current = 2011-12
Previous = varies by country 2004/05 to 2008/09</t>
  </si>
  <si>
    <t>Current = 2011-12
Previous = varies by country 2006 to 2010/11</t>
  </si>
  <si>
    <t>Current = 2011-12
Previous = not available</t>
  </si>
  <si>
    <t>Current = not available
Previous = not available</t>
  </si>
  <si>
    <t xml:space="preserve">Takes a pro-rata share of enrolment, where the share is calculated as DFID’s contribution to the education budget. Multiplies primary enrolment (national definition) by the estimated DFID share of total public education expenditure on primary schooling (where feasible, using all sectors where not). </t>
  </si>
  <si>
    <t>Based upon the ‘number of sanitation facilities constructed’ multiplied by the ‘average number of beneficiaries per sanitation facility’.</t>
  </si>
  <si>
    <t xml:space="preserve">This indicator refers to the total number of people who vote in elections related to national parliament, presidential, specific referendums or local elections in DFID partner countries. </t>
  </si>
  <si>
    <t>The total number of births delivered with the help of nurses, midwives or doctors is calculated as the difference in number of births attended by skilled birth attendants in ‘intervention’ scenario (i.e. with DFID support) and number of births attended by skilled birth attendants in ‘business as usual scenario (i.e. without DFID support) multiplied  by DFID attribution rate. The attribution rate will be country specific and should be informed by the primary aid modality used by the programme spend.</t>
  </si>
  <si>
    <t xml:space="preserve">The proposed definition of ‘support’ is relatively broad and refers to people who have received support or been involved in activities in which support has been provided from a DFID International Climate Fund (ICF) programme and, most likely, programmes that are multi-year. It will cover both bilateral and multilateral spend, as well as any spend channelled through Policy Division, for example through NGOs.  </t>
  </si>
  <si>
    <t>This represents DFID's share of results delivered by the International Fund for Agricultural Development (IFAD).</t>
  </si>
  <si>
    <t>The Current Year is 2010. This represents DFID's share of bednets distributed by the Global Fund to Fight TB, Aids and Malaria (GFATM). There may be some double counting with the bilteral line.</t>
  </si>
  <si>
    <t>The Global Fund to Fight Aids, Tuberculosis and Malaria (GFATM).</t>
  </si>
  <si>
    <t>The term ‘insecticide treated bed-nets’ (ITNs) includes long-lasting insecticidal nets, which are considered to have a useful lifespan of 3 years and other insecticide treated bed-nets which are considered to have an average lifespan of 1 year. Re-treatment of bed-nets is not included. The term ‘distributed’ refers to physical distribution of the bed-net to an individual through routine channels like antenatal care or to households through mass distribution campaigns. The UK supports the distribution of ITNs through a variety of bilateral channels, including through direct project support, through pooled, sector and general budget support.  This represents bed nets delivered through DFID's bilateral programme. There may be some double counting with the multilateral line.</t>
  </si>
  <si>
    <t>It is not possible to derive accurate data on direct cost incurred in supporting access to financial services by individuals, given financial access for individuals is often a part of wider financial sector development programmes.</t>
  </si>
  <si>
    <t>Departmental internal reporting systems - data source varies by country.</t>
  </si>
  <si>
    <t>International Fund for Agricultural Development (IFAD).</t>
  </si>
  <si>
    <t>Full coverage of DFID's core contribution to GFATM in allocating DFID share.</t>
  </si>
  <si>
    <t>Full coverage of DFID's core contribution to IFAD in allocating DFID share.</t>
  </si>
  <si>
    <t>1: UK Official Development Assistance as a percentage of GNI (%, current = 2011, previous = 2010)</t>
  </si>
  <si>
    <t>2: % share of global oda of Donors who are publishing their aid information in an IATI compliant format (%, current = position as at Mar 2012, previous = position as at Dec 2011)</t>
  </si>
  <si>
    <t>3: Number of participants International Citizen Scheme (current = position as at 31 Mar 2012, previous = position as at 31 Dec 2011)</t>
  </si>
  <si>
    <t>Cumulative number of  volunteers selected (including reserves) as at 31 March 2012.</t>
  </si>
  <si>
    <t>Volunteers who have actually completed the placement.</t>
  </si>
  <si>
    <t>4: Cost per person of improving access to financial services</t>
  </si>
  <si>
    <t>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technical definition requested, please refer to the measurement annex for specific reasons;
(7) Further information on input and impact indicators visit: [insert weblink];
(8) Further information on the Structural Reform Plan Actions visit: http://transparency.number10.gov.uk/transparency/srp;                                                             (9) 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t>
  </si>
  <si>
    <t>http://transparency-archive.number10.gov.uk/transparency/srp</t>
  </si>
  <si>
    <t>Attendance (AWDL) (current = at 31 Dec 2011, previous = at 30 Sept 2011)</t>
  </si>
  <si>
    <t>Standardised*</t>
  </si>
  <si>
    <t xml:space="preserve">Figures for quarter 3 used as the update from Cabinet Office for the position as at end of March 2012 was not available in time for publication. </t>
  </si>
  <si>
    <t xml:space="preserve">QDS Q 4 return  - NBV Indicator template  </t>
  </si>
  <si>
    <t xml:space="preserve">Metric </t>
  </si>
  <si>
    <t>Variance of forecast to actual Net Book Value of Fixed Assets (%)</t>
  </si>
  <si>
    <t xml:space="preserve">Scope  coverage of return </t>
  </si>
  <si>
    <t>Department</t>
  </si>
  <si>
    <t>Does return cover Departmental budget group?</t>
  </si>
  <si>
    <t>Y</t>
  </si>
  <si>
    <t>If no  details of exclusions to be included in meta data</t>
  </si>
  <si>
    <t xml:space="preserve">Q4 - Calculation </t>
  </si>
  <si>
    <t>Next Q</t>
  </si>
  <si>
    <t xml:space="preserve">Future Qtrs </t>
  </si>
  <si>
    <t>Q3- 2011</t>
  </si>
  <si>
    <t>Q4- 2011</t>
  </si>
  <si>
    <t>Variance</t>
  </si>
  <si>
    <t>Additional Notes</t>
  </si>
  <si>
    <t>Q1- 2012</t>
  </si>
  <si>
    <t>Q2- 2012</t>
  </si>
  <si>
    <t>Q3- 2012</t>
  </si>
  <si>
    <t>Q4-2012</t>
  </si>
  <si>
    <t>Actual £m</t>
  </si>
  <si>
    <t>Forecast £m</t>
  </si>
  <si>
    <t>£m</t>
  </si>
  <si>
    <t>%</t>
  </si>
  <si>
    <t>Reasons (insert comments)</t>
  </si>
  <si>
    <t>Data source of Actuals</t>
  </si>
  <si>
    <t>NBV Non -Current assets b/f</t>
  </si>
  <si>
    <t>Capital expenditure</t>
  </si>
  <si>
    <t>Other adjustments</t>
  </si>
  <si>
    <t>N/A</t>
  </si>
  <si>
    <t>Sub total</t>
  </si>
  <si>
    <t>Less</t>
  </si>
  <si>
    <t>Depreciation</t>
  </si>
  <si>
    <t>Disposals</t>
  </si>
  <si>
    <t>Impairments</t>
  </si>
  <si>
    <t>Fixed Assets NBV c/f</t>
  </si>
  <si>
    <t xml:space="preserve">Key </t>
  </si>
  <si>
    <t xml:space="preserve">Contact details </t>
  </si>
  <si>
    <t>No completion - formula driven</t>
  </si>
  <si>
    <t xml:space="preserve">Complete based on previous Q return </t>
  </si>
  <si>
    <t>Complete for this Q return</t>
  </si>
  <si>
    <t>Figure published on QDS</t>
  </si>
  <si>
    <t xml:space="preserve">Date of return </t>
  </si>
  <si>
    <t xml:space="preserve">Optional </t>
  </si>
  <si>
    <t xml:space="preserve">QDS Q 4 return  - WCF Indicator template   </t>
  </si>
  <si>
    <t>Accuracy of Working Capital Forecast (%)</t>
  </si>
  <si>
    <t>Q2-2012</t>
  </si>
  <si>
    <t>Q3-2012</t>
  </si>
  <si>
    <t>Inventories</t>
  </si>
  <si>
    <t>Current trade and other receivables</t>
  </si>
  <si>
    <t>2011/12 Annual Report and Accounts</t>
  </si>
  <si>
    <t>Cash &amp; other equivalents</t>
  </si>
  <si>
    <t>Balance represents inclusion of NDPB cash at year end, not built into original forecasts.</t>
  </si>
  <si>
    <t>Other current financial assets</t>
  </si>
  <si>
    <t>Assets classified as held for sale</t>
  </si>
  <si>
    <t>Asset for sale at year end - sale completed April 2012.</t>
  </si>
  <si>
    <t>Total Current Assets</t>
  </si>
  <si>
    <t>Current trade and other payables</t>
  </si>
  <si>
    <t>Gilt edged stock</t>
  </si>
  <si>
    <t>Other Current Liabilities</t>
  </si>
  <si>
    <t>Total Current Liabilities</t>
  </si>
  <si>
    <t>Working Capital</t>
  </si>
  <si>
    <t>Key</t>
  </si>
  <si>
    <t>Not forecast by quarter due to amounts involved not being significant to overall DFID budget.</t>
  </si>
  <si>
    <t>Insert Name: Kirsty McGinigal</t>
  </si>
  <si>
    <t>Insert tel number: 01355 843716</t>
  </si>
  <si>
    <t>Insert email: K-McGinigal@dfid.gov.uk</t>
  </si>
  <si>
    <t>Date of return:</t>
  </si>
  <si>
    <t>Lower than forecast prepayments as a result of change in disbursement patterns to match programme activity.</t>
  </si>
  <si>
    <t>Reflects provisions and overdraft. Change in reporting requirement for provisions meant these were not included in original forecast.</t>
  </si>
  <si>
    <t>(9) 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t>
  </si>
  <si>
    <t>Previous figures are not comparable due to changes in methodology. These changes have been implemented to improve methodologies and to ensure consistency.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</si>
</sst>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s>
  <fonts count="70">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u val="single"/>
      <sz val="11"/>
      <color indexed="12"/>
      <name val="Arial"/>
      <family val="2"/>
    </font>
    <font>
      <u val="single"/>
      <sz val="10"/>
      <color indexed="12"/>
      <name val="Arial"/>
      <family val="2"/>
    </font>
    <font>
      <b/>
      <sz val="14"/>
      <color indexed="10"/>
      <name val="Calibri"/>
      <family val="2"/>
    </font>
    <font>
      <u val="single"/>
      <sz val="11"/>
      <color indexed="12"/>
      <name val="Calibri"/>
      <family val="2"/>
    </font>
    <font>
      <u val="single"/>
      <sz val="11"/>
      <name val="Calibri"/>
      <family val="2"/>
    </font>
    <font>
      <b/>
      <u val="single"/>
      <sz val="12"/>
      <color indexed="8"/>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2"/>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thin"/>
      <right/>
      <top style="thin"/>
      <bottom/>
    </border>
    <border>
      <left style="medium">
        <color indexed="9"/>
      </left>
      <right/>
      <top/>
      <bottom style="medium">
        <color indexed="9"/>
      </bottom>
    </border>
    <border>
      <left/>
      <right/>
      <top style="medium">
        <color indexed="9"/>
      </top>
      <bottom/>
    </border>
    <border>
      <left/>
      <right style="thin"/>
      <top style="thin"/>
      <bottom/>
    </border>
    <border>
      <left/>
      <right/>
      <top/>
      <bottom style="thin"/>
    </border>
    <border>
      <left style="medium">
        <color indexed="9"/>
      </left>
      <right/>
      <top style="medium">
        <color indexed="9"/>
      </top>
      <bottom/>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right style="thin"/>
      <top style="medium"/>
      <bottom/>
    </border>
    <border>
      <left style="medium"/>
      <right style="thin"/>
      <top/>
      <bottom style="thin"/>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02">
    <xf numFmtId="0" fontId="0" fillId="0" borderId="0" xfId="0" applyFont="1" applyAlignment="1">
      <alignment/>
    </xf>
    <xf numFmtId="0" fontId="23" fillId="33" borderId="0" xfId="0" applyFont="1" applyFill="1" applyAlignment="1" applyProtection="1">
      <alignment horizontal="left" vertical="top"/>
      <protection/>
    </xf>
    <xf numFmtId="0" fontId="23" fillId="34" borderId="0" xfId="0" applyFont="1" applyFill="1" applyAlignment="1" applyProtection="1">
      <alignment horizontal="left" vertical="top"/>
      <protection/>
    </xf>
    <xf numFmtId="0" fontId="6"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3" fillId="0" borderId="0" xfId="0" applyFont="1" applyAlignment="1" applyProtection="1">
      <alignment horizontal="left" vertical="top"/>
      <protection/>
    </xf>
    <xf numFmtId="0" fontId="7" fillId="35"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8" fillId="36" borderId="11" xfId="0" applyFont="1" applyFill="1" applyBorder="1" applyAlignment="1" applyProtection="1">
      <alignment vertical="top"/>
      <protection/>
    </xf>
    <xf numFmtId="0" fontId="8" fillId="36" borderId="10" xfId="0" applyFont="1" applyFill="1" applyBorder="1" applyAlignment="1" applyProtection="1">
      <alignment vertical="top" wrapText="1"/>
      <protection/>
    </xf>
    <xf numFmtId="0" fontId="8" fillId="36" borderId="10" xfId="0" applyFont="1" applyFill="1" applyBorder="1" applyAlignment="1" applyProtection="1">
      <alignment vertical="top"/>
      <protection/>
    </xf>
    <xf numFmtId="0" fontId="8" fillId="35" borderId="10" xfId="0" applyFont="1" applyFill="1" applyBorder="1" applyAlignment="1" applyProtection="1">
      <alignment vertical="top" wrapText="1"/>
      <protection/>
    </xf>
    <xf numFmtId="0" fontId="26" fillId="33" borderId="0" xfId="0" applyFont="1" applyFill="1" applyAlignment="1" applyProtection="1">
      <alignment vertical="top"/>
      <protection/>
    </xf>
    <xf numFmtId="0" fontId="26" fillId="0" borderId="0" xfId="0" applyFont="1" applyAlignment="1" applyProtection="1">
      <alignment vertical="top"/>
      <protection/>
    </xf>
    <xf numFmtId="0" fontId="9" fillId="37"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3" fillId="33" borderId="0" xfId="0" applyFont="1" applyFill="1" applyAlignment="1" applyProtection="1">
      <alignment horizontal="left" vertical="top" wrapText="1"/>
      <protection/>
    </xf>
    <xf numFmtId="0" fontId="23"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33" borderId="12" xfId="0" applyNumberFormat="1" applyFont="1" applyFill="1" applyBorder="1" applyAlignment="1" applyProtection="1">
      <alignment vertical="top" wrapText="1"/>
      <protection locked="0"/>
    </xf>
    <xf numFmtId="0" fontId="9" fillId="33" borderId="13" xfId="0" applyNumberFormat="1" applyFont="1" applyFill="1" applyBorder="1" applyAlignment="1" applyProtection="1">
      <alignment vertical="top" wrapText="1"/>
      <protection locked="0"/>
    </xf>
    <xf numFmtId="0" fontId="9" fillId="37" borderId="14" xfId="0" applyFont="1" applyFill="1" applyBorder="1" applyAlignment="1" applyProtection="1">
      <alignment vertical="top" wrapText="1"/>
      <protection/>
    </xf>
    <xf numFmtId="0" fontId="9" fillId="37" borderId="15" xfId="0" applyFont="1" applyFill="1" applyBorder="1" applyAlignment="1" applyProtection="1">
      <alignment vertical="top" wrapText="1"/>
      <protection/>
    </xf>
    <xf numFmtId="0" fontId="9" fillId="33" borderId="15" xfId="0" applyNumberFormat="1" applyFont="1" applyFill="1" applyBorder="1" applyAlignment="1" applyProtection="1">
      <alignment vertical="top" wrapText="1"/>
      <protection locked="0"/>
    </xf>
    <xf numFmtId="14" fontId="9" fillId="37" borderId="12" xfId="0" applyNumberFormat="1" applyFont="1" applyFill="1" applyBorder="1" applyAlignment="1" applyProtection="1">
      <alignment vertical="top" wrapText="1"/>
      <protection/>
    </xf>
    <xf numFmtId="0" fontId="9" fillId="37" borderId="13" xfId="0" applyFont="1" applyFill="1" applyBorder="1" applyAlignment="1" applyProtection="1">
      <alignment vertical="top" wrapText="1"/>
      <protection/>
    </xf>
    <xf numFmtId="14" fontId="9" fillId="37"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locked="0"/>
    </xf>
    <xf numFmtId="14" fontId="9" fillId="37" borderId="15" xfId="0" applyNumberFormat="1" applyFont="1" applyFill="1" applyBorder="1" applyAlignment="1" applyProtection="1">
      <alignment vertical="top" wrapText="1"/>
      <protection/>
    </xf>
    <xf numFmtId="14" fontId="9" fillId="37" borderId="15" xfId="0" applyNumberFormat="1" applyFont="1" applyFill="1" applyBorder="1" applyAlignment="1" applyProtection="1">
      <alignment horizontal="left" vertical="top" wrapText="1"/>
      <protection/>
    </xf>
    <xf numFmtId="0" fontId="9" fillId="0" borderId="15" xfId="0" applyNumberFormat="1" applyFont="1" applyBorder="1" applyAlignment="1" applyProtection="1">
      <alignment vertical="top" wrapText="1"/>
      <protection locked="0"/>
    </xf>
    <xf numFmtId="0" fontId="9" fillId="37" borderId="16" xfId="0" applyFont="1" applyFill="1" applyBorder="1" applyAlignment="1" applyProtection="1">
      <alignment vertical="top" wrapText="1"/>
      <protection/>
    </xf>
    <xf numFmtId="14" fontId="9" fillId="37" borderId="14" xfId="0" applyNumberFormat="1" applyFont="1" applyFill="1" applyBorder="1" applyAlignment="1" applyProtection="1">
      <alignment vertical="top" wrapText="1"/>
      <protection/>
    </xf>
    <xf numFmtId="0" fontId="23" fillId="34" borderId="0" xfId="0" applyFont="1" applyFill="1" applyAlignment="1" applyProtection="1">
      <alignment horizontal="left" vertical="top" wrapText="1"/>
      <protection/>
    </xf>
    <xf numFmtId="0" fontId="12" fillId="34" borderId="0" xfId="0" applyFont="1" applyFill="1" applyAlignment="1" applyProtection="1">
      <alignment horizontal="left" vertical="top" wrapText="1"/>
      <protection/>
    </xf>
    <xf numFmtId="0" fontId="14" fillId="33" borderId="17" xfId="57" applyFont="1" applyFill="1" applyBorder="1" applyAlignment="1" applyProtection="1">
      <alignment horizontal="center" vertical="center" wrapText="1"/>
      <protection locked="0"/>
    </xf>
    <xf numFmtId="0" fontId="0" fillId="33" borderId="18" xfId="57" applyFill="1" applyBorder="1" applyAlignment="1" applyProtection="1">
      <alignment vertical="center" wrapText="1"/>
      <protection/>
    </xf>
    <xf numFmtId="0" fontId="15" fillId="33" borderId="19" xfId="57" applyFont="1" applyFill="1" applyBorder="1" applyAlignment="1" applyProtection="1">
      <alignment horizontal="center" vertical="center" wrapText="1"/>
      <protection/>
    </xf>
    <xf numFmtId="0" fontId="15" fillId="33" borderId="17" xfId="57" applyFont="1" applyFill="1" applyBorder="1" applyAlignment="1" applyProtection="1">
      <alignment horizontal="center" vertical="center" wrapText="1"/>
      <protection/>
    </xf>
    <xf numFmtId="0" fontId="0" fillId="33" borderId="18" xfId="57" applyFill="1" applyBorder="1" applyAlignment="1" applyProtection="1">
      <alignment horizontal="center" vertical="center" wrapText="1"/>
      <protection/>
    </xf>
    <xf numFmtId="0" fontId="3" fillId="33" borderId="20" xfId="57" applyFont="1" applyFill="1" applyBorder="1" applyAlignment="1" applyProtection="1">
      <alignment horizontal="center" vertical="center" wrapText="1"/>
      <protection/>
    </xf>
    <xf numFmtId="0" fontId="3" fillId="33" borderId="18" xfId="57" applyFont="1" applyFill="1" applyBorder="1" applyAlignment="1" applyProtection="1">
      <alignment horizontal="center" vertical="center" wrapText="1"/>
      <protection/>
    </xf>
    <xf numFmtId="0" fontId="3" fillId="33" borderId="18" xfId="57" applyFont="1" applyFill="1" applyBorder="1" applyAlignment="1" applyProtection="1">
      <alignment vertical="center" wrapText="1"/>
      <protection/>
    </xf>
    <xf numFmtId="0" fontId="0" fillId="38" borderId="18" xfId="57" applyFill="1" applyBorder="1" applyAlignment="1" applyProtection="1">
      <alignment horizontal="center" vertical="center" wrapText="1"/>
      <protection/>
    </xf>
    <xf numFmtId="0" fontId="0" fillId="33" borderId="21" xfId="57" applyFill="1" applyBorder="1" applyAlignment="1" applyProtection="1">
      <alignment vertical="center" wrapText="1"/>
      <protection/>
    </xf>
    <xf numFmtId="0" fontId="17" fillId="39" borderId="18" xfId="57" applyFont="1" applyFill="1" applyBorder="1" applyAlignment="1" applyProtection="1">
      <alignment vertical="center" wrapText="1"/>
      <protection/>
    </xf>
    <xf numFmtId="0" fontId="4" fillId="38" borderId="18" xfId="57" applyFont="1" applyFill="1" applyBorder="1" applyAlignment="1" applyProtection="1">
      <alignment vertical="center" wrapText="1"/>
      <protection/>
    </xf>
    <xf numFmtId="3" fontId="4" fillId="40" borderId="18" xfId="57" applyNumberFormat="1" applyFont="1" applyFill="1" applyBorder="1" applyAlignment="1" applyProtection="1">
      <alignment horizontal="center" vertical="center" wrapText="1"/>
      <protection locked="0"/>
    </xf>
    <xf numFmtId="49" fontId="4" fillId="38" borderId="18" xfId="57" applyNumberFormat="1" applyFont="1" applyFill="1" applyBorder="1" applyAlignment="1" applyProtection="1">
      <alignment horizontal="left" vertical="center" wrapText="1"/>
      <protection locked="0"/>
    </xf>
    <xf numFmtId="0" fontId="0" fillId="38" borderId="18" xfId="57" applyFill="1" applyBorder="1" applyAlignment="1" applyProtection="1">
      <alignment vertical="center" wrapText="1"/>
      <protection/>
    </xf>
    <xf numFmtId="164" fontId="4" fillId="40" borderId="18" xfId="57" applyNumberFormat="1" applyFont="1" applyFill="1" applyBorder="1" applyAlignment="1" applyProtection="1">
      <alignment horizontal="center" vertical="center" wrapText="1"/>
      <protection locked="0"/>
    </xf>
    <xf numFmtId="0" fontId="4" fillId="40" borderId="18" xfId="57" applyFont="1" applyFill="1" applyBorder="1" applyAlignment="1" applyProtection="1">
      <alignment horizontal="center" vertical="center" wrapText="1"/>
      <protection locked="0"/>
    </xf>
    <xf numFmtId="10" fontId="4" fillId="40" borderId="18" xfId="57" applyNumberFormat="1" applyFont="1" applyFill="1" applyBorder="1" applyAlignment="1" applyProtection="1">
      <alignment horizontal="center" vertical="center" wrapText="1"/>
      <protection locked="0"/>
    </xf>
    <xf numFmtId="0" fontId="0" fillId="38" borderId="18" xfId="57" applyFill="1" applyBorder="1" applyAlignment="1" applyProtection="1">
      <alignment vertical="center"/>
      <protection/>
    </xf>
    <xf numFmtId="2" fontId="4" fillId="40" borderId="18" xfId="57" applyNumberFormat="1" applyFont="1" applyFill="1" applyBorder="1" applyAlignment="1" applyProtection="1">
      <alignment horizontal="center" vertical="center" wrapText="1"/>
      <protection locked="0"/>
    </xf>
    <xf numFmtId="165" fontId="4" fillId="40" borderId="18" xfId="57" applyNumberFormat="1" applyFont="1" applyFill="1" applyBorder="1" applyAlignment="1" applyProtection="1">
      <alignment horizontal="center" vertical="center" wrapText="1"/>
      <protection locked="0"/>
    </xf>
    <xf numFmtId="49" fontId="4" fillId="38" borderId="18" xfId="57" applyNumberFormat="1" applyFont="1" applyFill="1" applyBorder="1" applyAlignment="1" applyProtection="1">
      <alignment vertical="center" wrapText="1"/>
      <protection/>
    </xf>
    <xf numFmtId="166" fontId="4" fillId="40" borderId="18" xfId="57" applyNumberFormat="1" applyFont="1" applyFill="1" applyBorder="1" applyAlignment="1" applyProtection="1">
      <alignment horizontal="center" vertical="center" wrapText="1"/>
      <protection locked="0"/>
    </xf>
    <xf numFmtId="167" fontId="4" fillId="40" borderId="18" xfId="57" applyNumberFormat="1" applyFont="1" applyFill="1" applyBorder="1" applyAlignment="1" applyProtection="1">
      <alignment horizontal="center" vertical="center" wrapText="1"/>
      <protection locked="0"/>
    </xf>
    <xf numFmtId="3" fontId="1" fillId="40" borderId="18" xfId="57" applyNumberFormat="1" applyFont="1" applyFill="1" applyBorder="1" applyAlignment="1" applyProtection="1">
      <alignment horizontal="center" vertical="center" wrapText="1"/>
      <protection locked="0"/>
    </xf>
    <xf numFmtId="4" fontId="4" fillId="40" borderId="18" xfId="57" applyNumberFormat="1" applyFont="1" applyFill="1" applyBorder="1" applyAlignment="1" applyProtection="1">
      <alignment horizontal="center" vertical="center" wrapText="1"/>
      <protection locked="0"/>
    </xf>
    <xf numFmtId="49" fontId="4" fillId="40" borderId="18" xfId="57" applyNumberFormat="1" applyFont="1" applyFill="1" applyBorder="1" applyAlignment="1" applyProtection="1">
      <alignment horizontal="center" vertical="center" wrapText="1"/>
      <protection locked="0"/>
    </xf>
    <xf numFmtId="2" fontId="4" fillId="40" borderId="20" xfId="57" applyNumberFormat="1" applyFont="1" applyFill="1" applyBorder="1" applyAlignment="1" applyProtection="1">
      <alignment horizontal="center" vertical="center" wrapText="1"/>
      <protection locked="0"/>
    </xf>
    <xf numFmtId="0" fontId="4" fillId="40" borderId="18" xfId="57" applyNumberFormat="1" applyFont="1" applyFill="1" applyBorder="1" applyAlignment="1" applyProtection="1">
      <alignment horizontal="center" vertical="center" wrapText="1"/>
      <protection locked="0"/>
    </xf>
    <xf numFmtId="1" fontId="4" fillId="40" borderId="18" xfId="57" applyNumberFormat="1" applyFont="1" applyFill="1" applyBorder="1" applyAlignment="1" applyProtection="1">
      <alignment horizontal="center" vertical="center" wrapText="1" shrinkToFit="1"/>
      <protection locked="0"/>
    </xf>
    <xf numFmtId="0" fontId="0" fillId="33" borderId="20" xfId="57" applyFill="1" applyBorder="1" applyAlignment="1" applyProtection="1">
      <alignment vertical="center" wrapText="1"/>
      <protection/>
    </xf>
    <xf numFmtId="0" fontId="0" fillId="33" borderId="22" xfId="57" applyFill="1" applyBorder="1" applyAlignment="1" applyProtection="1">
      <alignment vertical="center" wrapText="1"/>
      <protection/>
    </xf>
    <xf numFmtId="0" fontId="4" fillId="40" borderId="20" xfId="57" applyFont="1" applyFill="1" applyBorder="1" applyAlignment="1" applyProtection="1">
      <alignment horizontal="center" vertical="center" wrapText="1"/>
      <protection locked="0"/>
    </xf>
    <xf numFmtId="1" fontId="4" fillId="40" borderId="18" xfId="57" applyNumberFormat="1" applyFont="1" applyFill="1" applyBorder="1" applyAlignment="1" applyProtection="1">
      <alignment horizontal="center" vertical="center" wrapText="1"/>
      <protection locked="0"/>
    </xf>
    <xf numFmtId="0" fontId="0" fillId="33" borderId="19" xfId="57" applyFill="1" applyBorder="1" applyAlignment="1" applyProtection="1">
      <alignment vertical="center" wrapText="1"/>
      <protection/>
    </xf>
    <xf numFmtId="0" fontId="0" fillId="33" borderId="23" xfId="57" applyFill="1" applyBorder="1" applyAlignment="1" applyProtection="1">
      <alignment vertical="center" wrapText="1"/>
      <protection/>
    </xf>
    <xf numFmtId="0" fontId="0" fillId="0" borderId="24" xfId="57" applyBorder="1" applyAlignment="1" applyProtection="1">
      <alignment vertical="center" wrapText="1"/>
      <protection/>
    </xf>
    <xf numFmtId="0" fontId="0" fillId="33" borderId="24" xfId="57" applyFill="1" applyBorder="1" applyAlignment="1" applyProtection="1">
      <alignment vertical="center" wrapText="1"/>
      <protection/>
    </xf>
    <xf numFmtId="0" fontId="2" fillId="33" borderId="24" xfId="57" applyFont="1" applyFill="1" applyBorder="1" applyAlignment="1" applyProtection="1">
      <alignment horizontal="center" vertical="center" wrapText="1"/>
      <protection/>
    </xf>
    <xf numFmtId="14" fontId="2" fillId="33" borderId="24" xfId="57" applyNumberFormat="1" applyFont="1" applyFill="1" applyBorder="1" applyAlignment="1" applyProtection="1">
      <alignment horizontal="center" vertical="center" wrapText="1"/>
      <protection/>
    </xf>
    <xf numFmtId="0" fontId="18" fillId="33" borderId="18" xfId="57" applyFont="1" applyFill="1" applyBorder="1" applyAlignment="1" applyProtection="1">
      <alignment vertical="center" wrapText="1"/>
      <protection/>
    </xf>
    <xf numFmtId="0" fontId="19" fillId="33" borderId="18" xfId="57" applyFont="1" applyFill="1" applyBorder="1" applyAlignment="1" applyProtection="1">
      <alignment vertical="center" wrapText="1"/>
      <protection/>
    </xf>
    <xf numFmtId="0" fontId="18" fillId="33" borderId="19" xfId="57" applyFont="1" applyFill="1" applyBorder="1" applyAlignment="1" applyProtection="1">
      <alignment vertical="center" wrapText="1"/>
      <protection/>
    </xf>
    <xf numFmtId="0" fontId="1" fillId="38" borderId="18" xfId="57" applyFont="1" applyFill="1" applyBorder="1" applyAlignment="1" applyProtection="1">
      <alignment horizontal="center" vertical="center" wrapText="1"/>
      <protection/>
    </xf>
    <xf numFmtId="0" fontId="0" fillId="0" borderId="21" xfId="57" applyBorder="1" applyAlignment="1" applyProtection="1">
      <alignment vertical="center" wrapText="1"/>
      <protection/>
    </xf>
    <xf numFmtId="0" fontId="0" fillId="0" borderId="17" xfId="57" applyBorder="1" applyAlignment="1" applyProtection="1">
      <alignment vertical="center" wrapText="1"/>
      <protection/>
    </xf>
    <xf numFmtId="0" fontId="27" fillId="0" borderId="0" xfId="0" applyFont="1" applyAlignment="1">
      <alignment/>
    </xf>
    <xf numFmtId="0" fontId="27" fillId="41" borderId="12" xfId="0" applyFont="1" applyFill="1" applyBorder="1" applyAlignment="1">
      <alignment/>
    </xf>
    <xf numFmtId="0" fontId="27" fillId="42" borderId="12" xfId="0" applyFont="1" applyFill="1" applyBorder="1" applyAlignment="1">
      <alignment/>
    </xf>
    <xf numFmtId="0" fontId="27" fillId="43" borderId="12" xfId="0" applyFont="1" applyFill="1" applyBorder="1" applyAlignment="1">
      <alignment/>
    </xf>
    <xf numFmtId="0" fontId="27" fillId="41" borderId="25" xfId="0" applyFont="1" applyFill="1" applyBorder="1" applyAlignment="1">
      <alignment/>
    </xf>
    <xf numFmtId="0" fontId="27" fillId="42" borderId="25" xfId="0" applyFont="1" applyFill="1" applyBorder="1" applyAlignment="1">
      <alignment/>
    </xf>
    <xf numFmtId="0" fontId="27" fillId="43" borderId="25" xfId="0" applyFont="1" applyFill="1" applyBorder="1" applyAlignment="1">
      <alignment/>
    </xf>
    <xf numFmtId="0" fontId="27" fillId="37" borderId="26" xfId="0" applyFont="1" applyFill="1" applyBorder="1" applyAlignment="1">
      <alignment horizontal="center" vertical="center"/>
    </xf>
    <xf numFmtId="0" fontId="27" fillId="37" borderId="27" xfId="0" applyFont="1" applyFill="1" applyBorder="1" applyAlignment="1">
      <alignment horizontal="center" vertical="center"/>
    </xf>
    <xf numFmtId="0" fontId="27" fillId="33" borderId="0" xfId="0" applyFont="1" applyFill="1" applyAlignment="1">
      <alignment/>
    </xf>
    <xf numFmtId="0" fontId="28" fillId="33" borderId="0" xfId="0" applyFont="1" applyFill="1" applyAlignment="1">
      <alignment/>
    </xf>
    <xf numFmtId="0" fontId="19" fillId="33" borderId="0" xfId="0" applyFont="1" applyFill="1" applyAlignment="1">
      <alignment/>
    </xf>
    <xf numFmtId="0" fontId="29" fillId="44" borderId="12" xfId="0" applyFont="1" applyFill="1" applyBorder="1" applyAlignment="1">
      <alignment horizontal="center" vertical="center" textRotation="90"/>
    </xf>
    <xf numFmtId="0" fontId="29" fillId="44" borderId="12" xfId="0" applyFont="1" applyFill="1" applyBorder="1" applyAlignment="1">
      <alignment horizontal="center" vertical="center"/>
    </xf>
    <xf numFmtId="0" fontId="29" fillId="45" borderId="12" xfId="0" applyFont="1" applyFill="1" applyBorder="1" applyAlignment="1">
      <alignment horizontal="center" vertical="center"/>
    </xf>
    <xf numFmtId="0" fontId="29" fillId="46" borderId="12" xfId="0" applyFont="1" applyFill="1" applyBorder="1" applyAlignment="1">
      <alignment horizontal="center" vertical="center"/>
    </xf>
    <xf numFmtId="0" fontId="29" fillId="46" borderId="16" xfId="0" applyFont="1" applyFill="1" applyBorder="1" applyAlignment="1">
      <alignment horizontal="center" vertical="center"/>
    </xf>
    <xf numFmtId="0" fontId="29" fillId="45" borderId="12" xfId="0" applyFont="1" applyFill="1" applyBorder="1" applyAlignment="1">
      <alignment horizontal="center" vertical="center" textRotation="90"/>
    </xf>
    <xf numFmtId="0" fontId="29" fillId="46" borderId="12" xfId="0" applyFont="1" applyFill="1" applyBorder="1" applyAlignment="1">
      <alignment horizontal="center" vertical="center" textRotation="90"/>
    </xf>
    <xf numFmtId="0" fontId="1" fillId="38" borderId="18" xfId="57" applyFont="1" applyFill="1" applyBorder="1" applyAlignment="1" applyProtection="1">
      <alignment horizontal="center" vertical="center" wrapText="1"/>
      <protection/>
    </xf>
    <xf numFmtId="0" fontId="23" fillId="33" borderId="12" xfId="0" applyNumberFormat="1" applyFont="1" applyFill="1" applyBorder="1" applyAlignment="1" applyProtection="1">
      <alignment horizontal="left" vertical="top" wrapText="1"/>
      <protection locked="0"/>
    </xf>
    <xf numFmtId="0" fontId="23" fillId="33" borderId="14" xfId="0" applyNumberFormat="1" applyFont="1" applyFill="1" applyBorder="1" applyAlignment="1" applyProtection="1">
      <alignment horizontal="left" vertical="top" wrapText="1"/>
      <protection locked="0"/>
    </xf>
    <xf numFmtId="49" fontId="21" fillId="38" borderId="18" xfId="57" applyNumberFormat="1" applyFont="1" applyFill="1" applyBorder="1" applyAlignment="1" applyProtection="1">
      <alignment horizontal="left" vertical="center" wrapText="1"/>
      <protection locked="0"/>
    </xf>
    <xf numFmtId="0" fontId="15" fillId="33" borderId="28" xfId="57" applyFont="1" applyFill="1" applyBorder="1" applyAlignment="1" applyProtection="1">
      <alignment horizontal="center" vertical="center" wrapText="1"/>
      <protection/>
    </xf>
    <xf numFmtId="0" fontId="15" fillId="33" borderId="23" xfId="57" applyFont="1" applyFill="1" applyBorder="1" applyAlignment="1" applyProtection="1">
      <alignment horizontal="center" vertical="center" wrapText="1"/>
      <protection/>
    </xf>
    <xf numFmtId="0" fontId="9" fillId="37" borderId="15" xfId="0" applyFont="1" applyFill="1" applyBorder="1" applyAlignment="1" applyProtection="1">
      <alignment vertical="center" wrapText="1"/>
      <protection/>
    </xf>
    <xf numFmtId="0" fontId="9" fillId="37" borderId="12" xfId="0" applyFont="1" applyFill="1" applyBorder="1" applyAlignment="1" applyProtection="1">
      <alignment vertical="center" wrapText="1"/>
      <protection/>
    </xf>
    <xf numFmtId="0" fontId="9" fillId="37" borderId="29" xfId="0" applyFont="1" applyFill="1" applyBorder="1" applyAlignment="1" applyProtection="1">
      <alignment vertical="top" wrapText="1"/>
      <protection/>
    </xf>
    <xf numFmtId="14" fontId="9" fillId="37" borderId="29" xfId="0" applyNumberFormat="1" applyFont="1" applyFill="1" applyBorder="1" applyAlignment="1" applyProtection="1">
      <alignment vertical="top" wrapText="1"/>
      <protection/>
    </xf>
    <xf numFmtId="14" fontId="9" fillId="37" borderId="29" xfId="0" applyNumberFormat="1" applyFont="1" applyFill="1" applyBorder="1" applyAlignment="1" applyProtection="1">
      <alignment horizontal="left" vertical="top" wrapText="1"/>
      <protection/>
    </xf>
    <xf numFmtId="0" fontId="9" fillId="0" borderId="29" xfId="0" applyNumberFormat="1" applyFont="1" applyBorder="1" applyAlignment="1" applyProtection="1">
      <alignment vertical="top" wrapText="1"/>
      <protection locked="0"/>
    </xf>
    <xf numFmtId="0" fontId="9" fillId="37" borderId="30" xfId="0" applyFont="1" applyFill="1" applyBorder="1" applyAlignment="1" applyProtection="1">
      <alignment horizontal="left" vertical="top" wrapText="1"/>
      <protection/>
    </xf>
    <xf numFmtId="49" fontId="9" fillId="33" borderId="13" xfId="0" applyNumberFormat="1" applyFont="1" applyFill="1" applyBorder="1" applyAlignment="1" applyProtection="1">
      <alignment vertical="top" wrapText="1"/>
      <protection locked="0"/>
    </xf>
    <xf numFmtId="49" fontId="9" fillId="33" borderId="12" xfId="0" applyNumberFormat="1" applyFont="1" applyFill="1" applyBorder="1" applyAlignment="1" applyProtection="1">
      <alignment vertical="top" wrapText="1"/>
      <protection locked="0"/>
    </xf>
    <xf numFmtId="0" fontId="0" fillId="0" borderId="15" xfId="0" applyBorder="1" applyAlignment="1">
      <alignment vertical="top" wrapText="1"/>
    </xf>
    <xf numFmtId="2" fontId="9" fillId="33" borderId="13" xfId="0" applyNumberFormat="1" applyFont="1" applyFill="1" applyBorder="1" applyAlignment="1" applyProtection="1">
      <alignment vertical="top" wrapText="1"/>
      <protection locked="0"/>
    </xf>
    <xf numFmtId="0" fontId="32" fillId="33" borderId="12" xfId="52" applyNumberFormat="1" applyFont="1" applyFill="1" applyBorder="1" applyAlignment="1" applyProtection="1">
      <alignment vertical="top" wrapText="1"/>
      <protection locked="0"/>
    </xf>
    <xf numFmtId="0" fontId="9" fillId="37" borderId="16" xfId="0" applyFont="1" applyFill="1" applyBorder="1" applyAlignment="1" applyProtection="1">
      <alignment horizontal="left" vertical="top" wrapText="1"/>
      <protection/>
    </xf>
    <xf numFmtId="0" fontId="9" fillId="37" borderId="31" xfId="0" applyFont="1" applyFill="1" applyBorder="1" applyAlignment="1" applyProtection="1">
      <alignment horizontal="left" vertical="top" wrapText="1"/>
      <protection/>
    </xf>
    <xf numFmtId="0" fontId="0" fillId="0" borderId="32" xfId="57" applyBorder="1" applyAlignment="1">
      <alignment vertical="center" wrapText="1"/>
      <protection/>
    </xf>
    <xf numFmtId="0" fontId="0" fillId="0" borderId="28" xfId="57" applyBorder="1" applyAlignment="1">
      <alignment vertical="center" wrapText="1"/>
      <protection/>
    </xf>
    <xf numFmtId="0" fontId="0" fillId="0" borderId="23" xfId="57" applyBorder="1" applyAlignment="1">
      <alignment vertical="center" wrapText="1"/>
      <protection/>
    </xf>
    <xf numFmtId="0" fontId="15" fillId="33" borderId="21" xfId="57" applyFont="1" applyFill="1" applyBorder="1" applyAlignment="1" applyProtection="1">
      <alignment horizontal="center" vertical="center" wrapText="1"/>
      <protection/>
    </xf>
    <xf numFmtId="0" fontId="0" fillId="38" borderId="18" xfId="57" applyFont="1" applyFill="1" applyBorder="1" applyAlignment="1" applyProtection="1">
      <alignment horizontal="center" vertical="center" wrapText="1"/>
      <protection/>
    </xf>
    <xf numFmtId="0" fontId="1" fillId="38" borderId="18" xfId="57" applyFont="1" applyFill="1" applyBorder="1" applyAlignment="1" applyProtection="1">
      <alignment vertical="center" wrapText="1"/>
      <protection/>
    </xf>
    <xf numFmtId="0" fontId="1" fillId="38" borderId="18" xfId="57" applyFont="1" applyFill="1" applyBorder="1" applyAlignment="1" applyProtection="1">
      <alignment vertical="center"/>
      <protection/>
    </xf>
    <xf numFmtId="168" fontId="4" fillId="40" borderId="18" xfId="57" applyNumberFormat="1" applyFont="1" applyFill="1" applyBorder="1" applyAlignment="1" applyProtection="1">
      <alignment horizontal="center" vertical="center" wrapText="1"/>
      <protection locked="0"/>
    </xf>
    <xf numFmtId="0" fontId="1" fillId="38" borderId="18" xfId="57" applyFont="1" applyFill="1" applyBorder="1" applyAlignment="1" applyProtection="1">
      <alignment horizontal="center" vertical="center" wrapText="1"/>
      <protection/>
    </xf>
    <xf numFmtId="0" fontId="0" fillId="38" borderId="18" xfId="57" applyFont="1" applyFill="1" applyBorder="1" applyAlignment="1" applyProtection="1">
      <alignment vertical="center" wrapText="1"/>
      <protection/>
    </xf>
    <xf numFmtId="49" fontId="1" fillId="38" borderId="18" xfId="57" applyNumberFormat="1" applyFont="1" applyFill="1" applyBorder="1" applyAlignment="1" applyProtection="1">
      <alignment horizontal="left" vertical="center" wrapText="1"/>
      <protection locked="0"/>
    </xf>
    <xf numFmtId="0" fontId="0" fillId="33" borderId="33" xfId="57" applyFill="1" applyBorder="1" applyAlignment="1" applyProtection="1">
      <alignment horizontal="center" vertical="center" wrapText="1"/>
      <protection/>
    </xf>
    <xf numFmtId="0" fontId="9" fillId="0" borderId="12" xfId="0" applyFont="1" applyBorder="1" applyAlignment="1">
      <alignment horizontal="left" vertical="center" wrapText="1"/>
    </xf>
    <xf numFmtId="0" fontId="9" fillId="37" borderId="16" xfId="0" applyFont="1" applyFill="1" applyBorder="1" applyAlignment="1" applyProtection="1">
      <alignment horizontal="left" vertical="top" wrapText="1"/>
      <protection/>
    </xf>
    <xf numFmtId="0" fontId="23" fillId="0" borderId="12" xfId="0" applyFont="1" applyBorder="1" applyAlignment="1" applyProtection="1">
      <alignment horizontal="left" vertical="top" wrapText="1"/>
      <protection/>
    </xf>
    <xf numFmtId="0" fontId="23" fillId="0" borderId="16" xfId="0" applyFont="1" applyBorder="1" applyAlignment="1" applyProtection="1">
      <alignment horizontal="left" vertical="top" wrapText="1"/>
      <protection/>
    </xf>
    <xf numFmtId="0" fontId="9" fillId="33" borderId="34" xfId="0" applyNumberFormat="1" applyFont="1" applyFill="1" applyBorder="1" applyAlignment="1" applyProtection="1">
      <alignment vertical="top" wrapText="1"/>
      <protection locked="0"/>
    </xf>
    <xf numFmtId="49" fontId="9" fillId="33" borderId="29" xfId="0" applyNumberFormat="1" applyFont="1" applyFill="1" applyBorder="1" applyAlignment="1" applyProtection="1">
      <alignment vertical="top" wrapText="1"/>
      <protection locked="0"/>
    </xf>
    <xf numFmtId="0" fontId="36" fillId="0" borderId="0" xfId="52" applyFont="1" applyAlignment="1" applyProtection="1">
      <alignment vertical="center"/>
      <protection/>
    </xf>
    <xf numFmtId="0" fontId="66" fillId="0" borderId="0" xfId="0" applyFont="1" applyBorder="1" applyAlignment="1">
      <alignment/>
    </xf>
    <xf numFmtId="0" fontId="66" fillId="0" borderId="12" xfId="0" applyFont="1" applyBorder="1" applyAlignment="1">
      <alignment/>
    </xf>
    <xf numFmtId="0" fontId="66" fillId="0" borderId="0" xfId="0" applyFont="1" applyAlignment="1">
      <alignment/>
    </xf>
    <xf numFmtId="0" fontId="0" fillId="0" borderId="16" xfId="0" applyFont="1" applyBorder="1" applyAlignment="1">
      <alignment/>
    </xf>
    <xf numFmtId="0" fontId="0" fillId="0" borderId="30"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Border="1" applyAlignment="1">
      <alignment horizontal="center"/>
    </xf>
    <xf numFmtId="0" fontId="0" fillId="0" borderId="12" xfId="0" applyBorder="1" applyAlignment="1">
      <alignment/>
    </xf>
    <xf numFmtId="0" fontId="66" fillId="47" borderId="12" xfId="0" applyFont="1" applyFill="1" applyBorder="1" applyAlignment="1">
      <alignment horizontal="center" wrapText="1"/>
    </xf>
    <xf numFmtId="0" fontId="66" fillId="47" borderId="16" xfId="0" applyFont="1" applyFill="1" applyBorder="1" applyAlignment="1">
      <alignment horizontal="center" wrapText="1"/>
    </xf>
    <xf numFmtId="0" fontId="66" fillId="0" borderId="12" xfId="0" applyFont="1" applyBorder="1" applyAlignment="1">
      <alignment horizontal="center"/>
    </xf>
    <xf numFmtId="0" fontId="66" fillId="0" borderId="0" xfId="0" applyFont="1" applyAlignment="1">
      <alignment horizontal="center"/>
    </xf>
    <xf numFmtId="0" fontId="66" fillId="0" borderId="12" xfId="0" applyFont="1" applyFill="1" applyBorder="1" applyAlignment="1">
      <alignment horizontal="center" wrapText="1"/>
    </xf>
    <xf numFmtId="0" fontId="0" fillId="48" borderId="12" xfId="0" applyFill="1" applyBorder="1" applyAlignment="1">
      <alignment/>
    </xf>
    <xf numFmtId="0" fontId="0" fillId="49" borderId="12" xfId="0" applyFill="1" applyBorder="1" applyAlignment="1">
      <alignment/>
    </xf>
    <xf numFmtId="0" fontId="0" fillId="50" borderId="12" xfId="0" applyFill="1" applyBorder="1" applyAlignment="1">
      <alignment/>
    </xf>
    <xf numFmtId="0" fontId="0" fillId="19" borderId="12" xfId="0" applyFill="1" applyBorder="1" applyAlignment="1">
      <alignment/>
    </xf>
    <xf numFmtId="0" fontId="66" fillId="49" borderId="12" xfId="0" applyFont="1" applyFill="1" applyBorder="1" applyAlignment="1">
      <alignment/>
    </xf>
    <xf numFmtId="0" fontId="66" fillId="0" borderId="16" xfId="0" applyFont="1" applyBorder="1" applyAlignment="1">
      <alignment/>
    </xf>
    <xf numFmtId="0" fontId="0" fillId="47" borderId="0" xfId="0" applyFill="1" applyBorder="1" applyAlignment="1">
      <alignment/>
    </xf>
    <xf numFmtId="0" fontId="0" fillId="0" borderId="0" xfId="0" applyFill="1" applyBorder="1" applyAlignment="1">
      <alignment/>
    </xf>
    <xf numFmtId="0" fontId="0" fillId="0" borderId="0" xfId="0" applyBorder="1" applyAlignment="1">
      <alignment/>
    </xf>
    <xf numFmtId="0" fontId="0" fillId="50" borderId="12" xfId="0" applyFont="1" applyFill="1" applyBorder="1" applyAlignment="1">
      <alignment/>
    </xf>
    <xf numFmtId="0" fontId="0" fillId="19" borderId="12" xfId="0" applyFont="1" applyFill="1" applyBorder="1" applyAlignment="1">
      <alignment/>
    </xf>
    <xf numFmtId="0" fontId="0" fillId="0" borderId="0" xfId="0" applyFont="1" applyAlignment="1">
      <alignment/>
    </xf>
    <xf numFmtId="0" fontId="66" fillId="0" borderId="0" xfId="0" applyFont="1" applyFill="1" applyBorder="1" applyAlignment="1">
      <alignment/>
    </xf>
    <xf numFmtId="10" fontId="66"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0" fillId="0" borderId="12" xfId="0" applyBorder="1" applyAlignment="1">
      <alignment horizontal="left"/>
    </xf>
    <xf numFmtId="0" fontId="0" fillId="0" borderId="16" xfId="0" applyBorder="1" applyAlignment="1">
      <alignment/>
    </xf>
    <xf numFmtId="0" fontId="0" fillId="0" borderId="30" xfId="0" applyBorder="1" applyAlignment="1">
      <alignment/>
    </xf>
    <xf numFmtId="0" fontId="0" fillId="51" borderId="12" xfId="0" applyFill="1" applyBorder="1" applyAlignment="1">
      <alignment/>
    </xf>
    <xf numFmtId="0" fontId="0" fillId="0" borderId="16" xfId="0" applyBorder="1" applyAlignment="1">
      <alignment horizontal="left"/>
    </xf>
    <xf numFmtId="0" fontId="0" fillId="0" borderId="30" xfId="0" applyBorder="1" applyAlignment="1">
      <alignment horizontal="left"/>
    </xf>
    <xf numFmtId="0" fontId="0" fillId="0" borderId="14" xfId="0" applyBorder="1" applyAlignment="1">
      <alignment horizontal="left"/>
    </xf>
    <xf numFmtId="0" fontId="0" fillId="0" borderId="16" xfId="0" applyBorder="1" applyAlignment="1">
      <alignment/>
    </xf>
    <xf numFmtId="10" fontId="0" fillId="47" borderId="30" xfId="0" applyNumberFormat="1" applyFill="1" applyBorder="1" applyAlignment="1">
      <alignment/>
    </xf>
    <xf numFmtId="0" fontId="68" fillId="0" borderId="12" xfId="0" applyFont="1" applyFill="1" applyBorder="1" applyAlignment="1">
      <alignment/>
    </xf>
    <xf numFmtId="0" fontId="0" fillId="50" borderId="16" xfId="0" applyFill="1" applyBorder="1" applyAlignment="1">
      <alignment/>
    </xf>
    <xf numFmtId="0" fontId="0" fillId="19" borderId="16" xfId="0" applyFill="1" applyBorder="1" applyAlignment="1">
      <alignment/>
    </xf>
    <xf numFmtId="0" fontId="0" fillId="0" borderId="12" xfId="0" applyFont="1" applyBorder="1" applyAlignment="1">
      <alignment horizontal="center" vertical="center"/>
    </xf>
    <xf numFmtId="0" fontId="0" fillId="0" borderId="34" xfId="0" applyBorder="1" applyAlignment="1">
      <alignment/>
    </xf>
    <xf numFmtId="0" fontId="0" fillId="0" borderId="14" xfId="0" applyFill="1" applyBorder="1" applyAlignment="1">
      <alignment horizontal="left"/>
    </xf>
    <xf numFmtId="0" fontId="0" fillId="47" borderId="12" xfId="0" applyFill="1" applyBorder="1" applyAlignment="1">
      <alignment horizontal="center" vertical="center" wrapText="1"/>
    </xf>
    <xf numFmtId="6" fontId="0" fillId="47" borderId="12" xfId="0" applyNumberFormat="1" applyFill="1" applyBorder="1" applyAlignment="1">
      <alignment horizontal="center" vertical="center" wrapText="1"/>
    </xf>
    <xf numFmtId="0" fontId="0" fillId="47" borderId="16" xfId="0" applyFill="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vertical="center"/>
    </xf>
    <xf numFmtId="0" fontId="0" fillId="48" borderId="12" xfId="0" applyFill="1" applyBorder="1" applyAlignment="1">
      <alignment horizontal="center" vertical="center"/>
    </xf>
    <xf numFmtId="0" fontId="0" fillId="49" borderId="12" xfId="0" applyFill="1" applyBorder="1" applyAlignment="1">
      <alignment horizontal="center" vertical="center"/>
    </xf>
    <xf numFmtId="10" fontId="0" fillId="49" borderId="16" xfId="0" applyNumberFormat="1" applyFill="1" applyBorder="1" applyAlignment="1">
      <alignment horizontal="center" vertical="center"/>
    </xf>
    <xf numFmtId="0" fontId="0" fillId="50" borderId="12" xfId="0" applyFill="1" applyBorder="1" applyAlignment="1">
      <alignment horizontal="center" vertical="center"/>
    </xf>
    <xf numFmtId="0" fontId="66" fillId="49" borderId="12" xfId="0" applyFont="1" applyFill="1" applyBorder="1" applyAlignment="1">
      <alignment horizontal="center" vertical="center"/>
    </xf>
    <xf numFmtId="0" fontId="0" fillId="47" borderId="0" xfId="0" applyFill="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4" fillId="50" borderId="12" xfId="0" applyFont="1" applyFill="1" applyBorder="1" applyAlignment="1">
      <alignment horizontal="center" vertical="center"/>
    </xf>
    <xf numFmtId="0" fontId="66" fillId="0" borderId="12" xfId="0" applyFont="1" applyBorder="1" applyAlignment="1">
      <alignment horizontal="center" vertical="center"/>
    </xf>
    <xf numFmtId="0" fontId="66" fillId="0" borderId="12" xfId="0" applyFont="1" applyFill="1" applyBorder="1" applyAlignment="1">
      <alignment horizontal="center" vertical="center"/>
    </xf>
    <xf numFmtId="10" fontId="66" fillId="51" borderId="16" xfId="0" applyNumberFormat="1" applyFont="1" applyFill="1" applyBorder="1" applyAlignment="1">
      <alignment horizontal="center" vertical="center"/>
    </xf>
    <xf numFmtId="0" fontId="0" fillId="50" borderId="12" xfId="0" applyFill="1" applyBorder="1" applyAlignment="1">
      <alignment vertical="center" wrapText="1"/>
    </xf>
    <xf numFmtId="0" fontId="66" fillId="47" borderId="12" xfId="0" applyFont="1" applyFill="1" applyBorder="1" applyAlignment="1">
      <alignment horizontal="center" vertical="center" wrapText="1"/>
    </xf>
    <xf numFmtId="0" fontId="66" fillId="47" borderId="16" xfId="0" applyFont="1" applyFill="1" applyBorder="1" applyAlignment="1">
      <alignment horizontal="center" vertical="center" wrapText="1"/>
    </xf>
    <xf numFmtId="0" fontId="4" fillId="47" borderId="12" xfId="0" applyFont="1" applyFill="1" applyBorder="1" applyAlignment="1">
      <alignment horizontal="center" vertical="center" wrapText="1"/>
    </xf>
    <xf numFmtId="10" fontId="0" fillId="49" borderId="12" xfId="0" applyNumberFormat="1" applyFill="1" applyBorder="1" applyAlignment="1">
      <alignment horizontal="center" vertical="center"/>
    </xf>
    <xf numFmtId="10" fontId="66" fillId="49" borderId="12" xfId="0" applyNumberFormat="1" applyFont="1" applyFill="1" applyBorder="1" applyAlignment="1">
      <alignment horizontal="center" vertical="center"/>
    </xf>
    <xf numFmtId="0" fontId="68" fillId="49" borderId="12" xfId="0" applyFont="1" applyFill="1" applyBorder="1" applyAlignment="1">
      <alignment horizontal="center" vertical="center"/>
    </xf>
    <xf numFmtId="10" fontId="38" fillId="51" borderId="12" xfId="0" applyNumberFormat="1" applyFont="1" applyFill="1" applyBorder="1" applyAlignment="1">
      <alignment horizontal="center" vertical="center"/>
    </xf>
    <xf numFmtId="0" fontId="66" fillId="0" borderId="12" xfId="0" applyFont="1" applyFill="1" applyBorder="1" applyAlignment="1">
      <alignment horizontal="center" vertical="center" wrapText="1"/>
    </xf>
    <xf numFmtId="0" fontId="4" fillId="19" borderId="12" xfId="0" applyFont="1" applyFill="1" applyBorder="1" applyAlignment="1">
      <alignment vertical="center"/>
    </xf>
    <xf numFmtId="0" fontId="0" fillId="47" borderId="0" xfId="0" applyFill="1" applyBorder="1" applyAlignment="1">
      <alignment vertical="center"/>
    </xf>
    <xf numFmtId="0" fontId="0" fillId="19" borderId="12" xfId="0" applyFill="1" applyBorder="1" applyAlignment="1">
      <alignment vertical="center"/>
    </xf>
    <xf numFmtId="0" fontId="0" fillId="0" borderId="35" xfId="0" applyBorder="1" applyAlignment="1">
      <alignment horizontal="left"/>
    </xf>
    <xf numFmtId="0" fontId="0" fillId="0" borderId="35" xfId="0" applyBorder="1" applyAlignment="1">
      <alignment/>
    </xf>
    <xf numFmtId="0" fontId="0" fillId="0" borderId="35" xfId="0" applyFill="1" applyBorder="1" applyAlignment="1">
      <alignment/>
    </xf>
    <xf numFmtId="0" fontId="0" fillId="50" borderId="12" xfId="0" applyFill="1" applyBorder="1" applyAlignment="1">
      <alignment horizontal="left" vertical="center" wrapText="1"/>
    </xf>
    <xf numFmtId="0" fontId="0" fillId="50" borderId="13" xfId="0" applyFill="1" applyBorder="1" applyAlignment="1">
      <alignment horizontal="left" vertical="center" wrapText="1"/>
    </xf>
    <xf numFmtId="0" fontId="0" fillId="0" borderId="30" xfId="0" applyFill="1" applyBorder="1" applyAlignment="1">
      <alignment horizontal="left" wrapText="1"/>
    </xf>
    <xf numFmtId="0" fontId="0" fillId="50" borderId="15" xfId="0" applyFill="1" applyBorder="1" applyAlignment="1">
      <alignment horizontal="left" vertical="center" wrapText="1"/>
    </xf>
    <xf numFmtId="0" fontId="0" fillId="50" borderId="12" xfId="0" applyFont="1" applyFill="1" applyBorder="1" applyAlignment="1">
      <alignment horizontal="left" vertical="center" wrapText="1"/>
    </xf>
    <xf numFmtId="0" fontId="0" fillId="0" borderId="0" xfId="0" applyFill="1" applyBorder="1" applyAlignment="1">
      <alignment vertical="center"/>
    </xf>
    <xf numFmtId="0" fontId="0" fillId="19" borderId="12" xfId="0" applyFill="1" applyBorder="1" applyAlignment="1">
      <alignment horizontal="left" vertical="center"/>
    </xf>
    <xf numFmtId="0" fontId="0" fillId="0" borderId="12" xfId="0" applyBorder="1" applyAlignment="1">
      <alignment vertical="center" wrapText="1"/>
    </xf>
    <xf numFmtId="0" fontId="17" fillId="44" borderId="18" xfId="57" applyFont="1" applyFill="1" applyBorder="1" applyAlignment="1" applyProtection="1">
      <alignment vertical="center" wrapText="1"/>
      <protection/>
    </xf>
    <xf numFmtId="0" fontId="22" fillId="46" borderId="18" xfId="57" applyFont="1" applyFill="1" applyBorder="1" applyAlignment="1" applyProtection="1">
      <alignment vertical="center" wrapText="1"/>
      <protection/>
    </xf>
    <xf numFmtId="0" fontId="17" fillId="44" borderId="19" xfId="57" applyFont="1" applyFill="1" applyBorder="1" applyAlignment="1" applyProtection="1">
      <alignment vertical="center" wrapText="1"/>
      <protection/>
    </xf>
    <xf numFmtId="0" fontId="17" fillId="44" borderId="17" xfId="57" applyFont="1" applyFill="1" applyBorder="1" applyAlignment="1" applyProtection="1">
      <alignment vertical="center" wrapText="1"/>
      <protection/>
    </xf>
    <xf numFmtId="0" fontId="17" fillId="44" borderId="21" xfId="57" applyFont="1" applyFill="1" applyBorder="1" applyAlignment="1" applyProtection="1">
      <alignment vertical="center" wrapText="1"/>
      <protection/>
    </xf>
    <xf numFmtId="0" fontId="0" fillId="38" borderId="19" xfId="57" applyFill="1" applyBorder="1" applyAlignment="1" applyProtection="1">
      <alignment horizontal="center" vertical="center" wrapText="1"/>
      <protection/>
    </xf>
    <xf numFmtId="0" fontId="0" fillId="38" borderId="21" xfId="57" applyFill="1" applyBorder="1" applyAlignment="1" applyProtection="1">
      <alignment horizontal="center" vertical="center" wrapText="1"/>
      <protection/>
    </xf>
    <xf numFmtId="0" fontId="30" fillId="33" borderId="17" xfId="57" applyFont="1" applyFill="1" applyBorder="1" applyAlignment="1" applyProtection="1">
      <alignment horizontal="center" vertical="center" wrapText="1"/>
      <protection locked="0"/>
    </xf>
    <xf numFmtId="0" fontId="0" fillId="33" borderId="17" xfId="57" applyFill="1" applyBorder="1" applyAlignment="1">
      <alignment horizontal="center" vertical="center" wrapText="1"/>
      <protection/>
    </xf>
    <xf numFmtId="0" fontId="0" fillId="33" borderId="21" xfId="57" applyFill="1" applyBorder="1" applyAlignment="1">
      <alignment horizontal="center" vertical="center" wrapText="1"/>
      <protection/>
    </xf>
    <xf numFmtId="0" fontId="16" fillId="44" borderId="24" xfId="57" applyFont="1" applyFill="1" applyBorder="1" applyAlignment="1" applyProtection="1">
      <alignment horizontal="center" vertical="center" wrapText="1"/>
      <protection/>
    </xf>
    <xf numFmtId="0" fontId="16" fillId="44" borderId="18" xfId="57" applyFont="1" applyFill="1" applyBorder="1" applyAlignment="1" applyProtection="1">
      <alignment horizontal="center" vertical="center" wrapText="1"/>
      <protection/>
    </xf>
    <xf numFmtId="0" fontId="16" fillId="44" borderId="18" xfId="57" applyFont="1" applyFill="1" applyBorder="1" applyAlignment="1" applyProtection="1">
      <alignment vertical="center" wrapText="1"/>
      <protection/>
    </xf>
    <xf numFmtId="0" fontId="16" fillId="39" borderId="19" xfId="57" applyFont="1" applyFill="1" applyBorder="1" applyAlignment="1" applyProtection="1">
      <alignment horizontal="center" wrapText="1"/>
      <protection/>
    </xf>
    <xf numFmtId="0" fontId="16" fillId="39" borderId="17" xfId="57" applyFont="1" applyFill="1" applyBorder="1" applyAlignment="1" applyProtection="1">
      <alignment horizontal="center" wrapText="1"/>
      <protection/>
    </xf>
    <xf numFmtId="0" fontId="16" fillId="39" borderId="21" xfId="57" applyFont="1" applyFill="1" applyBorder="1" applyAlignment="1" applyProtection="1">
      <alignment horizontal="center" wrapText="1"/>
      <protection/>
    </xf>
    <xf numFmtId="0" fontId="16" fillId="46" borderId="18" xfId="57" applyFont="1" applyFill="1" applyBorder="1" applyAlignment="1" applyProtection="1">
      <alignment horizontal="center" vertical="center" wrapText="1"/>
      <protection/>
    </xf>
    <xf numFmtId="0" fontId="13" fillId="0" borderId="36" xfId="57" applyFont="1" applyFill="1" applyBorder="1" applyAlignment="1" applyProtection="1">
      <alignment horizontal="center" vertical="center" wrapText="1"/>
      <protection locked="0"/>
    </xf>
    <xf numFmtId="0" fontId="4" fillId="0" borderId="33" xfId="57" applyFont="1" applyFill="1" applyBorder="1">
      <alignment/>
      <protection/>
    </xf>
    <xf numFmtId="0" fontId="4" fillId="0" borderId="17" xfId="57" applyFont="1" applyFill="1" applyBorder="1">
      <alignment/>
      <protection/>
    </xf>
    <xf numFmtId="0" fontId="0" fillId="33" borderId="18" xfId="57" applyFill="1" applyBorder="1" applyAlignment="1" applyProtection="1">
      <alignment vertical="center" wrapText="1"/>
      <protection/>
    </xf>
    <xf numFmtId="0" fontId="0" fillId="38" borderId="20" xfId="57" applyFont="1" applyFill="1" applyBorder="1" applyAlignment="1" applyProtection="1">
      <alignment horizontal="center" vertical="center" wrapText="1"/>
      <protection/>
    </xf>
    <xf numFmtId="0" fontId="1" fillId="38" borderId="37" xfId="57" applyFont="1" applyFill="1" applyBorder="1" applyAlignment="1" applyProtection="1">
      <alignment horizontal="center" vertical="center" wrapText="1"/>
      <protection/>
    </xf>
    <xf numFmtId="0" fontId="1" fillId="38" borderId="24" xfId="57" applyFont="1" applyFill="1" applyBorder="1" applyAlignment="1" applyProtection="1">
      <alignment horizontal="center" vertical="center" wrapText="1"/>
      <protection/>
    </xf>
    <xf numFmtId="49" fontId="4" fillId="40" borderId="19" xfId="57" applyNumberFormat="1" applyFont="1" applyFill="1" applyBorder="1" applyAlignment="1" applyProtection="1">
      <alignment vertical="center" wrapText="1"/>
      <protection locked="0"/>
    </xf>
    <xf numFmtId="49" fontId="4" fillId="40" borderId="21" xfId="57" applyNumberFormat="1" applyFont="1" applyFill="1" applyBorder="1" applyAlignment="1" applyProtection="1">
      <alignment vertical="center" wrapText="1"/>
      <protection locked="0"/>
    </xf>
    <xf numFmtId="0" fontId="1" fillId="38" borderId="20" xfId="57" applyFont="1" applyFill="1" applyBorder="1" applyAlignment="1" applyProtection="1">
      <alignment vertical="center" wrapText="1"/>
      <protection/>
    </xf>
    <xf numFmtId="0" fontId="1" fillId="38" borderId="37" xfId="57" applyFont="1" applyFill="1" applyBorder="1" applyAlignment="1" applyProtection="1">
      <alignment vertical="center" wrapText="1"/>
      <protection/>
    </xf>
    <xf numFmtId="0" fontId="1" fillId="38" borderId="24" xfId="57" applyFont="1" applyFill="1" applyBorder="1" applyAlignment="1" applyProtection="1">
      <alignment vertical="center" wrapText="1"/>
      <protection/>
    </xf>
    <xf numFmtId="0" fontId="1" fillId="0" borderId="37" xfId="57" applyFont="1" applyBorder="1" applyAlignment="1" applyProtection="1">
      <alignment horizontal="center" vertical="center" wrapText="1"/>
      <protection/>
    </xf>
    <xf numFmtId="0" fontId="1" fillId="0" borderId="24" xfId="57" applyFont="1" applyBorder="1" applyAlignment="1" applyProtection="1">
      <alignment horizontal="center" vertical="center" wrapText="1"/>
      <protection/>
    </xf>
    <xf numFmtId="0" fontId="0" fillId="38" borderId="20" xfId="57" applyFill="1" applyBorder="1" applyAlignment="1" applyProtection="1">
      <alignment vertical="center" wrapText="1"/>
      <protection/>
    </xf>
    <xf numFmtId="0" fontId="0" fillId="0" borderId="24" xfId="57" applyBorder="1" applyAlignment="1">
      <alignment vertical="center" wrapText="1"/>
      <protection/>
    </xf>
    <xf numFmtId="0" fontId="0" fillId="38" borderId="19"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0" borderId="21" xfId="57" applyBorder="1" applyAlignment="1" applyProtection="1">
      <alignment vertical="center" wrapText="1"/>
      <protection/>
    </xf>
    <xf numFmtId="0" fontId="0" fillId="38" borderId="19" xfId="57" applyFont="1" applyFill="1" applyBorder="1" applyAlignment="1" applyProtection="1">
      <alignment horizontal="center" vertical="center" wrapText="1"/>
      <protection/>
    </xf>
    <xf numFmtId="0" fontId="1" fillId="0" borderId="21" xfId="57" applyFont="1" applyBorder="1" applyAlignment="1" applyProtection="1">
      <alignment horizontal="center" vertical="center"/>
      <protection/>
    </xf>
    <xf numFmtId="0" fontId="0" fillId="38" borderId="17" xfId="57" applyFill="1" applyBorder="1" applyAlignment="1" applyProtection="1">
      <alignment vertical="center" wrapText="1"/>
      <protection/>
    </xf>
    <xf numFmtId="0" fontId="0" fillId="38" borderId="37" xfId="57" applyFill="1" applyBorder="1" applyAlignment="1" applyProtection="1">
      <alignment vertical="center" wrapText="1"/>
      <protection/>
    </xf>
    <xf numFmtId="0" fontId="0" fillId="38" borderId="24" xfId="57" applyFill="1" applyBorder="1" applyAlignment="1" applyProtection="1">
      <alignment vertical="center" wrapText="1"/>
      <protection/>
    </xf>
    <xf numFmtId="0" fontId="3" fillId="38" borderId="19" xfId="57" applyFont="1" applyFill="1" applyBorder="1" applyAlignment="1" applyProtection="1">
      <alignment vertical="center" wrapText="1"/>
      <protection/>
    </xf>
    <xf numFmtId="0" fontId="3" fillId="38" borderId="17" xfId="57" applyFont="1" applyFill="1" applyBorder="1" applyAlignment="1" applyProtection="1">
      <alignment vertical="center" wrapText="1"/>
      <protection/>
    </xf>
    <xf numFmtId="0" fontId="0" fillId="0" borderId="37" xfId="57" applyBorder="1" applyAlignment="1">
      <alignment vertical="center" wrapText="1"/>
      <protection/>
    </xf>
    <xf numFmtId="0" fontId="17" fillId="46" borderId="19" xfId="57" applyFont="1" applyFill="1" applyBorder="1" applyAlignment="1" applyProtection="1">
      <alignment vertical="center" wrapText="1"/>
      <protection/>
    </xf>
    <xf numFmtId="0" fontId="18" fillId="0" borderId="21" xfId="57" applyFont="1" applyBorder="1" applyAlignment="1" applyProtection="1">
      <alignment vertical="center" wrapText="1"/>
      <protection/>
    </xf>
    <xf numFmtId="0" fontId="1" fillId="38" borderId="20" xfId="57" applyFont="1" applyFill="1" applyBorder="1" applyAlignment="1" applyProtection="1">
      <alignment horizontal="center" vertical="center" wrapText="1"/>
      <protection/>
    </xf>
    <xf numFmtId="0" fontId="0" fillId="0" borderId="17" xfId="57" applyBorder="1" applyAlignment="1">
      <alignment vertical="center" wrapText="1"/>
      <protection/>
    </xf>
    <xf numFmtId="0" fontId="0" fillId="0" borderId="21" xfId="57" applyBorder="1" applyAlignment="1">
      <alignment vertical="center" wrapText="1"/>
      <protection/>
    </xf>
    <xf numFmtId="49" fontId="4" fillId="38" borderId="19" xfId="57" applyNumberFormat="1" applyFont="1" applyFill="1" applyBorder="1" applyAlignment="1" applyProtection="1">
      <alignment vertical="center" wrapText="1"/>
      <protection locked="0"/>
    </xf>
    <xf numFmtId="0" fontId="17" fillId="44" borderId="19" xfId="57" applyFont="1" applyFill="1" applyBorder="1" applyAlignment="1" applyProtection="1">
      <alignment horizontal="left" vertical="center" wrapText="1"/>
      <protection/>
    </xf>
    <xf numFmtId="0" fontId="17" fillId="44" borderId="17" xfId="57" applyFont="1" applyFill="1" applyBorder="1" applyAlignment="1" applyProtection="1">
      <alignment horizontal="left" vertical="center" wrapText="1"/>
      <protection/>
    </xf>
    <xf numFmtId="0" fontId="17" fillId="44" borderId="21" xfId="57" applyFont="1" applyFill="1" applyBorder="1" applyAlignment="1" applyProtection="1">
      <alignment horizontal="left" vertical="center" wrapText="1"/>
      <protection/>
    </xf>
    <xf numFmtId="0" fontId="4" fillId="38" borderId="19" xfId="57" applyFont="1" applyFill="1" applyBorder="1" applyAlignment="1" applyProtection="1">
      <alignment horizontal="left" vertical="center" wrapText="1"/>
      <protection/>
    </xf>
    <xf numFmtId="0" fontId="4" fillId="38" borderId="17" xfId="57" applyFont="1" applyFill="1" applyBorder="1" applyAlignment="1" applyProtection="1">
      <alignment horizontal="left" vertical="center" wrapText="1"/>
      <protection/>
    </xf>
    <xf numFmtId="0" fontId="4" fillId="38" borderId="21" xfId="57" applyFont="1" applyFill="1" applyBorder="1" applyAlignment="1" applyProtection="1">
      <alignment horizontal="left" vertical="center" wrapText="1"/>
      <protection/>
    </xf>
    <xf numFmtId="0" fontId="34" fillId="33" borderId="36" xfId="57" applyFont="1" applyFill="1" applyBorder="1" applyAlignment="1" applyProtection="1">
      <alignment horizontal="center" vertical="center" wrapText="1"/>
      <protection/>
    </xf>
    <xf numFmtId="0" fontId="1" fillId="33" borderId="33" xfId="57" applyFont="1" applyFill="1" applyBorder="1" applyAlignment="1" applyProtection="1">
      <alignment horizontal="center" vertical="center" wrapText="1"/>
      <protection/>
    </xf>
    <xf numFmtId="0" fontId="1" fillId="33" borderId="22" xfId="57" applyFont="1" applyFill="1" applyBorder="1" applyAlignment="1" applyProtection="1">
      <alignment horizontal="center" vertical="center" wrapText="1"/>
      <protection/>
    </xf>
    <xf numFmtId="0" fontId="4" fillId="38" borderId="38" xfId="57" applyFont="1" applyFill="1" applyBorder="1" applyAlignment="1" applyProtection="1">
      <alignment vertical="center" wrapText="1"/>
      <protection/>
    </xf>
    <xf numFmtId="0" fontId="4" fillId="0" borderId="39" xfId="57" applyFont="1" applyBorder="1" applyAlignment="1" applyProtection="1">
      <alignment vertical="center" wrapText="1"/>
      <protection/>
    </xf>
    <xf numFmtId="0" fontId="0" fillId="0" borderId="40" xfId="57" applyBorder="1" applyAlignment="1">
      <alignment vertical="center" wrapText="1"/>
      <protection/>
    </xf>
    <xf numFmtId="0" fontId="0" fillId="38" borderId="20" xfId="57" applyFill="1" applyBorder="1" applyAlignment="1" applyProtection="1">
      <alignment horizontal="center" vertical="center" wrapText="1"/>
      <protection/>
    </xf>
    <xf numFmtId="0" fontId="0" fillId="38" borderId="37" xfId="57" applyFill="1" applyBorder="1" applyAlignment="1" applyProtection="1">
      <alignment horizontal="center" vertical="center" wrapText="1"/>
      <protection/>
    </xf>
    <xf numFmtId="0" fontId="0" fillId="38" borderId="24" xfId="57" applyFill="1" applyBorder="1" applyAlignment="1" applyProtection="1">
      <alignment horizontal="center" vertical="center" wrapText="1"/>
      <protection/>
    </xf>
    <xf numFmtId="0" fontId="0" fillId="33" borderId="0" xfId="57" applyFont="1" applyFill="1" applyBorder="1" applyAlignment="1" applyProtection="1">
      <alignment horizontal="left" vertical="top" wrapText="1"/>
      <protection/>
    </xf>
    <xf numFmtId="0" fontId="1" fillId="33" borderId="0" xfId="57" applyFont="1" applyFill="1" applyBorder="1" applyAlignment="1" applyProtection="1">
      <alignment horizontal="left" vertical="top" wrapText="1"/>
      <protection/>
    </xf>
    <xf numFmtId="0" fontId="1" fillId="33" borderId="28" xfId="57" applyFont="1" applyFill="1" applyBorder="1" applyAlignment="1" applyProtection="1">
      <alignment horizontal="left" vertical="top" wrapText="1"/>
      <protection/>
    </xf>
    <xf numFmtId="0" fontId="0" fillId="0" borderId="33" xfId="57" applyFont="1" applyBorder="1" applyAlignment="1">
      <alignment horizontal="left" vertical="center" wrapText="1"/>
      <protection/>
    </xf>
    <xf numFmtId="0" fontId="0" fillId="0" borderId="33" xfId="57" applyBorder="1" applyAlignment="1">
      <alignment horizontal="left" vertical="center" wrapText="1"/>
      <protection/>
    </xf>
    <xf numFmtId="0" fontId="0" fillId="0" borderId="0" xfId="57" applyBorder="1" applyAlignment="1">
      <alignment horizontal="left" vertical="center" wrapText="1"/>
      <protection/>
    </xf>
    <xf numFmtId="0" fontId="0" fillId="38" borderId="21" xfId="57" applyFill="1" applyBorder="1" applyAlignment="1" applyProtection="1">
      <alignment vertical="center" wrapText="1"/>
      <protection/>
    </xf>
    <xf numFmtId="0" fontId="8" fillId="44" borderId="12" xfId="0" applyFont="1" applyFill="1" applyBorder="1" applyAlignment="1" applyProtection="1">
      <alignment vertical="top" wrapText="1"/>
      <protection/>
    </xf>
    <xf numFmtId="0" fontId="9" fillId="37" borderId="16" xfId="0" applyFont="1" applyFill="1" applyBorder="1" applyAlignment="1" applyProtection="1">
      <alignment horizontal="left" vertical="top" wrapText="1"/>
      <protection/>
    </xf>
    <xf numFmtId="0" fontId="9" fillId="37" borderId="14" xfId="0" applyFont="1" applyFill="1" applyBorder="1" applyAlignment="1" applyProtection="1">
      <alignment horizontal="left" vertical="top" wrapText="1"/>
      <protection/>
    </xf>
    <xf numFmtId="0" fontId="9" fillId="37" borderId="13" xfId="0" applyFont="1" applyFill="1" applyBorder="1" applyAlignment="1" applyProtection="1">
      <alignment horizontal="left" vertical="center" wrapText="1"/>
      <protection/>
    </xf>
    <xf numFmtId="0" fontId="9" fillId="37" borderId="29" xfId="0" applyFont="1" applyFill="1" applyBorder="1" applyAlignment="1" applyProtection="1">
      <alignment horizontal="left" vertical="center" wrapText="1"/>
      <protection/>
    </xf>
    <xf numFmtId="0" fontId="9" fillId="37" borderId="15" xfId="0" applyFont="1" applyFill="1" applyBorder="1" applyAlignment="1" applyProtection="1">
      <alignment horizontal="left" vertical="center" wrapText="1"/>
      <protection/>
    </xf>
    <xf numFmtId="0" fontId="8" fillId="44" borderId="13" xfId="0" applyFont="1" applyFill="1" applyBorder="1" applyAlignment="1" applyProtection="1">
      <alignment vertical="top" wrapText="1"/>
      <protection/>
    </xf>
    <xf numFmtId="0" fontId="26" fillId="0" borderId="29" xfId="0" applyFont="1" applyBorder="1" applyAlignment="1" applyProtection="1">
      <alignment vertical="top"/>
      <protection/>
    </xf>
    <xf numFmtId="0" fontId="9" fillId="37"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9" fillId="37" borderId="29" xfId="0" applyFont="1" applyFill="1" applyBorder="1" applyAlignment="1" applyProtection="1">
      <alignment vertical="top" wrapText="1"/>
      <protection/>
    </xf>
    <xf numFmtId="0" fontId="9" fillId="37" borderId="15" xfId="0" applyFont="1" applyFill="1" applyBorder="1" applyAlignment="1" applyProtection="1">
      <alignment vertical="top" wrapText="1"/>
      <protection/>
    </xf>
    <xf numFmtId="0" fontId="8" fillId="44" borderId="41" xfId="0" applyFont="1" applyFill="1" applyBorder="1" applyAlignment="1" applyProtection="1">
      <alignment vertical="top" wrapText="1"/>
      <protection/>
    </xf>
    <xf numFmtId="0" fontId="8" fillId="44"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7" fillId="46" borderId="42" xfId="0" applyFont="1" applyFill="1" applyBorder="1" applyAlignment="1" applyProtection="1">
      <alignment horizontal="left" vertical="top" wrapText="1"/>
      <protection/>
    </xf>
    <xf numFmtId="0" fontId="7" fillId="46" borderId="26" xfId="0" applyFont="1" applyFill="1" applyBorder="1" applyAlignment="1" applyProtection="1">
      <alignment horizontal="left" vertical="top" wrapText="1"/>
      <protection/>
    </xf>
    <xf numFmtId="0" fontId="23" fillId="0" borderId="26"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8" fillId="46" borderId="31" xfId="0" applyFont="1" applyFill="1" applyBorder="1" applyAlignment="1" applyProtection="1">
      <alignment vertical="top" wrapText="1"/>
      <protection/>
    </xf>
    <xf numFmtId="0" fontId="8" fillId="46" borderId="43" xfId="0" applyFont="1" applyFill="1" applyBorder="1" applyAlignment="1" applyProtection="1">
      <alignment vertical="top" wrapText="1"/>
      <protection/>
    </xf>
    <xf numFmtId="0" fontId="26" fillId="0" borderId="43" xfId="0" applyFont="1" applyBorder="1" applyAlignment="1" applyProtection="1">
      <alignment vertical="top" wrapText="1"/>
      <protection/>
    </xf>
    <xf numFmtId="0" fontId="26" fillId="0" borderId="29" xfId="0" applyFont="1" applyBorder="1" applyAlignment="1" applyProtection="1">
      <alignment vertical="top" wrapText="1"/>
      <protection/>
    </xf>
    <xf numFmtId="0" fontId="26" fillId="0" borderId="15" xfId="0" applyFont="1" applyBorder="1" applyAlignment="1" applyProtection="1">
      <alignment vertical="top" wrapText="1"/>
      <protection/>
    </xf>
    <xf numFmtId="0" fontId="8" fillId="46" borderId="12" xfId="0" applyFont="1" applyFill="1" applyBorder="1" applyAlignment="1" applyProtection="1">
      <alignment vertical="top" wrapText="1"/>
      <protection/>
    </xf>
    <xf numFmtId="0" fontId="8" fillId="46" borderId="25" xfId="0" applyFont="1" applyFill="1" applyBorder="1" applyAlignment="1" applyProtection="1">
      <alignment vertical="top" wrapText="1"/>
      <protection/>
    </xf>
    <xf numFmtId="0" fontId="22" fillId="39" borderId="12" xfId="0" applyFont="1" applyFill="1" applyBorder="1" applyAlignment="1" applyProtection="1">
      <alignment vertical="top" wrapText="1"/>
      <protection/>
    </xf>
    <xf numFmtId="0" fontId="8" fillId="46" borderId="13" xfId="0" applyFont="1" applyFill="1" applyBorder="1" applyAlignment="1" applyProtection="1">
      <alignment horizontal="left" vertical="top" wrapText="1"/>
      <protection/>
    </xf>
    <xf numFmtId="0" fontId="8" fillId="46" borderId="29" xfId="0" applyFont="1" applyFill="1" applyBorder="1" applyAlignment="1" applyProtection="1">
      <alignment horizontal="left" vertical="top" wrapText="1"/>
      <protection/>
    </xf>
    <xf numFmtId="0" fontId="8" fillId="46" borderId="15" xfId="0" applyFont="1" applyFill="1" applyBorder="1" applyAlignment="1" applyProtection="1">
      <alignment horizontal="left" vertical="top" wrapText="1"/>
      <protection/>
    </xf>
    <xf numFmtId="0" fontId="22" fillId="39" borderId="13" xfId="0" applyFont="1" applyFill="1" applyBorder="1" applyAlignment="1" applyProtection="1">
      <alignment horizontal="left" vertical="top" wrapText="1"/>
      <protection/>
    </xf>
    <xf numFmtId="0" fontId="22" fillId="39" borderId="29" xfId="0" applyFont="1" applyFill="1" applyBorder="1" applyAlignment="1" applyProtection="1">
      <alignment horizontal="left" vertical="top" wrapText="1"/>
      <protection/>
    </xf>
    <xf numFmtId="0" fontId="22" fillId="39" borderId="15" xfId="0" applyFont="1" applyFill="1" applyBorder="1" applyAlignment="1" applyProtection="1">
      <alignment horizontal="left" vertical="top" wrapText="1"/>
      <protection/>
    </xf>
    <xf numFmtId="0" fontId="8" fillId="44" borderId="44" xfId="0" applyFont="1" applyFill="1" applyBorder="1" applyAlignment="1" applyProtection="1">
      <alignment vertical="top" wrapText="1"/>
      <protection/>
    </xf>
    <xf numFmtId="0" fontId="8" fillId="44" borderId="45" xfId="0" applyFont="1" applyFill="1" applyBorder="1" applyAlignment="1" applyProtection="1">
      <alignment vertical="top" wrapText="1"/>
      <protection/>
    </xf>
    <xf numFmtId="0" fontId="26" fillId="0" borderId="45" xfId="0" applyFont="1" applyBorder="1" applyAlignment="1" applyProtection="1">
      <alignment vertical="top" wrapText="1"/>
      <protection/>
    </xf>
    <xf numFmtId="0" fontId="9" fillId="37" borderId="46" xfId="0" applyFont="1" applyFill="1" applyBorder="1" applyAlignment="1" applyProtection="1">
      <alignment vertical="top" wrapText="1"/>
      <protection/>
    </xf>
    <xf numFmtId="0" fontId="0" fillId="0" borderId="47" xfId="0" applyBorder="1" applyAlignment="1" applyProtection="1">
      <alignment vertical="top" wrapText="1"/>
      <protection/>
    </xf>
    <xf numFmtId="14" fontId="9" fillId="37" borderId="13" xfId="0" applyNumberFormat="1" applyFont="1" applyFill="1" applyBorder="1" applyAlignment="1" applyProtection="1">
      <alignment horizontal="left" vertical="center" wrapText="1"/>
      <protection/>
    </xf>
    <xf numFmtId="14" fontId="9" fillId="37" borderId="29" xfId="0" applyNumberFormat="1" applyFont="1" applyFill="1" applyBorder="1" applyAlignment="1" applyProtection="1">
      <alignment horizontal="left" vertical="center" wrapText="1"/>
      <protection/>
    </xf>
    <xf numFmtId="14" fontId="9" fillId="37" borderId="15" xfId="0" applyNumberFormat="1"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9" fillId="37" borderId="13" xfId="0" applyFont="1" applyFill="1" applyBorder="1" applyAlignment="1" applyProtection="1">
      <alignment horizontal="center" vertical="center" wrapText="1"/>
      <protection/>
    </xf>
    <xf numFmtId="0" fontId="9" fillId="37" borderId="29" xfId="0" applyFont="1" applyFill="1" applyBorder="1" applyAlignment="1" applyProtection="1">
      <alignment horizontal="center" vertical="center" wrapText="1"/>
      <protection/>
    </xf>
    <xf numFmtId="0" fontId="9" fillId="37" borderId="15" xfId="0" applyFont="1" applyFill="1" applyBorder="1" applyAlignment="1" applyProtection="1">
      <alignment horizontal="center" vertical="center" wrapText="1"/>
      <protection/>
    </xf>
    <xf numFmtId="0" fontId="31" fillId="40" borderId="48" xfId="0" applyFont="1" applyFill="1" applyBorder="1" applyAlignment="1">
      <alignment horizontal="center" vertical="center"/>
    </xf>
    <xf numFmtId="0" fontId="31" fillId="40" borderId="26" xfId="0" applyFont="1" applyFill="1" applyBorder="1" applyAlignment="1">
      <alignment horizontal="center" vertical="center"/>
    </xf>
    <xf numFmtId="0" fontId="29" fillId="44" borderId="49" xfId="0" applyFont="1" applyFill="1" applyBorder="1" applyAlignment="1">
      <alignment horizontal="center"/>
    </xf>
    <xf numFmtId="0" fontId="29" fillId="44" borderId="50" xfId="0" applyFont="1" applyFill="1" applyBorder="1" applyAlignment="1">
      <alignment horizontal="center"/>
    </xf>
    <xf numFmtId="0" fontId="29" fillId="44" borderId="51" xfId="0" applyFont="1" applyFill="1" applyBorder="1" applyAlignment="1">
      <alignment horizontal="center"/>
    </xf>
    <xf numFmtId="0" fontId="29" fillId="45" borderId="49" xfId="0" applyFont="1" applyFill="1" applyBorder="1" applyAlignment="1">
      <alignment horizontal="center"/>
    </xf>
    <xf numFmtId="0" fontId="29" fillId="45" borderId="50" xfId="0" applyFont="1" applyFill="1" applyBorder="1" applyAlignment="1">
      <alignment horizontal="center"/>
    </xf>
    <xf numFmtId="0" fontId="29" fillId="45" borderId="51" xfId="0" applyFont="1" applyFill="1" applyBorder="1" applyAlignment="1">
      <alignment horizontal="center"/>
    </xf>
    <xf numFmtId="0" fontId="29" fillId="46" borderId="49" xfId="0" applyFont="1" applyFill="1" applyBorder="1" applyAlignment="1">
      <alignment horizontal="center"/>
    </xf>
    <xf numFmtId="0" fontId="29" fillId="46" borderId="50" xfId="0" applyFont="1" applyFill="1" applyBorder="1" applyAlignment="1">
      <alignment horizontal="center"/>
    </xf>
    <xf numFmtId="0" fontId="1" fillId="38" borderId="37" xfId="57" applyFont="1" applyFill="1" applyBorder="1" applyAlignment="1" applyProtection="1">
      <alignment vertical="center" wrapText="1"/>
      <protection/>
    </xf>
    <xf numFmtId="0" fontId="1" fillId="38" borderId="24" xfId="57" applyFont="1" applyFill="1" applyBorder="1" applyAlignment="1" applyProtection="1">
      <alignment vertical="center" wrapText="1"/>
      <protection/>
    </xf>
    <xf numFmtId="0" fontId="0" fillId="33" borderId="36" xfId="57" applyFill="1" applyBorder="1" applyAlignment="1" applyProtection="1">
      <alignment vertical="center" wrapText="1"/>
      <protection/>
    </xf>
    <xf numFmtId="0" fontId="0" fillId="0" borderId="33" xfId="57" applyBorder="1" applyAlignment="1">
      <alignment vertical="center" wrapText="1"/>
      <protection/>
    </xf>
    <xf numFmtId="0" fontId="0" fillId="0" borderId="22" xfId="57" applyBorder="1" applyAlignment="1">
      <alignment vertical="center" wrapText="1"/>
      <protection/>
    </xf>
    <xf numFmtId="0" fontId="0" fillId="0" borderId="32" xfId="57" applyBorder="1" applyAlignment="1">
      <alignment vertical="center" wrapText="1"/>
      <protection/>
    </xf>
    <xf numFmtId="0" fontId="0" fillId="0" borderId="28" xfId="57" applyBorder="1" applyAlignment="1">
      <alignment vertical="center" wrapText="1"/>
      <protection/>
    </xf>
    <xf numFmtId="0" fontId="0" fillId="0" borderId="23" xfId="57" applyBorder="1" applyAlignment="1">
      <alignment vertical="center" wrapText="1"/>
      <protection/>
    </xf>
    <xf numFmtId="0" fontId="1" fillId="0" borderId="33" xfId="57" applyFont="1" applyBorder="1" applyAlignment="1">
      <alignment horizontal="left" vertical="center" wrapText="1"/>
      <protection/>
    </xf>
    <xf numFmtId="0" fontId="0" fillId="33" borderId="19" xfId="57" applyFill="1" applyBorder="1" applyAlignment="1" applyProtection="1">
      <alignment vertical="center" wrapText="1"/>
      <protection/>
    </xf>
    <xf numFmtId="0" fontId="0" fillId="33" borderId="32" xfId="57" applyFill="1" applyBorder="1" applyAlignment="1" applyProtection="1">
      <alignment horizontal="center" vertical="center" wrapText="1"/>
      <protection/>
    </xf>
    <xf numFmtId="0" fontId="0" fillId="33" borderId="23" xfId="57" applyFill="1" applyBorder="1" applyAlignment="1" applyProtection="1">
      <alignment horizontal="center" vertical="center" wrapText="1"/>
      <protection/>
    </xf>
    <xf numFmtId="0" fontId="1" fillId="33" borderId="52"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2" xfId="57" applyBorder="1" applyAlignment="1">
      <alignment vertical="center" wrapText="1"/>
      <protection/>
    </xf>
    <xf numFmtId="0" fontId="0" fillId="0" borderId="0" xfId="57" applyAlignment="1">
      <alignment vertical="center" wrapText="1"/>
      <protection/>
    </xf>
    <xf numFmtId="0" fontId="0" fillId="38" borderId="19" xfId="57" applyFill="1" applyBorder="1" applyAlignment="1" applyProtection="1">
      <alignment horizontal="left" vertical="center" wrapText="1"/>
      <protection/>
    </xf>
    <xf numFmtId="0" fontId="0" fillId="38" borderId="17" xfId="57"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 fillId="0" borderId="21" xfId="57" applyFont="1" applyBorder="1" applyAlignment="1" applyProtection="1">
      <alignment horizontal="center" vertical="center"/>
      <protection/>
    </xf>
    <xf numFmtId="0" fontId="0" fillId="0" borderId="37" xfId="57" applyBorder="1" applyAlignment="1" applyProtection="1">
      <alignment horizontal="center" vertical="center" wrapText="1"/>
      <protection/>
    </xf>
    <xf numFmtId="0" fontId="0" fillId="0" borderId="24" xfId="57" applyBorder="1" applyAlignment="1" applyProtection="1">
      <alignment horizontal="center" vertical="center" wrapText="1"/>
      <protection/>
    </xf>
    <xf numFmtId="0" fontId="1" fillId="38" borderId="19" xfId="57" applyFont="1" applyFill="1" applyBorder="1" applyAlignment="1" applyProtection="1">
      <alignment horizontal="center" vertical="center" wrapText="1"/>
      <protection/>
    </xf>
    <xf numFmtId="0" fontId="30" fillId="33" borderId="0" xfId="57" applyFont="1" applyFill="1" applyBorder="1" applyAlignment="1" applyProtection="1">
      <alignment horizontal="center" vertical="center" wrapText="1"/>
      <protection locked="0"/>
    </xf>
    <xf numFmtId="0" fontId="0" fillId="33" borderId="0" xfId="57" applyFill="1" applyBorder="1" applyAlignment="1">
      <alignment horizontal="center" vertical="center" wrapText="1"/>
      <protection/>
    </xf>
    <xf numFmtId="0" fontId="13" fillId="0" borderId="19" xfId="57" applyFont="1" applyFill="1" applyBorder="1" applyAlignment="1" applyProtection="1">
      <alignment horizontal="center" vertical="center" wrapText="1"/>
      <protection locked="0"/>
    </xf>
    <xf numFmtId="0" fontId="17" fillId="46" borderId="18" xfId="57" applyFont="1" applyFill="1" applyBorder="1" applyAlignment="1" applyProtection="1">
      <alignment vertical="center" wrapText="1"/>
      <protection/>
    </xf>
    <xf numFmtId="0" fontId="0" fillId="0" borderId="12" xfId="0" applyBorder="1" applyAlignment="1">
      <alignment horizontal="left"/>
    </xf>
    <xf numFmtId="0" fontId="0" fillId="0" borderId="16" xfId="0" applyBorder="1" applyAlignment="1">
      <alignment horizontal="left"/>
    </xf>
    <xf numFmtId="0" fontId="0" fillId="0" borderId="30" xfId="0" applyBorder="1" applyAlignment="1">
      <alignment horizontal="left"/>
    </xf>
    <xf numFmtId="0" fontId="0" fillId="0" borderId="47" xfId="0" applyBorder="1" applyAlignment="1">
      <alignment horizontal="left"/>
    </xf>
    <xf numFmtId="14" fontId="0" fillId="0" borderId="12" xfId="0" applyNumberFormat="1" applyBorder="1" applyAlignment="1">
      <alignment horizontal="center"/>
    </xf>
    <xf numFmtId="0" fontId="0" fillId="0" borderId="12" xfId="0" applyBorder="1" applyAlignment="1">
      <alignment horizontal="center"/>
    </xf>
    <xf numFmtId="0" fontId="0" fillId="0" borderId="16" xfId="0" applyFill="1" applyBorder="1" applyAlignment="1">
      <alignment horizontal="left"/>
    </xf>
    <xf numFmtId="0" fontId="0" fillId="0" borderId="30" xfId="0" applyFill="1" applyBorder="1" applyAlignment="1">
      <alignment horizontal="left"/>
    </xf>
    <xf numFmtId="0" fontId="0" fillId="0" borderId="14" xfId="0" applyFill="1" applyBorder="1" applyAlignment="1">
      <alignment horizontal="left"/>
    </xf>
    <xf numFmtId="0" fontId="69" fillId="0" borderId="0" xfId="0" applyFont="1" applyAlignment="1">
      <alignment horizontal="center"/>
    </xf>
    <xf numFmtId="0" fontId="0" fillId="0" borderId="30" xfId="0" applyFont="1" applyBorder="1" applyAlignment="1">
      <alignment horizontal="left"/>
    </xf>
    <xf numFmtId="0" fontId="0" fillId="0" borderId="14" xfId="0" applyFont="1" applyBorder="1" applyAlignment="1">
      <alignment horizontal="left"/>
    </xf>
    <xf numFmtId="0" fontId="66" fillId="0" borderId="12" xfId="0" applyFont="1" applyBorder="1" applyAlignment="1">
      <alignment horizontal="center"/>
    </xf>
    <xf numFmtId="0" fontId="66" fillId="0" borderId="12" xfId="0" applyFont="1" applyBorder="1" applyAlignment="1">
      <alignment horizontal="left"/>
    </xf>
    <xf numFmtId="0" fontId="0" fillId="0" borderId="0" xfId="0" applyBorder="1" applyAlignment="1">
      <alignment horizontal="left"/>
    </xf>
    <xf numFmtId="0" fontId="0" fillId="0" borderId="35" xfId="0" applyBorder="1" applyAlignment="1">
      <alignment horizontal="left"/>
    </xf>
    <xf numFmtId="0" fontId="0" fillId="0" borderId="35" xfId="0"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7">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18</xdr:col>
      <xdr:colOff>828675</xdr:colOff>
      <xdr:row>0</xdr:row>
      <xdr:rowOff>1123950</xdr:rowOff>
    </xdr:to>
    <xdr:pic>
      <xdr:nvPicPr>
        <xdr:cNvPr id="1" name="Picture 7" descr="Dfid.gif"/>
        <xdr:cNvPicPr preferRelativeResize="1">
          <a:picLocks noChangeAspect="1"/>
        </xdr:cNvPicPr>
      </xdr:nvPicPr>
      <xdr:blipFill>
        <a:blip r:embed="rId1"/>
        <a:stretch>
          <a:fillRect/>
        </a:stretch>
      </xdr:blipFill>
      <xdr:spPr>
        <a:xfrm>
          <a:off x="18630900" y="0"/>
          <a:ext cx="54768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y-archive.number10.gov.uk/transparency/sr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binetoffice.gov.uk/resource-library/common-areas-spend-data-defini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tabSelected="1" zoomScale="60" zoomScaleNormal="60" zoomScalePageLayoutView="0" workbookViewId="0" topLeftCell="A1">
      <selection activeCell="A2" sqref="A2"/>
    </sheetView>
  </sheetViews>
  <sheetFormatPr defaultColWidth="0" defaultRowHeight="15" zeroHeight="1"/>
  <cols>
    <col min="1" max="1" width="18.8515625" style="39" customWidth="1"/>
    <col min="2" max="2" width="11.57421875" style="39" customWidth="1"/>
    <col min="3" max="3" width="13.57421875" style="39" customWidth="1"/>
    <col min="4" max="5" width="13.7109375" style="39" customWidth="1"/>
    <col min="6" max="6" width="0.9921875" style="39" customWidth="1"/>
    <col min="7" max="7" width="15.7109375" style="39" customWidth="1"/>
    <col min="8" max="8" width="34.57421875" style="39" customWidth="1"/>
    <col min="9" max="9" width="13.7109375" style="39" customWidth="1"/>
    <col min="10" max="10" width="13.8515625" style="39" customWidth="1"/>
    <col min="11" max="11" width="2.57421875" style="39" customWidth="1"/>
    <col min="12" max="12" width="96.140625" style="39" customWidth="1"/>
    <col min="13" max="14" width="13.8515625" style="39" customWidth="1"/>
    <col min="15" max="15" width="2.7109375" style="39" customWidth="1"/>
    <col min="16" max="16" width="22.7109375" style="39" customWidth="1"/>
    <col min="17" max="17" width="33.140625" style="39" customWidth="1"/>
    <col min="18" max="19" width="13.8515625" style="39" customWidth="1"/>
    <col min="20" max="20" width="0.42578125" style="39" hidden="1" customWidth="1"/>
    <col min="21" max="16384" width="0" style="39" hidden="1" customWidth="1"/>
  </cols>
  <sheetData>
    <row r="1" spans="1:19" ht="145.5" customHeight="1" thickBot="1">
      <c r="A1" s="245" t="s">
        <v>76</v>
      </c>
      <c r="B1" s="246"/>
      <c r="C1" s="246"/>
      <c r="D1" s="246"/>
      <c r="E1" s="246"/>
      <c r="F1" s="247"/>
      <c r="G1" s="247"/>
      <c r="H1" s="247"/>
      <c r="I1" s="247"/>
      <c r="J1" s="247"/>
      <c r="K1" s="247"/>
      <c r="L1" s="247"/>
      <c r="M1" s="247"/>
      <c r="N1" s="247"/>
      <c r="O1" s="38"/>
      <c r="P1" s="235"/>
      <c r="Q1" s="236"/>
      <c r="R1" s="236"/>
      <c r="S1" s="237"/>
    </row>
    <row r="2" spans="1:19" ht="30.75" customHeight="1" thickBot="1">
      <c r="A2" s="41"/>
      <c r="B2" s="41"/>
      <c r="C2" s="41"/>
      <c r="D2" s="41"/>
      <c r="E2" s="41"/>
      <c r="F2" s="41"/>
      <c r="G2" s="41"/>
      <c r="H2" s="41"/>
      <c r="I2" s="41"/>
      <c r="J2" s="41"/>
      <c r="K2" s="41"/>
      <c r="L2" s="41"/>
      <c r="M2" s="41"/>
      <c r="N2" s="41"/>
      <c r="O2" s="41"/>
      <c r="P2" s="41"/>
      <c r="Q2" s="41"/>
      <c r="R2" s="41"/>
      <c r="S2" s="126"/>
    </row>
    <row r="3" spans="1:19" ht="30.75" customHeight="1" thickBot="1">
      <c r="A3" s="238" t="s">
        <v>284</v>
      </c>
      <c r="B3" s="238"/>
      <c r="C3" s="238"/>
      <c r="D3" s="238"/>
      <c r="E3" s="238"/>
      <c r="F3" s="239"/>
      <c r="G3" s="239"/>
      <c r="H3" s="239"/>
      <c r="I3" s="239"/>
      <c r="J3" s="240"/>
      <c r="L3" s="241" t="s">
        <v>285</v>
      </c>
      <c r="M3" s="242"/>
      <c r="N3" s="243"/>
      <c r="O3" s="42"/>
      <c r="P3" s="244" t="s">
        <v>286</v>
      </c>
      <c r="Q3" s="244"/>
      <c r="R3" s="244"/>
      <c r="S3" s="244"/>
    </row>
    <row r="4" spans="1:19" ht="9.75" customHeight="1" thickBot="1">
      <c r="A4" s="43"/>
      <c r="B4" s="43"/>
      <c r="C4" s="43"/>
      <c r="D4" s="43"/>
      <c r="E4" s="43"/>
      <c r="F4" s="44"/>
      <c r="G4" s="44"/>
      <c r="H4" s="44"/>
      <c r="I4" s="44"/>
      <c r="J4" s="45"/>
      <c r="L4" s="44"/>
      <c r="M4" s="44"/>
      <c r="N4" s="44"/>
      <c r="O4" s="42"/>
      <c r="P4" s="44"/>
      <c r="Q4" s="44"/>
      <c r="R4" s="44"/>
      <c r="S4" s="44"/>
    </row>
    <row r="5" spans="1:19" ht="30.75" customHeight="1" thickBot="1">
      <c r="A5" s="230" t="s">
        <v>156</v>
      </c>
      <c r="B5" s="231"/>
      <c r="C5" s="232"/>
      <c r="D5" s="233" t="s">
        <v>53</v>
      </c>
      <c r="E5" s="234"/>
      <c r="F5" s="47"/>
      <c r="G5" s="228" t="s">
        <v>159</v>
      </c>
      <c r="H5" s="228"/>
      <c r="I5" s="127" t="s">
        <v>60</v>
      </c>
      <c r="J5" s="127" t="s">
        <v>54</v>
      </c>
      <c r="L5" s="48" t="s">
        <v>241</v>
      </c>
      <c r="M5" s="46" t="s">
        <v>288</v>
      </c>
      <c r="N5" s="46" t="s">
        <v>289</v>
      </c>
      <c r="P5" s="229" t="s">
        <v>290</v>
      </c>
      <c r="Q5" s="229"/>
      <c r="R5" s="46" t="s">
        <v>288</v>
      </c>
      <c r="S5" s="46" t="s">
        <v>289</v>
      </c>
    </row>
    <row r="6" spans="1:19" ht="9.75" customHeight="1" thickBot="1">
      <c r="A6" s="248"/>
      <c r="B6" s="248"/>
      <c r="C6" s="248"/>
      <c r="D6" s="248"/>
      <c r="E6" s="248"/>
      <c r="F6" s="47"/>
      <c r="G6" s="248"/>
      <c r="H6" s="248"/>
      <c r="I6" s="248"/>
      <c r="J6" s="248"/>
      <c r="M6" s="42"/>
      <c r="N6" s="42"/>
      <c r="P6" s="248"/>
      <c r="Q6" s="248"/>
      <c r="R6" s="248"/>
      <c r="S6" s="248"/>
    </row>
    <row r="7" spans="1:19" ht="30.75" customHeight="1" thickBot="1">
      <c r="A7" s="261"/>
      <c r="B7" s="266"/>
      <c r="C7" s="263"/>
      <c r="D7" s="127" t="s">
        <v>60</v>
      </c>
      <c r="E7" s="127" t="s">
        <v>287</v>
      </c>
      <c r="F7" s="47"/>
      <c r="G7" s="259" t="s">
        <v>291</v>
      </c>
      <c r="H7" s="49" t="s">
        <v>292</v>
      </c>
      <c r="I7" s="50">
        <v>24078</v>
      </c>
      <c r="J7" s="50">
        <v>24078</v>
      </c>
      <c r="L7" s="51" t="s">
        <v>384</v>
      </c>
      <c r="M7" s="50">
        <v>140</v>
      </c>
      <c r="N7" s="50">
        <v>156</v>
      </c>
      <c r="P7" s="249" t="s">
        <v>86</v>
      </c>
      <c r="Q7" s="128" t="s">
        <v>294</v>
      </c>
      <c r="R7" s="50">
        <v>1652</v>
      </c>
      <c r="S7" s="50">
        <v>1617</v>
      </c>
    </row>
    <row r="8" spans="1:19" ht="30.75" customHeight="1" thickBot="1">
      <c r="A8" s="269" t="s">
        <v>295</v>
      </c>
      <c r="B8" s="270"/>
      <c r="C8" s="263"/>
      <c r="D8" s="50">
        <v>1535</v>
      </c>
      <c r="E8" s="50">
        <v>1396</v>
      </c>
      <c r="F8" s="47"/>
      <c r="G8" s="267"/>
      <c r="H8" s="49" t="s">
        <v>296</v>
      </c>
      <c r="I8" s="63">
        <v>2.46</v>
      </c>
      <c r="J8" s="63">
        <v>2.34</v>
      </c>
      <c r="L8" s="51" t="s">
        <v>385</v>
      </c>
      <c r="M8" s="50">
        <v>3.79</v>
      </c>
      <c r="N8" s="50">
        <v>4.55</v>
      </c>
      <c r="P8" s="250"/>
      <c r="Q8" s="128" t="s">
        <v>297</v>
      </c>
      <c r="R8" s="50">
        <v>3</v>
      </c>
      <c r="S8" s="50">
        <v>3</v>
      </c>
    </row>
    <row r="9" spans="1:19" ht="30.75" customHeight="1" thickBot="1">
      <c r="A9" s="261" t="s">
        <v>298</v>
      </c>
      <c r="B9" s="266"/>
      <c r="C9" s="263"/>
      <c r="D9" s="50">
        <v>1386</v>
      </c>
      <c r="E9" s="50">
        <v>1500</v>
      </c>
      <c r="F9" s="47"/>
      <c r="G9" s="267"/>
      <c r="H9" s="49" t="s">
        <v>299</v>
      </c>
      <c r="I9" s="63">
        <v>1489.1</v>
      </c>
      <c r="J9" s="63">
        <v>1447.12</v>
      </c>
      <c r="L9" s="51" t="s">
        <v>386</v>
      </c>
      <c r="M9" s="50">
        <v>56</v>
      </c>
      <c r="N9" s="50">
        <v>71</v>
      </c>
      <c r="P9" s="251"/>
      <c r="Q9" s="128" t="s">
        <v>300</v>
      </c>
      <c r="R9" s="50">
        <v>1655</v>
      </c>
      <c r="S9" s="50">
        <v>1620</v>
      </c>
    </row>
    <row r="10" spans="1:19" ht="51.75" customHeight="1" thickBot="1">
      <c r="A10" s="254" t="s">
        <v>55</v>
      </c>
      <c r="B10" s="252" t="s">
        <v>251</v>
      </c>
      <c r="C10" s="253"/>
      <c r="D10" s="50">
        <v>212</v>
      </c>
      <c r="E10" s="50">
        <v>330</v>
      </c>
      <c r="F10" s="47"/>
      <c r="G10" s="268"/>
      <c r="H10" s="49" t="s">
        <v>302</v>
      </c>
      <c r="I10" s="63">
        <f>1000000*I8/I7</f>
        <v>102.1679541490157</v>
      </c>
      <c r="J10" s="63">
        <f>1000000*J8/J7</f>
        <v>97.1841515076003</v>
      </c>
      <c r="L10" s="51" t="s">
        <v>468</v>
      </c>
      <c r="M10" s="50" t="s">
        <v>383</v>
      </c>
      <c r="N10" s="50" t="s">
        <v>383</v>
      </c>
      <c r="P10" s="264" t="s">
        <v>87</v>
      </c>
      <c r="Q10" s="265"/>
      <c r="R10" s="50">
        <v>60760</v>
      </c>
      <c r="S10" s="50">
        <v>59909</v>
      </c>
    </row>
    <row r="11" spans="1:19" ht="30.75" customHeight="1" thickBot="1">
      <c r="A11" s="255"/>
      <c r="B11" s="252" t="s">
        <v>252</v>
      </c>
      <c r="C11" s="253"/>
      <c r="D11" s="50">
        <v>551</v>
      </c>
      <c r="E11" s="50">
        <v>524</v>
      </c>
      <c r="F11" s="47"/>
      <c r="G11" s="259" t="s">
        <v>304</v>
      </c>
      <c r="H11" s="49" t="s">
        <v>305</v>
      </c>
      <c r="I11" s="63">
        <v>232.9</v>
      </c>
      <c r="J11" s="63">
        <v>178.096</v>
      </c>
      <c r="L11" s="51" t="s">
        <v>387</v>
      </c>
      <c r="M11" s="54">
        <v>30</v>
      </c>
      <c r="N11" s="54">
        <v>34</v>
      </c>
      <c r="P11" s="249" t="s">
        <v>88</v>
      </c>
      <c r="Q11" s="129" t="s">
        <v>294</v>
      </c>
      <c r="R11" s="50">
        <v>52</v>
      </c>
      <c r="S11" s="50">
        <v>49</v>
      </c>
    </row>
    <row r="12" spans="1:19" ht="30.75" customHeight="1" thickBot="1">
      <c r="A12" s="255"/>
      <c r="B12" s="252" t="s">
        <v>253</v>
      </c>
      <c r="C12" s="253"/>
      <c r="D12" s="50">
        <v>232</v>
      </c>
      <c r="E12" s="50">
        <v>261</v>
      </c>
      <c r="F12" s="47"/>
      <c r="G12" s="271"/>
      <c r="H12" s="49" t="s">
        <v>307</v>
      </c>
      <c r="I12" s="63">
        <v>11.34</v>
      </c>
      <c r="J12" s="63">
        <v>11.34</v>
      </c>
      <c r="L12" s="51" t="s">
        <v>388</v>
      </c>
      <c r="M12" s="54">
        <v>13</v>
      </c>
      <c r="N12" s="54">
        <v>14</v>
      </c>
      <c r="P12" s="257"/>
      <c r="Q12" s="129" t="s">
        <v>297</v>
      </c>
      <c r="R12" s="50">
        <v>0</v>
      </c>
      <c r="S12" s="50">
        <v>0</v>
      </c>
    </row>
    <row r="13" spans="1:19" ht="30.75" customHeight="1" thickBot="1">
      <c r="A13" s="255"/>
      <c r="B13" s="252" t="s">
        <v>254</v>
      </c>
      <c r="C13" s="253"/>
      <c r="D13" s="50">
        <v>206</v>
      </c>
      <c r="E13" s="50">
        <v>160</v>
      </c>
      <c r="F13" s="47"/>
      <c r="G13" s="260"/>
      <c r="H13" s="49" t="s">
        <v>308</v>
      </c>
      <c r="I13" s="130">
        <v>0.056</v>
      </c>
      <c r="J13" s="130">
        <v>0.056</v>
      </c>
      <c r="L13" s="51" t="s">
        <v>389</v>
      </c>
      <c r="M13" s="50">
        <v>266</v>
      </c>
      <c r="N13" s="50">
        <v>246</v>
      </c>
      <c r="P13" s="258"/>
      <c r="Q13" s="128" t="s">
        <v>300</v>
      </c>
      <c r="R13" s="50">
        <v>52</v>
      </c>
      <c r="S13" s="50">
        <v>49</v>
      </c>
    </row>
    <row r="14" spans="1:19" ht="30.75" customHeight="1" thickBot="1">
      <c r="A14" s="256"/>
      <c r="B14" s="252" t="s">
        <v>255</v>
      </c>
      <c r="C14" s="253"/>
      <c r="D14" s="50">
        <v>92</v>
      </c>
      <c r="E14" s="50">
        <v>109</v>
      </c>
      <c r="F14" s="47"/>
      <c r="G14" s="259" t="s">
        <v>309</v>
      </c>
      <c r="H14" s="49" t="s">
        <v>310</v>
      </c>
      <c r="I14" s="63">
        <v>3.393</v>
      </c>
      <c r="J14" s="63">
        <v>1.449</v>
      </c>
      <c r="L14" s="51" t="s">
        <v>390</v>
      </c>
      <c r="M14" s="54">
        <v>165</v>
      </c>
      <c r="N14" s="54">
        <v>44</v>
      </c>
      <c r="P14" s="272" t="s">
        <v>311</v>
      </c>
      <c r="Q14" s="273"/>
      <c r="R14" s="131" t="s">
        <v>288</v>
      </c>
      <c r="S14" s="131" t="s">
        <v>289</v>
      </c>
    </row>
    <row r="15" spans="1:256" ht="30.75" customHeight="1" thickBot="1">
      <c r="A15" s="261" t="s">
        <v>312</v>
      </c>
      <c r="B15" s="262"/>
      <c r="C15" s="263"/>
      <c r="D15" s="50">
        <v>246</v>
      </c>
      <c r="E15" s="50">
        <v>184</v>
      </c>
      <c r="F15" s="47"/>
      <c r="G15" s="260"/>
      <c r="H15" s="49" t="s">
        <v>313</v>
      </c>
      <c r="I15" s="63">
        <v>198.04</v>
      </c>
      <c r="J15" s="63">
        <v>204</v>
      </c>
      <c r="L15" s="51" t="s">
        <v>391</v>
      </c>
      <c r="M15" s="54">
        <v>87</v>
      </c>
      <c r="N15" s="54">
        <v>512</v>
      </c>
      <c r="P15" s="249" t="s">
        <v>89</v>
      </c>
      <c r="Q15" s="128" t="s">
        <v>315</v>
      </c>
      <c r="R15" s="53">
        <v>6.2</v>
      </c>
      <c r="S15" s="53">
        <v>6.6</v>
      </c>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ht="30.75" customHeight="1" thickBot="1">
      <c r="A16" s="261" t="s">
        <v>204</v>
      </c>
      <c r="B16" s="262"/>
      <c r="C16" s="263"/>
      <c r="D16" s="50">
        <v>35</v>
      </c>
      <c r="E16" s="50">
        <v>29</v>
      </c>
      <c r="F16" s="47"/>
      <c r="G16" s="259" t="s">
        <v>316</v>
      </c>
      <c r="H16" s="59" t="s">
        <v>317</v>
      </c>
      <c r="I16" s="63">
        <v>1.68</v>
      </c>
      <c r="J16" s="63">
        <v>1.42</v>
      </c>
      <c r="K16" s="47"/>
      <c r="L16" s="51" t="s">
        <v>392</v>
      </c>
      <c r="M16" s="50">
        <v>3386</v>
      </c>
      <c r="N16" s="50">
        <v>3222</v>
      </c>
      <c r="P16" s="250"/>
      <c r="Q16" s="128" t="s">
        <v>318</v>
      </c>
      <c r="R16" s="53">
        <v>10.8</v>
      </c>
      <c r="S16" s="53">
        <v>11</v>
      </c>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ht="30.75" customHeight="1" thickBot="1">
      <c r="A17" s="261" t="s">
        <v>206</v>
      </c>
      <c r="B17" s="262"/>
      <c r="C17" s="263"/>
      <c r="D17" s="50">
        <v>1097</v>
      </c>
      <c r="E17" s="50">
        <v>1236</v>
      </c>
      <c r="F17" s="47"/>
      <c r="G17" s="271"/>
      <c r="H17" s="59" t="s">
        <v>319</v>
      </c>
      <c r="I17" s="63">
        <v>0.977</v>
      </c>
      <c r="J17" s="63">
        <v>0.93</v>
      </c>
      <c r="L17" s="48" t="s">
        <v>332</v>
      </c>
      <c r="M17" s="46" t="s">
        <v>288</v>
      </c>
      <c r="N17" s="46" t="s">
        <v>289</v>
      </c>
      <c r="P17" s="250"/>
      <c r="Q17" s="128" t="s">
        <v>320</v>
      </c>
      <c r="R17" s="53">
        <v>27.2</v>
      </c>
      <c r="S17" s="53">
        <v>27.2</v>
      </c>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ht="30.75" customHeight="1" thickBot="1">
      <c r="A18" s="269" t="s">
        <v>207</v>
      </c>
      <c r="B18" s="262"/>
      <c r="C18" s="263"/>
      <c r="D18" s="50">
        <v>149</v>
      </c>
      <c r="E18" s="50">
        <v>-104</v>
      </c>
      <c r="F18" s="47"/>
      <c r="G18" s="271"/>
      <c r="H18" s="59" t="s">
        <v>321</v>
      </c>
      <c r="I18" s="63">
        <v>0.57</v>
      </c>
      <c r="J18" s="63">
        <v>0.44</v>
      </c>
      <c r="L18" s="51" t="s">
        <v>393</v>
      </c>
      <c r="M18" s="53">
        <v>2.9</v>
      </c>
      <c r="N18" s="54">
        <v>7.6</v>
      </c>
      <c r="P18" s="250"/>
      <c r="Q18" s="128" t="s">
        <v>322</v>
      </c>
      <c r="R18" s="53">
        <v>51</v>
      </c>
      <c r="S18" s="53">
        <v>50.4</v>
      </c>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ht="30.75" customHeight="1" thickBot="1">
      <c r="A19" s="254" t="s">
        <v>55</v>
      </c>
      <c r="B19" s="252" t="s">
        <v>251</v>
      </c>
      <c r="C19" s="253"/>
      <c r="D19" s="50">
        <v>52</v>
      </c>
      <c r="E19" s="50">
        <v>-113</v>
      </c>
      <c r="F19" s="47"/>
      <c r="G19" s="271"/>
      <c r="H19" s="59" t="s">
        <v>323</v>
      </c>
      <c r="I19" s="63">
        <v>0.254</v>
      </c>
      <c r="J19" s="63">
        <v>0.11</v>
      </c>
      <c r="L19" s="51" t="s">
        <v>394</v>
      </c>
      <c r="M19" s="53">
        <v>11</v>
      </c>
      <c r="N19" s="53">
        <v>8.8</v>
      </c>
      <c r="P19" s="250"/>
      <c r="Q19" s="128" t="s">
        <v>324</v>
      </c>
      <c r="R19" s="53">
        <v>4.8</v>
      </c>
      <c r="S19" s="53">
        <v>4.8</v>
      </c>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ht="30.75" customHeight="1" thickBot="1">
      <c r="A20" s="255"/>
      <c r="B20" s="252" t="s">
        <v>252</v>
      </c>
      <c r="C20" s="253"/>
      <c r="D20" s="50">
        <v>19</v>
      </c>
      <c r="E20" s="50">
        <v>18</v>
      </c>
      <c r="F20" s="47"/>
      <c r="G20" s="260"/>
      <c r="H20" s="59" t="s">
        <v>325</v>
      </c>
      <c r="I20" s="63">
        <v>1.001</v>
      </c>
      <c r="J20" s="63">
        <v>0.94</v>
      </c>
      <c r="L20" s="51" t="s">
        <v>395</v>
      </c>
      <c r="M20" s="53">
        <v>11.9</v>
      </c>
      <c r="N20" s="54">
        <v>3.5</v>
      </c>
      <c r="P20" s="251"/>
      <c r="Q20" s="128" t="s">
        <v>56</v>
      </c>
      <c r="R20" s="53">
        <v>8.5</v>
      </c>
      <c r="S20" s="53">
        <v>8</v>
      </c>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ht="30.75" customHeight="1" thickBot="1">
      <c r="A21" s="255"/>
      <c r="B21" s="252" t="s">
        <v>253</v>
      </c>
      <c r="C21" s="253"/>
      <c r="D21" s="50">
        <v>14</v>
      </c>
      <c r="E21" s="50">
        <v>26</v>
      </c>
      <c r="F21" s="47"/>
      <c r="G21" s="259" t="s">
        <v>327</v>
      </c>
      <c r="H21" s="49" t="s">
        <v>328</v>
      </c>
      <c r="I21" s="63">
        <v>0.28</v>
      </c>
      <c r="J21" s="63">
        <v>0.005</v>
      </c>
      <c r="L21" s="51" t="s">
        <v>396</v>
      </c>
      <c r="M21" s="53">
        <v>2</v>
      </c>
      <c r="N21" s="54">
        <v>0.8</v>
      </c>
      <c r="P21" s="274" t="s">
        <v>329</v>
      </c>
      <c r="Q21" s="132" t="s">
        <v>90</v>
      </c>
      <c r="R21" s="53">
        <v>52</v>
      </c>
      <c r="S21" s="53">
        <v>64</v>
      </c>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ht="42" customHeight="1" thickBot="1">
      <c r="A22" s="255"/>
      <c r="B22" s="252" t="s">
        <v>254</v>
      </c>
      <c r="C22" s="253"/>
      <c r="D22" s="50">
        <v>54</v>
      </c>
      <c r="E22" s="50">
        <v>0</v>
      </c>
      <c r="F22" s="47"/>
      <c r="G22" s="271"/>
      <c r="H22" s="49" t="s">
        <v>331</v>
      </c>
      <c r="I22" s="63">
        <v>0</v>
      </c>
      <c r="J22" s="63">
        <v>0</v>
      </c>
      <c r="L22" s="51" t="s">
        <v>397</v>
      </c>
      <c r="M22" s="54">
        <v>11.8</v>
      </c>
      <c r="N22" s="60">
        <v>1</v>
      </c>
      <c r="P22" s="251"/>
      <c r="Q22" s="132" t="s">
        <v>91</v>
      </c>
      <c r="R22" s="53">
        <v>9.3</v>
      </c>
      <c r="S22" s="53">
        <v>9.9</v>
      </c>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ht="30.75" customHeight="1" thickBot="1">
      <c r="A23" s="256"/>
      <c r="B23" s="252" t="s">
        <v>255</v>
      </c>
      <c r="C23" s="253"/>
      <c r="D23" s="50">
        <v>26</v>
      </c>
      <c r="E23" s="50">
        <v>-13</v>
      </c>
      <c r="F23" s="47"/>
      <c r="G23" s="271"/>
      <c r="H23" s="49" t="s">
        <v>334</v>
      </c>
      <c r="I23" s="63">
        <v>0</v>
      </c>
      <c r="J23" s="63">
        <v>0</v>
      </c>
      <c r="L23" s="51" t="s">
        <v>398</v>
      </c>
      <c r="M23" s="54">
        <v>0.2</v>
      </c>
      <c r="N23" s="54">
        <v>0.3</v>
      </c>
      <c r="P23" s="249" t="s">
        <v>92</v>
      </c>
      <c r="Q23" s="128" t="s">
        <v>336</v>
      </c>
      <c r="R23" s="53">
        <v>11.6</v>
      </c>
      <c r="S23" s="53">
        <v>11.6</v>
      </c>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ht="30.75" customHeight="1" thickBot="1">
      <c r="A24" s="269" t="s">
        <v>211</v>
      </c>
      <c r="B24" s="275"/>
      <c r="C24" s="276"/>
      <c r="D24" s="50">
        <v>37</v>
      </c>
      <c r="E24" s="50">
        <v>-11</v>
      </c>
      <c r="F24" s="47"/>
      <c r="G24" s="260"/>
      <c r="H24" s="49" t="s">
        <v>337</v>
      </c>
      <c r="I24" s="63">
        <v>0</v>
      </c>
      <c r="J24" s="63">
        <v>0</v>
      </c>
      <c r="L24" s="51" t="s">
        <v>444</v>
      </c>
      <c r="M24" s="50">
        <v>68.3</v>
      </c>
      <c r="N24" s="54">
        <v>600</v>
      </c>
      <c r="P24" s="250"/>
      <c r="Q24" s="128" t="s">
        <v>263</v>
      </c>
      <c r="R24" s="53">
        <v>51.7</v>
      </c>
      <c r="S24" s="53">
        <v>52</v>
      </c>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ht="30.75" customHeight="1" thickBot="1">
      <c r="A25" s="254" t="s">
        <v>55</v>
      </c>
      <c r="B25" s="252" t="s">
        <v>256</v>
      </c>
      <c r="C25" s="253"/>
      <c r="D25" s="50">
        <v>31</v>
      </c>
      <c r="E25" s="50">
        <v>7</v>
      </c>
      <c r="F25" s="47"/>
      <c r="G25" s="259" t="s">
        <v>338</v>
      </c>
      <c r="H25" s="49" t="s">
        <v>339</v>
      </c>
      <c r="I25" s="63">
        <v>50.55</v>
      </c>
      <c r="J25" s="63">
        <v>57.1</v>
      </c>
      <c r="L25" s="51" t="s">
        <v>399</v>
      </c>
      <c r="M25" s="54">
        <v>0.4</v>
      </c>
      <c r="N25" s="54">
        <v>0.6</v>
      </c>
      <c r="P25" s="251"/>
      <c r="Q25" s="128" t="s">
        <v>340</v>
      </c>
      <c r="R25" s="53">
        <v>3.9</v>
      </c>
      <c r="S25" s="53">
        <v>3.2</v>
      </c>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ht="30.75" customHeight="1" thickBot="1">
      <c r="A26" s="255"/>
      <c r="B26" s="252" t="s">
        <v>257</v>
      </c>
      <c r="C26" s="253"/>
      <c r="D26" s="50">
        <v>-5</v>
      </c>
      <c r="E26" s="50">
        <v>-2</v>
      </c>
      <c r="F26" s="47"/>
      <c r="G26" s="271"/>
      <c r="H26" s="49" t="s">
        <v>341</v>
      </c>
      <c r="I26" s="63">
        <v>21.84</v>
      </c>
      <c r="J26" s="63">
        <v>17.6</v>
      </c>
      <c r="L26" s="51" t="s">
        <v>400</v>
      </c>
      <c r="M26" s="53">
        <v>2.5</v>
      </c>
      <c r="N26" s="50" t="s">
        <v>383</v>
      </c>
      <c r="P26" s="249" t="s">
        <v>93</v>
      </c>
      <c r="Q26" s="128" t="s">
        <v>336</v>
      </c>
      <c r="R26" s="53">
        <v>6.7</v>
      </c>
      <c r="S26" s="53">
        <v>6.7</v>
      </c>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ht="30.75" customHeight="1" thickBot="1">
      <c r="A27" s="255"/>
      <c r="B27" s="252"/>
      <c r="C27" s="253"/>
      <c r="D27" s="50" t="s">
        <v>250</v>
      </c>
      <c r="E27" s="50" t="s">
        <v>250</v>
      </c>
      <c r="F27" s="47"/>
      <c r="G27" s="260"/>
      <c r="H27" s="49" t="s">
        <v>343</v>
      </c>
      <c r="I27" s="63">
        <v>158.13</v>
      </c>
      <c r="J27" s="63">
        <v>230.36</v>
      </c>
      <c r="L27" s="48" t="s">
        <v>25</v>
      </c>
      <c r="M27" s="46" t="s">
        <v>288</v>
      </c>
      <c r="N27" s="46" t="s">
        <v>289</v>
      </c>
      <c r="P27" s="250"/>
      <c r="Q27" s="128" t="s">
        <v>263</v>
      </c>
      <c r="R27" s="53">
        <v>39</v>
      </c>
      <c r="S27" s="53">
        <v>39.3</v>
      </c>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0.75" customHeight="1" thickBot="1">
      <c r="A28" s="255"/>
      <c r="B28" s="252"/>
      <c r="C28" s="253"/>
      <c r="D28" s="50" t="s">
        <v>250</v>
      </c>
      <c r="E28" s="50" t="s">
        <v>250</v>
      </c>
      <c r="F28" s="47"/>
      <c r="G28" s="230" t="s">
        <v>236</v>
      </c>
      <c r="H28" s="275"/>
      <c r="I28" s="276"/>
      <c r="J28" s="131" t="s">
        <v>344</v>
      </c>
      <c r="L28" s="51" t="s">
        <v>463</v>
      </c>
      <c r="M28" s="66">
        <v>0.56</v>
      </c>
      <c r="N28" s="66">
        <v>0.57</v>
      </c>
      <c r="P28" s="250"/>
      <c r="Q28" s="128" t="s">
        <v>345</v>
      </c>
      <c r="R28" s="53">
        <v>33.3</v>
      </c>
      <c r="S28" s="53">
        <v>33.3</v>
      </c>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ht="30.75" customHeight="1" thickBot="1">
      <c r="A29" s="256"/>
      <c r="B29" s="252"/>
      <c r="C29" s="253"/>
      <c r="D29" s="50" t="s">
        <v>250</v>
      </c>
      <c r="E29" s="50" t="s">
        <v>250</v>
      </c>
      <c r="F29" s="47"/>
      <c r="G29" s="277" t="s">
        <v>49</v>
      </c>
      <c r="H29" s="262"/>
      <c r="I29" s="263"/>
      <c r="J29" s="63">
        <v>246</v>
      </c>
      <c r="L29" s="51" t="s">
        <v>464</v>
      </c>
      <c r="M29" s="66">
        <v>39</v>
      </c>
      <c r="N29" s="66">
        <v>39</v>
      </c>
      <c r="P29" s="251"/>
      <c r="Q29" s="128" t="s">
        <v>340</v>
      </c>
      <c r="R29" s="53">
        <v>1.2</v>
      </c>
      <c r="S29" s="53">
        <v>1.2</v>
      </c>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30.75" customHeight="1" thickBot="1">
      <c r="A30" s="278" t="s">
        <v>157</v>
      </c>
      <c r="B30" s="279"/>
      <c r="C30" s="280"/>
      <c r="D30" s="127" t="s">
        <v>60</v>
      </c>
      <c r="E30" s="127" t="s">
        <v>54</v>
      </c>
      <c r="F30" s="47"/>
      <c r="G30" s="277" t="s">
        <v>57</v>
      </c>
      <c r="H30" s="262"/>
      <c r="I30" s="263"/>
      <c r="J30" s="63" t="s">
        <v>250</v>
      </c>
      <c r="L30" s="51" t="s">
        <v>465</v>
      </c>
      <c r="M30" s="66">
        <v>863</v>
      </c>
      <c r="N30" s="66">
        <v>1676</v>
      </c>
      <c r="P30" s="249" t="s">
        <v>471</v>
      </c>
      <c r="Q30" s="128" t="s">
        <v>347</v>
      </c>
      <c r="R30" s="53">
        <v>4.5</v>
      </c>
      <c r="S30" s="53">
        <v>4.7</v>
      </c>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ht="30.75" customHeight="1" thickBot="1">
      <c r="A31" s="281" t="s">
        <v>58</v>
      </c>
      <c r="B31" s="282"/>
      <c r="C31" s="283"/>
      <c r="D31" s="63">
        <v>1.94</v>
      </c>
      <c r="E31" s="63">
        <v>4.24</v>
      </c>
      <c r="F31" s="47"/>
      <c r="G31" s="277" t="s">
        <v>59</v>
      </c>
      <c r="H31" s="262"/>
      <c r="I31" s="263"/>
      <c r="J31" s="63" t="s">
        <v>250</v>
      </c>
      <c r="L31" s="48" t="s">
        <v>357</v>
      </c>
      <c r="M31" s="127" t="s">
        <v>3</v>
      </c>
      <c r="N31" s="127" t="s">
        <v>60</v>
      </c>
      <c r="P31" s="251"/>
      <c r="Q31" s="128" t="s">
        <v>472</v>
      </c>
      <c r="R31" s="53">
        <v>9</v>
      </c>
      <c r="S31" s="53">
        <v>10</v>
      </c>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19" ht="30.75" customHeight="1" thickBot="1">
      <c r="A32" s="281" t="s">
        <v>61</v>
      </c>
      <c r="B32" s="282"/>
      <c r="C32" s="283"/>
      <c r="D32" s="63">
        <v>-4.55</v>
      </c>
      <c r="E32" s="63">
        <v>-1.79</v>
      </c>
      <c r="F32" s="47"/>
      <c r="G32" s="277" t="s">
        <v>62</v>
      </c>
      <c r="H32" s="262"/>
      <c r="I32" s="263"/>
      <c r="J32" s="63" t="s">
        <v>250</v>
      </c>
      <c r="L32" s="133" t="s">
        <v>63</v>
      </c>
      <c r="M32" s="66">
        <v>4</v>
      </c>
      <c r="N32" s="66">
        <v>6</v>
      </c>
      <c r="P32" s="272" t="s">
        <v>64</v>
      </c>
      <c r="Q32" s="263"/>
      <c r="R32" s="131" t="s">
        <v>65</v>
      </c>
      <c r="S32" s="131" t="s">
        <v>23</v>
      </c>
    </row>
    <row r="33" spans="1:19" ht="30.75" customHeight="1" thickBot="1">
      <c r="A33" s="281" t="s">
        <v>66</v>
      </c>
      <c r="B33" s="282"/>
      <c r="C33" s="283"/>
      <c r="D33" s="63">
        <v>-2.09</v>
      </c>
      <c r="E33" s="63">
        <v>-4.34</v>
      </c>
      <c r="F33" s="47"/>
      <c r="G33" s="277" t="s">
        <v>67</v>
      </c>
      <c r="H33" s="262"/>
      <c r="I33" s="263"/>
      <c r="J33" s="63" t="s">
        <v>250</v>
      </c>
      <c r="L33" s="133" t="s">
        <v>68</v>
      </c>
      <c r="M33" s="66">
        <v>1</v>
      </c>
      <c r="N33" s="66">
        <v>0</v>
      </c>
      <c r="P33" s="261" t="s">
        <v>353</v>
      </c>
      <c r="Q33" s="299"/>
      <c r="R33" s="71">
        <v>70</v>
      </c>
      <c r="S33" s="71">
        <v>71</v>
      </c>
    </row>
    <row r="34" spans="6:19" ht="30.75" customHeight="1" thickBot="1" thickTop="1">
      <c r="F34" s="47"/>
      <c r="G34" s="287" t="s">
        <v>354</v>
      </c>
      <c r="H34" s="288"/>
      <c r="I34" s="289"/>
      <c r="J34" s="63">
        <v>246</v>
      </c>
      <c r="L34" s="51" t="s">
        <v>246</v>
      </c>
      <c r="M34" s="66">
        <v>1</v>
      </c>
      <c r="N34" s="66">
        <v>0</v>
      </c>
      <c r="P34" s="290" t="s">
        <v>355</v>
      </c>
      <c r="Q34" s="52" t="s">
        <v>356</v>
      </c>
      <c r="R34" s="71">
        <v>53</v>
      </c>
      <c r="S34" s="71">
        <v>51</v>
      </c>
    </row>
    <row r="35" spans="1:19" ht="30.75" customHeight="1" thickBot="1">
      <c r="A35" s="68"/>
      <c r="B35" s="68"/>
      <c r="C35" s="68"/>
      <c r="D35" s="68"/>
      <c r="E35" s="68"/>
      <c r="F35" s="69"/>
      <c r="G35" s="68"/>
      <c r="H35" s="68"/>
      <c r="I35" s="68"/>
      <c r="J35" s="68"/>
      <c r="L35" s="51" t="s">
        <v>247</v>
      </c>
      <c r="M35" s="66">
        <v>19</v>
      </c>
      <c r="N35" s="66">
        <v>23</v>
      </c>
      <c r="P35" s="291"/>
      <c r="Q35" s="52" t="s">
        <v>278</v>
      </c>
      <c r="R35" s="71">
        <v>80</v>
      </c>
      <c r="S35" s="71">
        <v>79</v>
      </c>
    </row>
    <row r="36" spans="1:19" ht="30.75" customHeight="1" thickBot="1">
      <c r="A36" s="293" t="s">
        <v>469</v>
      </c>
      <c r="B36" s="294"/>
      <c r="C36" s="294"/>
      <c r="D36" s="294"/>
      <c r="E36" s="294"/>
      <c r="F36" s="294"/>
      <c r="G36" s="294"/>
      <c r="H36" s="294"/>
      <c r="I36" s="294"/>
      <c r="J36" s="294"/>
      <c r="K36" s="47"/>
      <c r="L36" s="51" t="s">
        <v>248</v>
      </c>
      <c r="M36" s="66">
        <v>6</v>
      </c>
      <c r="N36" s="66">
        <v>6</v>
      </c>
      <c r="P36" s="291"/>
      <c r="Q36" s="52" t="s">
        <v>359</v>
      </c>
      <c r="R36" s="71">
        <v>70</v>
      </c>
      <c r="S36" s="71">
        <v>72</v>
      </c>
    </row>
    <row r="37" spans="1:19" ht="30.75" customHeight="1" thickBot="1">
      <c r="A37" s="294"/>
      <c r="B37" s="294"/>
      <c r="C37" s="294"/>
      <c r="D37" s="294"/>
      <c r="E37" s="294"/>
      <c r="F37" s="294"/>
      <c r="G37" s="294"/>
      <c r="H37" s="294"/>
      <c r="I37" s="294"/>
      <c r="J37" s="294"/>
      <c r="K37" s="47"/>
      <c r="P37" s="292"/>
      <c r="Q37" s="52" t="s">
        <v>282</v>
      </c>
      <c r="R37" s="71">
        <v>92</v>
      </c>
      <c r="S37" s="71">
        <v>92</v>
      </c>
    </row>
    <row r="38" spans="1:19" ht="32.25" customHeight="1" thickBot="1">
      <c r="A38" s="294"/>
      <c r="B38" s="294"/>
      <c r="C38" s="294"/>
      <c r="D38" s="294"/>
      <c r="E38" s="294"/>
      <c r="F38" s="294"/>
      <c r="G38" s="294"/>
      <c r="H38" s="294"/>
      <c r="I38" s="294"/>
      <c r="J38" s="294"/>
      <c r="K38" s="47"/>
      <c r="P38" s="296" t="s">
        <v>69</v>
      </c>
      <c r="Q38" s="297"/>
      <c r="R38" s="297"/>
      <c r="S38" s="297"/>
    </row>
    <row r="39" spans="1:20" ht="32.25" customHeight="1" thickBot="1">
      <c r="A39" s="294"/>
      <c r="B39" s="294"/>
      <c r="C39" s="294"/>
      <c r="D39" s="294"/>
      <c r="E39" s="294"/>
      <c r="F39" s="294"/>
      <c r="G39" s="294"/>
      <c r="H39" s="294"/>
      <c r="I39" s="294"/>
      <c r="J39" s="294"/>
      <c r="K39" s="47"/>
      <c r="O39" s="72"/>
      <c r="P39" s="298"/>
      <c r="Q39" s="298"/>
      <c r="R39" s="298"/>
      <c r="S39" s="298"/>
      <c r="T39" s="47"/>
    </row>
    <row r="40" spans="1:20" ht="32.25" customHeight="1" thickBot="1">
      <c r="A40" s="294"/>
      <c r="B40" s="294"/>
      <c r="C40" s="294"/>
      <c r="D40" s="294"/>
      <c r="E40" s="294"/>
      <c r="F40" s="294"/>
      <c r="G40" s="294"/>
      <c r="H40" s="294"/>
      <c r="I40" s="294"/>
      <c r="J40" s="294"/>
      <c r="K40" s="47"/>
      <c r="O40" s="72"/>
      <c r="P40" s="298"/>
      <c r="Q40" s="298"/>
      <c r="R40" s="298"/>
      <c r="S40" s="298"/>
      <c r="T40" s="47"/>
    </row>
    <row r="41" spans="1:19" ht="39.75" customHeight="1" thickBot="1">
      <c r="A41" s="295"/>
      <c r="B41" s="295"/>
      <c r="C41" s="295"/>
      <c r="D41" s="295"/>
      <c r="E41" s="295"/>
      <c r="F41" s="295"/>
      <c r="G41" s="295"/>
      <c r="H41" s="295"/>
      <c r="I41" s="295"/>
      <c r="J41" s="295"/>
      <c r="P41" s="141" t="s">
        <v>470</v>
      </c>
      <c r="Q41" s="75"/>
      <c r="R41" s="76"/>
      <c r="S41" s="77"/>
    </row>
    <row r="42" spans="1:19" ht="32.25" customHeight="1" thickBot="1">
      <c r="A42" s="284" t="s">
        <v>70</v>
      </c>
      <c r="B42" s="285"/>
      <c r="C42" s="285"/>
      <c r="D42" s="285"/>
      <c r="E42" s="285"/>
      <c r="F42" s="285"/>
      <c r="G42" s="285"/>
      <c r="H42" s="285"/>
      <c r="I42" s="285"/>
      <c r="J42" s="285"/>
      <c r="K42" s="285"/>
      <c r="L42" s="285"/>
      <c r="M42" s="285"/>
      <c r="N42" s="285"/>
      <c r="O42" s="285"/>
      <c r="P42" s="285"/>
      <c r="Q42" s="285"/>
      <c r="R42" s="285"/>
      <c r="S42" s="286"/>
    </row>
    <row r="43" spans="16:19" ht="30.75" customHeight="1" hidden="1">
      <c r="P43" s="123"/>
      <c r="Q43" s="124"/>
      <c r="R43" s="124"/>
      <c r="S43" s="125"/>
    </row>
    <row r="44" spans="7:10" ht="30.75" customHeight="1" hidden="1">
      <c r="G44" s="78"/>
      <c r="H44" s="78"/>
      <c r="I44" s="78"/>
      <c r="J44" s="78"/>
    </row>
    <row r="45" spans="1:14" ht="30.75" customHeight="1" hidden="1">
      <c r="A45" s="78"/>
      <c r="B45" s="78"/>
      <c r="C45" s="78"/>
      <c r="D45" s="78"/>
      <c r="E45" s="78"/>
      <c r="F45" s="78"/>
      <c r="G45" s="78"/>
      <c r="H45" s="78"/>
      <c r="I45" s="78"/>
      <c r="J45" s="78"/>
      <c r="K45" s="78"/>
      <c r="M45" s="78"/>
      <c r="N45" s="78"/>
    </row>
    <row r="46" spans="1:14" ht="30.75" customHeight="1" hidden="1">
      <c r="A46" s="79"/>
      <c r="B46" s="78"/>
      <c r="C46" s="78"/>
      <c r="D46" s="78"/>
      <c r="E46" s="78"/>
      <c r="F46" s="78"/>
      <c r="G46" s="78"/>
      <c r="H46" s="78"/>
      <c r="I46" s="78"/>
      <c r="J46" s="78"/>
      <c r="K46" s="78"/>
      <c r="M46" s="78"/>
      <c r="N46" s="78"/>
    </row>
    <row r="47" spans="1:14" ht="30.75" customHeight="1" hidden="1">
      <c r="A47" s="80"/>
      <c r="B47" s="78"/>
      <c r="C47" s="78"/>
      <c r="D47" s="78"/>
      <c r="E47" s="78"/>
      <c r="F47" s="78"/>
      <c r="G47" s="83"/>
      <c r="H47" s="83"/>
      <c r="I47" s="83"/>
      <c r="J47" s="83"/>
      <c r="K47" s="78"/>
      <c r="L47" s="134"/>
      <c r="M47" s="78"/>
      <c r="N47" s="78"/>
    </row>
    <row r="48" spans="1:19" ht="30.75" customHeight="1" hidden="1">
      <c r="A48" s="80"/>
      <c r="B48" s="83"/>
      <c r="C48" s="83"/>
      <c r="D48" s="83"/>
      <c r="E48" s="83"/>
      <c r="F48" s="83"/>
      <c r="G48" s="83"/>
      <c r="H48" s="83"/>
      <c r="I48" s="83"/>
      <c r="J48" s="83"/>
      <c r="K48" s="83"/>
      <c r="M48" s="83"/>
      <c r="N48" s="83"/>
      <c r="O48" s="83"/>
      <c r="P48" s="83"/>
      <c r="Q48" s="83"/>
      <c r="R48" s="83"/>
      <c r="S48" s="82"/>
    </row>
    <row r="49" spans="2:19" ht="30.75" customHeight="1" hidden="1">
      <c r="B49" s="83"/>
      <c r="C49" s="83"/>
      <c r="D49" s="83"/>
      <c r="E49" s="83"/>
      <c r="F49" s="83"/>
      <c r="K49" s="83"/>
      <c r="M49" s="83"/>
      <c r="N49" s="83"/>
      <c r="O49" s="83"/>
      <c r="P49" s="83"/>
      <c r="Q49" s="83"/>
      <c r="R49" s="83"/>
      <c r="S49" s="82"/>
    </row>
    <row r="50" ht="409.5" customHeight="1" hidden="1">
      <c r="L50" s="78"/>
    </row>
    <row r="51" ht="409.5" customHeight="1" hidden="1">
      <c r="L51" s="78"/>
    </row>
    <row r="52" ht="409.5" customHeight="1" hidden="1">
      <c r="L52" s="78"/>
    </row>
    <row r="53" ht="409.5" customHeight="1" hidden="1">
      <c r="L53" s="83"/>
    </row>
    <row r="54" ht="409.5" customHeight="1" hidden="1">
      <c r="L54" s="83"/>
    </row>
  </sheetData>
  <sheetProtection/>
  <protectedRanges>
    <protectedRange sqref="L5:L6 L17 L27 L31:L36" name="Results"/>
    <protectedRange sqref="G30:I33" name="Major projects"/>
    <protectedRange sqref="B28:C29" name="Budget titles"/>
    <protectedRange sqref="P38:S41 P43:S43" name="Contact details"/>
    <protectedRange sqref="A35:J35 A43:A65535 B43:J65536" name="Notes"/>
    <protectedRange sqref="A36:J41" name="Notes_1"/>
    <protectedRange sqref="P42:S42" name="Contact details_2"/>
    <protectedRange sqref="A42:J42" name="Notes_3"/>
    <protectedRange sqref="L28:L30" name="Results_4"/>
    <protectedRange sqref="L18:L26" name="Results_5"/>
    <protectedRange sqref="L7:L16" name="Results_6"/>
    <protectedRange sqref="B10:C14" name="Budget titles_1_1"/>
    <protectedRange sqref="B22:C23" name="Budget titles_1_2"/>
    <protectedRange sqref="B19:C21" name="Budget titles_2_1"/>
    <protectedRange sqref="B27:C27" name="Budget titles_4"/>
    <protectedRange sqref="B25:C26" name="Budget titles_3_1"/>
    <protectedRange sqref="G29:I29" name="Major projects_1"/>
  </protectedRanges>
  <mergeCells count="70">
    <mergeCell ref="G32:I32"/>
    <mergeCell ref="A42:S42"/>
    <mergeCell ref="G34:I34"/>
    <mergeCell ref="P34:P37"/>
    <mergeCell ref="A36:J41"/>
    <mergeCell ref="P38:S40"/>
    <mergeCell ref="A33:C33"/>
    <mergeCell ref="G33:I33"/>
    <mergeCell ref="P32:Q32"/>
    <mergeCell ref="A32:C32"/>
    <mergeCell ref="P33:Q33"/>
    <mergeCell ref="B23:C23"/>
    <mergeCell ref="A25:A29"/>
    <mergeCell ref="A30:C30"/>
    <mergeCell ref="G30:I30"/>
    <mergeCell ref="P30:P31"/>
    <mergeCell ref="A31:C31"/>
    <mergeCell ref="G31:I31"/>
    <mergeCell ref="B25:C25"/>
    <mergeCell ref="B21:C21"/>
    <mergeCell ref="B27:C27"/>
    <mergeCell ref="P21:P22"/>
    <mergeCell ref="B22:C22"/>
    <mergeCell ref="A24:C24"/>
    <mergeCell ref="G25:G27"/>
    <mergeCell ref="B26:C26"/>
    <mergeCell ref="P26:P29"/>
    <mergeCell ref="G21:G24"/>
    <mergeCell ref="G28:I28"/>
    <mergeCell ref="B28:C28"/>
    <mergeCell ref="B29:C29"/>
    <mergeCell ref="G29:I29"/>
    <mergeCell ref="A19:A23"/>
    <mergeCell ref="B19:C19"/>
    <mergeCell ref="P23:P25"/>
    <mergeCell ref="A18:C18"/>
    <mergeCell ref="B20:C20"/>
    <mergeCell ref="G11:G13"/>
    <mergeCell ref="P14:Q14"/>
    <mergeCell ref="P15:P20"/>
    <mergeCell ref="A16:C16"/>
    <mergeCell ref="B14:C14"/>
    <mergeCell ref="G16:G20"/>
    <mergeCell ref="B11:C11"/>
    <mergeCell ref="A17:C17"/>
    <mergeCell ref="P6:S6"/>
    <mergeCell ref="P7:P9"/>
    <mergeCell ref="B13:C13"/>
    <mergeCell ref="A10:A14"/>
    <mergeCell ref="B10:C10"/>
    <mergeCell ref="P11:P13"/>
    <mergeCell ref="B12:C12"/>
    <mergeCell ref="G14:G15"/>
    <mergeCell ref="A15:C15"/>
    <mergeCell ref="P10:Q10"/>
    <mergeCell ref="A7:C7"/>
    <mergeCell ref="G7:G10"/>
    <mergeCell ref="A8:C8"/>
    <mergeCell ref="A9:C9"/>
    <mergeCell ref="A6:E6"/>
    <mergeCell ref="G6:J6"/>
    <mergeCell ref="G5:H5"/>
    <mergeCell ref="P5:Q5"/>
    <mergeCell ref="A5:C5"/>
    <mergeCell ref="D5:E5"/>
    <mergeCell ref="P1:S1"/>
    <mergeCell ref="A3:J3"/>
    <mergeCell ref="L3:N3"/>
    <mergeCell ref="P3:S3"/>
    <mergeCell ref="A1:N1"/>
  </mergeCells>
  <conditionalFormatting sqref="R33:S37 J29:J34 D27:E29 M7:N16 I10 N18:N26">
    <cfRule type="cellIs" priority="12" dxfId="14" operator="equal" stopIfTrue="1">
      <formula>""""",""."",""QDS3 2011-12"""</formula>
    </cfRule>
  </conditionalFormatting>
  <conditionalFormatting sqref="N7:N16 E27:E29 D28:D29 N18:N26">
    <cfRule type="cellIs" priority="13" dxfId="14" operator="equal" stopIfTrue="1">
      <formula>OR(D7=".",D7="QDS3 2011-12",D7="QDS4 2011-12",D7="QDS1 2012-13",D7="QDS2 2012-13")</formula>
    </cfRule>
    <cfRule type="cellIs" priority="14" dxfId="14" operator="equal" stopIfTrue="1">
      <formula>"OR(D8=""."",D8=""QDS3 2011-12"")"</formula>
    </cfRule>
    <cfRule type="cellIs" priority="15" dxfId="14" operator="equal" stopIfTrue="1">
      <formula>OR(".","QDS 2011-12")</formula>
    </cfRule>
  </conditionalFormatting>
  <conditionalFormatting sqref="N7:N16 N18:N26">
    <cfRule type="cellIs" priority="16" dxfId="14" operator="equal" stopIfTrue="1">
      <formula>OR(N7=".",N7="QDS3 2011-12",N7="QDS4 2011-12",N7="QDS1 2012-13",N7="QDS2 2012-13")</formula>
    </cfRule>
  </conditionalFormatting>
  <conditionalFormatting sqref="N7:N16 N18:N26">
    <cfRule type="expression" priority="17" dxfId="14" stopIfTrue="1">
      <formula>NOT(ISERROR(SEARCH("QDS4 2011-12",N7)))</formula>
    </cfRule>
    <cfRule type="expression" priority="18" dxfId="14" stopIfTrue="1">
      <formula>NOT(ISERROR(SEARCH("QDS2 2012-13",N7)))</formula>
    </cfRule>
    <cfRule type="expression" priority="19" dxfId="14" stopIfTrue="1">
      <formula>NOT(ISERROR(SEARCH("QDS1 2012-13",N7)))</formula>
    </cfRule>
  </conditionalFormatting>
  <conditionalFormatting sqref="J10">
    <cfRule type="cellIs" priority="11" dxfId="14" operator="equal" stopIfTrue="1">
      <formula>""""",""."",""QDS3 2011-12"""</formula>
    </cfRule>
  </conditionalFormatting>
  <conditionalFormatting sqref="M26">
    <cfRule type="cellIs" priority="1" dxfId="14" operator="equal" stopIfTrue="1">
      <formula>""""",""."",""QDS3 2011-12"""</formula>
    </cfRule>
  </conditionalFormatting>
  <conditionalFormatting sqref="M18:M25">
    <cfRule type="cellIs" priority="10" dxfId="14" operator="equal" stopIfTrue="1">
      <formula>""""",""."",""QDS3 2011-12"""</formula>
    </cfRule>
  </conditionalFormatting>
  <dataValidations count="1">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D27:E29 J29:J34 R33:S37 I10:J10">
      <formula1>OR(ISNUMBER(D27),D27="not applicable",D27=".",D27="QDS3 2011-12",D27="QDS4 2011-12",D27="QDS1 2012-13",D27="QDS2 2012-13")</formula1>
    </dataValidation>
  </dataValidations>
  <hyperlinks>
    <hyperlink ref="P41" r:id="rId1" display="http://transparency-archive.number10.gov.uk/transparency/srp"/>
  </hyperlinks>
  <printOptions/>
  <pageMargins left="0.75" right="0.75" top="1" bottom="1" header="0.5" footer="0.5"/>
  <pageSetup fitToHeight="1" fitToWidth="1" horizontalDpi="600" verticalDpi="600" orientation="landscape" paperSize="9" scale="3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114"/>
  <sheetViews>
    <sheetView view="pageBreakPreview" zoomScale="70" zoomScaleNormal="55" zoomScaleSheetLayoutView="70" zoomScalePageLayoutView="0" workbookViewId="0" topLeftCell="A1">
      <pane xSplit="3" ySplit="5" topLeftCell="K50" activePane="bottomRight" state="frozen"/>
      <selection pane="topLeft" activeCell="A1" sqref="A1"/>
      <selection pane="topRight" activeCell="D1" sqref="D1"/>
      <selection pane="bottomLeft" activeCell="A6" sqref="A6"/>
      <selection pane="bottomRight" activeCell="L51" sqref="L51"/>
    </sheetView>
  </sheetViews>
  <sheetFormatPr defaultColWidth="9.140625" defaultRowHeight="14.25" customHeight="1" zeroHeight="1"/>
  <cols>
    <col min="1" max="2" width="16.421875" style="2" customWidth="1"/>
    <col min="3" max="3" width="22.28125" style="36"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0.140625" style="2" customWidth="1"/>
    <col min="10" max="10" width="39.00390625" style="2" customWidth="1"/>
    <col min="11" max="11" width="34.8515625" style="2" customWidth="1"/>
    <col min="12" max="12" width="67.421875" style="2" customWidth="1"/>
    <col min="13" max="13" width="36.140625" style="2" customWidth="1"/>
    <col min="14" max="14" width="9.140625" style="1" customWidth="1"/>
    <col min="15" max="16384" width="9.140625" style="2" customWidth="1"/>
  </cols>
  <sheetData>
    <row r="1" spans="1:14" s="7" customFormat="1" ht="18.75" thickBot="1">
      <c r="A1" s="3" t="s">
        <v>175</v>
      </c>
      <c r="B1" s="3"/>
      <c r="C1" s="4"/>
      <c r="D1" s="5"/>
      <c r="E1" s="5"/>
      <c r="F1" s="5"/>
      <c r="G1" s="5"/>
      <c r="H1" s="5"/>
      <c r="I1" s="5"/>
      <c r="J1" s="5"/>
      <c r="K1" s="6"/>
      <c r="L1" s="5"/>
      <c r="M1" s="5"/>
      <c r="N1" s="1"/>
    </row>
    <row r="2" spans="1:14" s="7" customFormat="1" ht="15.75" thickBot="1">
      <c r="A2" s="5" t="s">
        <v>176</v>
      </c>
      <c r="B2" s="5"/>
      <c r="C2" s="4"/>
      <c r="D2" s="5"/>
      <c r="E2" s="5"/>
      <c r="F2" s="5"/>
      <c r="G2" s="5"/>
      <c r="H2" s="5"/>
      <c r="I2" s="5"/>
      <c r="J2" s="8" t="s">
        <v>177</v>
      </c>
      <c r="K2" s="5" t="s">
        <v>136</v>
      </c>
      <c r="L2" s="5"/>
      <c r="M2" s="5"/>
      <c r="N2" s="1"/>
    </row>
    <row r="3" spans="1:14" s="7" customFormat="1" ht="15">
      <c r="A3" s="9"/>
      <c r="B3" s="9"/>
      <c r="C3" s="9" t="s">
        <v>178</v>
      </c>
      <c r="D3" s="9"/>
      <c r="E3" s="5"/>
      <c r="F3" s="5"/>
      <c r="G3" s="5"/>
      <c r="H3" s="5"/>
      <c r="I3" s="5"/>
      <c r="J3" s="8" t="s">
        <v>179</v>
      </c>
      <c r="K3" s="5" t="s">
        <v>137</v>
      </c>
      <c r="L3" s="5"/>
      <c r="M3" s="5"/>
      <c r="N3" s="1"/>
    </row>
    <row r="4" spans="2:14" s="7" customFormat="1" ht="15.75" thickBot="1">
      <c r="B4" s="9"/>
      <c r="C4" s="4"/>
      <c r="D4" s="5"/>
      <c r="E4" s="5"/>
      <c r="F4" s="5"/>
      <c r="G4" s="5"/>
      <c r="H4" s="5"/>
      <c r="I4" s="5"/>
      <c r="J4" s="10" t="s">
        <v>180</v>
      </c>
      <c r="K4" s="5"/>
      <c r="L4" s="5"/>
      <c r="M4" s="5"/>
      <c r="N4" s="1"/>
    </row>
    <row r="5" spans="1:14" s="16" customFormat="1" ht="91.5" customHeight="1" thickBot="1">
      <c r="A5" s="11" t="s">
        <v>181</v>
      </c>
      <c r="B5" s="11" t="s">
        <v>182</v>
      </c>
      <c r="C5" s="12" t="s">
        <v>183</v>
      </c>
      <c r="D5" s="13" t="s">
        <v>184</v>
      </c>
      <c r="E5" s="12" t="s">
        <v>185</v>
      </c>
      <c r="F5" s="12" t="s">
        <v>77</v>
      </c>
      <c r="G5" s="12" t="s">
        <v>186</v>
      </c>
      <c r="H5" s="12" t="s">
        <v>187</v>
      </c>
      <c r="I5" s="12" t="s">
        <v>188</v>
      </c>
      <c r="J5" s="14" t="s">
        <v>189</v>
      </c>
      <c r="K5" s="14" t="s">
        <v>22</v>
      </c>
      <c r="L5" s="14" t="s">
        <v>190</v>
      </c>
      <c r="M5" s="14" t="s">
        <v>147</v>
      </c>
      <c r="N5" s="15"/>
    </row>
    <row r="6" spans="1:14" s="20" customFormat="1" ht="45" customHeight="1">
      <c r="A6" s="334" t="s">
        <v>191</v>
      </c>
      <c r="B6" s="313" t="s">
        <v>156</v>
      </c>
      <c r="C6" s="17" t="s">
        <v>192</v>
      </c>
      <c r="D6" s="17" t="s">
        <v>193</v>
      </c>
      <c r="E6" s="17" t="s">
        <v>20</v>
      </c>
      <c r="F6" s="17" t="s">
        <v>78</v>
      </c>
      <c r="G6" s="17" t="s">
        <v>194</v>
      </c>
      <c r="H6" s="17" t="s">
        <v>195</v>
      </c>
      <c r="I6" s="17" t="s">
        <v>196</v>
      </c>
      <c r="J6" s="22"/>
      <c r="K6" s="18"/>
      <c r="L6" s="18" t="s">
        <v>543</v>
      </c>
      <c r="M6" s="18"/>
      <c r="N6" s="19"/>
    </row>
    <row r="7" spans="1:14" s="20" customFormat="1" ht="46.5" customHeight="1">
      <c r="A7" s="335"/>
      <c r="B7" s="314"/>
      <c r="C7" s="17" t="s">
        <v>197</v>
      </c>
      <c r="D7" s="17" t="s">
        <v>198</v>
      </c>
      <c r="E7" s="17" t="s">
        <v>20</v>
      </c>
      <c r="F7" s="17" t="s">
        <v>78</v>
      </c>
      <c r="G7" s="17" t="s">
        <v>194</v>
      </c>
      <c r="H7" s="17" t="s">
        <v>195</v>
      </c>
      <c r="I7" s="17" t="s">
        <v>196</v>
      </c>
      <c r="J7" s="22"/>
      <c r="K7" s="18"/>
      <c r="L7" s="18" t="s">
        <v>543</v>
      </c>
      <c r="M7" s="18"/>
      <c r="N7" s="19"/>
    </row>
    <row r="8" spans="1:14" s="20" customFormat="1" ht="42.75" customHeight="1">
      <c r="A8" s="335"/>
      <c r="B8" s="314"/>
      <c r="C8" s="17" t="s">
        <v>199</v>
      </c>
      <c r="D8" s="17" t="s">
        <v>200</v>
      </c>
      <c r="E8" s="308" t="s">
        <v>20</v>
      </c>
      <c r="F8" s="17" t="s">
        <v>78</v>
      </c>
      <c r="G8" s="308" t="s">
        <v>201</v>
      </c>
      <c r="H8" s="308" t="s">
        <v>195</v>
      </c>
      <c r="I8" s="308" t="s">
        <v>196</v>
      </c>
      <c r="J8" s="22"/>
      <c r="K8" s="18"/>
      <c r="L8" s="18"/>
      <c r="M8" s="18"/>
      <c r="N8" s="19"/>
    </row>
    <row r="9" spans="1:14" s="20" customFormat="1" ht="14.25" customHeight="1">
      <c r="A9" s="335"/>
      <c r="B9" s="314"/>
      <c r="C9" s="301"/>
      <c r="D9" s="302"/>
      <c r="E9" s="309"/>
      <c r="F9" s="17"/>
      <c r="G9" s="309"/>
      <c r="H9" s="309"/>
      <c r="I9" s="309"/>
      <c r="J9" s="22"/>
      <c r="K9" s="18"/>
      <c r="L9" s="18"/>
      <c r="M9" s="18"/>
      <c r="N9" s="19"/>
    </row>
    <row r="10" spans="1:14" s="20" customFormat="1" ht="13.5" customHeight="1">
      <c r="A10" s="335"/>
      <c r="B10" s="314"/>
      <c r="C10" s="301"/>
      <c r="D10" s="302"/>
      <c r="E10" s="309"/>
      <c r="F10" s="17"/>
      <c r="G10" s="309"/>
      <c r="H10" s="309"/>
      <c r="I10" s="309"/>
      <c r="J10" s="22"/>
      <c r="K10" s="18"/>
      <c r="L10" s="18"/>
      <c r="M10" s="18"/>
      <c r="N10" s="19"/>
    </row>
    <row r="11" spans="1:14" s="20" customFormat="1" ht="14.25" customHeight="1">
      <c r="A11" s="335"/>
      <c r="B11" s="314"/>
      <c r="C11" s="301"/>
      <c r="D11" s="302"/>
      <c r="E11" s="309"/>
      <c r="F11" s="17"/>
      <c r="G11" s="309"/>
      <c r="H11" s="309"/>
      <c r="I11" s="309"/>
      <c r="J11" s="22"/>
      <c r="K11" s="18"/>
      <c r="L11" s="18"/>
      <c r="M11" s="18"/>
      <c r="N11" s="19"/>
    </row>
    <row r="12" spans="1:14" s="20" customFormat="1" ht="13.5" customHeight="1">
      <c r="A12" s="335"/>
      <c r="B12" s="314"/>
      <c r="C12" s="301"/>
      <c r="D12" s="302"/>
      <c r="E12" s="309"/>
      <c r="F12" s="17"/>
      <c r="G12" s="309"/>
      <c r="H12" s="309"/>
      <c r="I12" s="309"/>
      <c r="J12" s="22"/>
      <c r="K12" s="18"/>
      <c r="L12" s="18"/>
      <c r="M12" s="18"/>
      <c r="N12" s="19"/>
    </row>
    <row r="13" spans="1:14" s="20" customFormat="1" ht="14.25" customHeight="1">
      <c r="A13" s="335"/>
      <c r="B13" s="314"/>
      <c r="C13" s="301"/>
      <c r="D13" s="302"/>
      <c r="E13" s="310"/>
      <c r="F13" s="17"/>
      <c r="G13" s="310"/>
      <c r="H13" s="310"/>
      <c r="I13" s="310"/>
      <c r="J13" s="22"/>
      <c r="K13" s="18"/>
      <c r="L13" s="18"/>
      <c r="M13" s="18"/>
      <c r="N13" s="19"/>
    </row>
    <row r="14" spans="1:14" s="20" customFormat="1" ht="76.5" customHeight="1">
      <c r="A14" s="335"/>
      <c r="B14" s="314"/>
      <c r="C14" s="17" t="s">
        <v>202</v>
      </c>
      <c r="D14" s="17" t="s">
        <v>203</v>
      </c>
      <c r="E14" s="17" t="s">
        <v>20</v>
      </c>
      <c r="F14" s="17" t="s">
        <v>78</v>
      </c>
      <c r="G14" s="17" t="s">
        <v>194</v>
      </c>
      <c r="H14" s="17" t="s">
        <v>195</v>
      </c>
      <c r="I14" s="17" t="s">
        <v>196</v>
      </c>
      <c r="J14" s="104"/>
      <c r="K14" s="18"/>
      <c r="L14" s="21"/>
      <c r="M14" s="21"/>
      <c r="N14" s="19"/>
    </row>
    <row r="15" spans="1:14" s="20" customFormat="1" ht="48.75" customHeight="1">
      <c r="A15" s="335"/>
      <c r="B15" s="314"/>
      <c r="C15" s="17" t="s">
        <v>204</v>
      </c>
      <c r="D15" s="17" t="s">
        <v>205</v>
      </c>
      <c r="E15" s="17" t="s">
        <v>20</v>
      </c>
      <c r="F15" s="17" t="s">
        <v>78</v>
      </c>
      <c r="G15" s="17" t="s">
        <v>194</v>
      </c>
      <c r="H15" s="17" t="s">
        <v>195</v>
      </c>
      <c r="I15" s="17" t="s">
        <v>196</v>
      </c>
      <c r="J15" s="104"/>
      <c r="K15" s="18"/>
      <c r="L15" s="21"/>
      <c r="M15" s="21"/>
      <c r="N15" s="19"/>
    </row>
    <row r="16" spans="1:14" s="20" customFormat="1" ht="144" customHeight="1">
      <c r="A16" s="335"/>
      <c r="B16" s="314"/>
      <c r="C16" s="17" t="s">
        <v>206</v>
      </c>
      <c r="D16" s="17" t="s">
        <v>151</v>
      </c>
      <c r="E16" s="17" t="s">
        <v>20</v>
      </c>
      <c r="F16" s="17" t="s">
        <v>78</v>
      </c>
      <c r="G16" s="17" t="s">
        <v>194</v>
      </c>
      <c r="H16" s="17" t="s">
        <v>195</v>
      </c>
      <c r="I16" s="17" t="s">
        <v>196</v>
      </c>
      <c r="J16" s="22"/>
      <c r="K16" s="18"/>
      <c r="L16" s="21"/>
      <c r="M16" s="21"/>
      <c r="N16" s="19"/>
    </row>
    <row r="17" spans="1:14" s="20" customFormat="1" ht="42.75">
      <c r="A17" s="335"/>
      <c r="B17" s="314"/>
      <c r="C17" s="17" t="s">
        <v>207</v>
      </c>
      <c r="D17" s="17" t="s">
        <v>208</v>
      </c>
      <c r="E17" s="17" t="s">
        <v>20</v>
      </c>
      <c r="F17" s="17" t="s">
        <v>78</v>
      </c>
      <c r="G17" s="17" t="s">
        <v>194</v>
      </c>
      <c r="H17" s="17" t="s">
        <v>195</v>
      </c>
      <c r="I17" s="17" t="s">
        <v>196</v>
      </c>
      <c r="J17" s="22"/>
      <c r="K17" s="18"/>
      <c r="L17" s="18"/>
      <c r="M17" s="18"/>
      <c r="N17" s="19"/>
    </row>
    <row r="18" spans="1:14" s="20" customFormat="1" ht="28.5" customHeight="1">
      <c r="A18" s="335"/>
      <c r="B18" s="314"/>
      <c r="C18" s="17" t="s">
        <v>209</v>
      </c>
      <c r="D18" s="17" t="s">
        <v>210</v>
      </c>
      <c r="E18" s="308" t="s">
        <v>20</v>
      </c>
      <c r="F18" s="17" t="s">
        <v>78</v>
      </c>
      <c r="G18" s="308" t="s">
        <v>201</v>
      </c>
      <c r="H18" s="308" t="s">
        <v>195</v>
      </c>
      <c r="I18" s="308" t="s">
        <v>196</v>
      </c>
      <c r="J18" s="22"/>
      <c r="K18" s="18"/>
      <c r="L18" s="21"/>
      <c r="M18" s="21"/>
      <c r="N18" s="19"/>
    </row>
    <row r="19" spans="1:14" s="20" customFormat="1" ht="14.25">
      <c r="A19" s="335"/>
      <c r="B19" s="314"/>
      <c r="C19" s="301"/>
      <c r="D19" s="302"/>
      <c r="E19" s="311"/>
      <c r="F19" s="17"/>
      <c r="G19" s="309"/>
      <c r="H19" s="309"/>
      <c r="I19" s="309"/>
      <c r="J19" s="22"/>
      <c r="K19" s="18"/>
      <c r="L19" s="21"/>
      <c r="M19" s="21"/>
      <c r="N19" s="19"/>
    </row>
    <row r="20" spans="1:14" s="20" customFormat="1" ht="14.25">
      <c r="A20" s="335"/>
      <c r="B20" s="314"/>
      <c r="C20" s="301"/>
      <c r="D20" s="302"/>
      <c r="E20" s="311"/>
      <c r="F20" s="17"/>
      <c r="G20" s="309"/>
      <c r="H20" s="309"/>
      <c r="I20" s="309"/>
      <c r="J20" s="22"/>
      <c r="K20" s="18"/>
      <c r="L20" s="21"/>
      <c r="M20" s="21"/>
      <c r="N20" s="19"/>
    </row>
    <row r="21" spans="1:14" s="20" customFormat="1" ht="14.25">
      <c r="A21" s="335"/>
      <c r="B21" s="314"/>
      <c r="C21" s="301"/>
      <c r="D21" s="302"/>
      <c r="E21" s="311"/>
      <c r="F21" s="17"/>
      <c r="G21" s="309"/>
      <c r="H21" s="309"/>
      <c r="I21" s="309"/>
      <c r="J21" s="22"/>
      <c r="K21" s="18"/>
      <c r="L21" s="21"/>
      <c r="M21" s="21"/>
      <c r="N21" s="19"/>
    </row>
    <row r="22" spans="1:14" s="20" customFormat="1" ht="14.25">
      <c r="A22" s="335"/>
      <c r="B22" s="314"/>
      <c r="C22" s="301"/>
      <c r="D22" s="302"/>
      <c r="E22" s="311"/>
      <c r="F22" s="17"/>
      <c r="G22" s="309"/>
      <c r="H22" s="309"/>
      <c r="I22" s="309"/>
      <c r="J22" s="22"/>
      <c r="K22" s="18"/>
      <c r="L22" s="21"/>
      <c r="M22" s="21"/>
      <c r="N22" s="19"/>
    </row>
    <row r="23" spans="1:14" s="20" customFormat="1" ht="14.25">
      <c r="A23" s="335"/>
      <c r="B23" s="314"/>
      <c r="C23" s="301"/>
      <c r="D23" s="302"/>
      <c r="E23" s="312"/>
      <c r="F23" s="17"/>
      <c r="G23" s="310"/>
      <c r="H23" s="310"/>
      <c r="I23" s="310"/>
      <c r="J23" s="22"/>
      <c r="K23" s="18"/>
      <c r="L23" s="21"/>
      <c r="M23" s="21"/>
      <c r="N23" s="19"/>
    </row>
    <row r="24" spans="1:14" s="20" customFormat="1" ht="71.25">
      <c r="A24" s="335"/>
      <c r="B24" s="314"/>
      <c r="C24" s="17" t="s">
        <v>211</v>
      </c>
      <c r="D24" s="17" t="s">
        <v>212</v>
      </c>
      <c r="E24" s="17" t="s">
        <v>20</v>
      </c>
      <c r="F24" s="17" t="s">
        <v>78</v>
      </c>
      <c r="G24" s="17" t="s">
        <v>194</v>
      </c>
      <c r="H24" s="17" t="s">
        <v>195</v>
      </c>
      <c r="I24" s="17" t="s">
        <v>196</v>
      </c>
      <c r="J24" s="22"/>
      <c r="K24" s="18"/>
      <c r="L24" s="21" t="s">
        <v>543</v>
      </c>
      <c r="M24" s="21"/>
      <c r="N24" s="19"/>
    </row>
    <row r="25" spans="1:14" s="20" customFormat="1" ht="28.5" customHeight="1">
      <c r="A25" s="335"/>
      <c r="B25" s="314"/>
      <c r="C25" s="17" t="s">
        <v>209</v>
      </c>
      <c r="D25" s="17" t="s">
        <v>213</v>
      </c>
      <c r="E25" s="308" t="s">
        <v>20</v>
      </c>
      <c r="F25" s="308" t="s">
        <v>78</v>
      </c>
      <c r="G25" s="308" t="s">
        <v>201</v>
      </c>
      <c r="H25" s="308" t="s">
        <v>195</v>
      </c>
      <c r="I25" s="308" t="s">
        <v>196</v>
      </c>
      <c r="J25" s="22"/>
      <c r="K25" s="18"/>
      <c r="L25" s="21"/>
      <c r="M25" s="21"/>
      <c r="N25" s="19"/>
    </row>
    <row r="26" spans="1:14" s="20" customFormat="1" ht="14.25">
      <c r="A26" s="335"/>
      <c r="B26" s="314"/>
      <c r="C26" s="301"/>
      <c r="D26" s="302"/>
      <c r="E26" s="309"/>
      <c r="F26" s="309"/>
      <c r="G26" s="309"/>
      <c r="H26" s="309"/>
      <c r="I26" s="309"/>
      <c r="J26" s="22"/>
      <c r="K26" s="18"/>
      <c r="L26" s="21"/>
      <c r="M26" s="21"/>
      <c r="N26" s="19"/>
    </row>
    <row r="27" spans="1:14" s="20" customFormat="1" ht="14.25">
      <c r="A27" s="335"/>
      <c r="B27" s="314"/>
      <c r="C27" s="301"/>
      <c r="D27" s="302"/>
      <c r="E27" s="309"/>
      <c r="F27" s="309"/>
      <c r="G27" s="309"/>
      <c r="H27" s="309"/>
      <c r="I27" s="309"/>
      <c r="J27" s="22"/>
      <c r="K27" s="18"/>
      <c r="L27" s="21"/>
      <c r="M27" s="21"/>
      <c r="N27" s="19"/>
    </row>
    <row r="28" spans="1:14" s="20" customFormat="1" ht="14.25">
      <c r="A28" s="335"/>
      <c r="B28" s="314"/>
      <c r="C28" s="301"/>
      <c r="D28" s="302"/>
      <c r="E28" s="309"/>
      <c r="F28" s="309"/>
      <c r="G28" s="309"/>
      <c r="H28" s="309"/>
      <c r="I28" s="309"/>
      <c r="J28" s="22"/>
      <c r="K28" s="18"/>
      <c r="L28" s="21"/>
      <c r="M28" s="21"/>
      <c r="N28" s="19"/>
    </row>
    <row r="29" spans="1:14" s="20" customFormat="1" ht="14.25">
      <c r="A29" s="335"/>
      <c r="B29" s="309"/>
      <c r="C29" s="301"/>
      <c r="D29" s="302"/>
      <c r="E29" s="309"/>
      <c r="F29" s="309"/>
      <c r="G29" s="309"/>
      <c r="H29" s="309"/>
      <c r="I29" s="309"/>
      <c r="J29" s="22"/>
      <c r="K29" s="18"/>
      <c r="L29" s="21"/>
      <c r="M29" s="21"/>
      <c r="N29" s="19"/>
    </row>
    <row r="30" spans="1:14" s="20" customFormat="1" ht="14.25">
      <c r="A30" s="335"/>
      <c r="B30" s="310"/>
      <c r="C30" s="301"/>
      <c r="D30" s="302"/>
      <c r="E30" s="310"/>
      <c r="F30" s="310"/>
      <c r="G30" s="310"/>
      <c r="H30" s="310"/>
      <c r="I30" s="310"/>
      <c r="J30" s="22"/>
      <c r="K30" s="18"/>
      <c r="L30" s="21"/>
      <c r="M30" s="21"/>
      <c r="N30" s="19"/>
    </row>
    <row r="31" spans="1:14" s="20" customFormat="1" ht="105" customHeight="1">
      <c r="A31" s="336"/>
      <c r="B31" s="306" t="s">
        <v>159</v>
      </c>
      <c r="C31" s="17" t="s">
        <v>214</v>
      </c>
      <c r="D31" s="17" t="s">
        <v>129</v>
      </c>
      <c r="E31" s="17" t="s">
        <v>215</v>
      </c>
      <c r="F31" s="17" t="s">
        <v>102</v>
      </c>
      <c r="G31" s="17" t="s">
        <v>194</v>
      </c>
      <c r="H31" s="17" t="s">
        <v>146</v>
      </c>
      <c r="I31" s="17" t="s">
        <v>196</v>
      </c>
      <c r="J31" s="22"/>
      <c r="K31" s="18"/>
      <c r="L31" s="21"/>
      <c r="M31" s="21"/>
      <c r="N31" s="19"/>
    </row>
    <row r="32" spans="1:14" s="20" customFormat="1" ht="64.5" customHeight="1">
      <c r="A32" s="336"/>
      <c r="B32" s="307"/>
      <c r="C32" s="17" t="s">
        <v>217</v>
      </c>
      <c r="D32" s="17" t="s">
        <v>130</v>
      </c>
      <c r="E32" s="17" t="s">
        <v>215</v>
      </c>
      <c r="F32" s="17" t="s">
        <v>102</v>
      </c>
      <c r="G32" s="17" t="s">
        <v>218</v>
      </c>
      <c r="H32" s="17" t="s">
        <v>146</v>
      </c>
      <c r="I32" s="17" t="s">
        <v>196</v>
      </c>
      <c r="J32" s="22"/>
      <c r="K32" s="18"/>
      <c r="L32" s="21"/>
      <c r="M32" s="21"/>
      <c r="N32" s="19"/>
    </row>
    <row r="33" spans="1:14" s="20" customFormat="1" ht="42.75">
      <c r="A33" s="336"/>
      <c r="B33" s="307"/>
      <c r="C33" s="17" t="s">
        <v>219</v>
      </c>
      <c r="D33" s="17" t="s">
        <v>103</v>
      </c>
      <c r="E33" s="17" t="s">
        <v>215</v>
      </c>
      <c r="F33" s="17" t="s">
        <v>102</v>
      </c>
      <c r="G33" s="17" t="s">
        <v>218</v>
      </c>
      <c r="H33" s="17" t="s">
        <v>146</v>
      </c>
      <c r="I33" s="17" t="s">
        <v>196</v>
      </c>
      <c r="J33" s="22"/>
      <c r="K33" s="18"/>
      <c r="L33" s="21"/>
      <c r="M33" s="21"/>
      <c r="N33" s="19"/>
    </row>
    <row r="34" spans="1:14" s="20" customFormat="1" ht="69.75" customHeight="1">
      <c r="A34" s="336"/>
      <c r="B34" s="307"/>
      <c r="C34" s="17" t="s">
        <v>220</v>
      </c>
      <c r="D34" s="17" t="s">
        <v>103</v>
      </c>
      <c r="E34" s="17" t="s">
        <v>215</v>
      </c>
      <c r="F34" s="17" t="s">
        <v>102</v>
      </c>
      <c r="G34" s="17" t="s">
        <v>218</v>
      </c>
      <c r="H34" s="17" t="s">
        <v>146</v>
      </c>
      <c r="I34" s="17" t="s">
        <v>196</v>
      </c>
      <c r="J34" s="22"/>
      <c r="K34" s="18"/>
      <c r="L34" s="21"/>
      <c r="M34" s="21"/>
      <c r="N34" s="19"/>
    </row>
    <row r="35" spans="1:14" s="20" customFormat="1" ht="85.5">
      <c r="A35" s="336"/>
      <c r="B35" s="307"/>
      <c r="C35" s="17" t="s">
        <v>221</v>
      </c>
      <c r="D35" s="17" t="s">
        <v>104</v>
      </c>
      <c r="E35" s="17" t="s">
        <v>215</v>
      </c>
      <c r="F35" s="17" t="s">
        <v>102</v>
      </c>
      <c r="G35" s="17" t="s">
        <v>194</v>
      </c>
      <c r="H35" s="17" t="s">
        <v>222</v>
      </c>
      <c r="I35" s="17" t="s">
        <v>196</v>
      </c>
      <c r="J35" s="22"/>
      <c r="K35" s="18"/>
      <c r="L35" s="21" t="s">
        <v>85</v>
      </c>
      <c r="M35" s="21"/>
      <c r="N35" s="19"/>
    </row>
    <row r="36" spans="1:14" s="20" customFormat="1" ht="57">
      <c r="A36" s="336"/>
      <c r="B36" s="307"/>
      <c r="C36" s="17" t="s">
        <v>223</v>
      </c>
      <c r="D36" s="17" t="s">
        <v>224</v>
      </c>
      <c r="E36" s="17" t="s">
        <v>215</v>
      </c>
      <c r="F36" s="17" t="s">
        <v>102</v>
      </c>
      <c r="G36" s="17" t="s">
        <v>194</v>
      </c>
      <c r="H36" s="17" t="s">
        <v>222</v>
      </c>
      <c r="I36" s="17" t="s">
        <v>196</v>
      </c>
      <c r="J36" s="22"/>
      <c r="K36" s="18"/>
      <c r="L36" s="21" t="s">
        <v>37</v>
      </c>
      <c r="M36" s="21"/>
      <c r="N36" s="19"/>
    </row>
    <row r="37" spans="1:14" s="20" customFormat="1" ht="42.75">
      <c r="A37" s="336"/>
      <c r="B37" s="307"/>
      <c r="C37" s="17" t="s">
        <v>225</v>
      </c>
      <c r="D37" s="17" t="s">
        <v>105</v>
      </c>
      <c r="E37" s="17" t="s">
        <v>215</v>
      </c>
      <c r="F37" s="17" t="s">
        <v>102</v>
      </c>
      <c r="G37" s="17" t="s">
        <v>194</v>
      </c>
      <c r="H37" s="17" t="s">
        <v>222</v>
      </c>
      <c r="I37" s="17" t="s">
        <v>196</v>
      </c>
      <c r="J37" s="22"/>
      <c r="K37" s="18"/>
      <c r="L37" s="21"/>
      <c r="M37" s="21"/>
      <c r="N37" s="19"/>
    </row>
    <row r="38" spans="1:14" s="20" customFormat="1" ht="175.5" customHeight="1">
      <c r="A38" s="336"/>
      <c r="B38" s="307"/>
      <c r="C38" s="17" t="s">
        <v>226</v>
      </c>
      <c r="D38" s="17" t="s">
        <v>105</v>
      </c>
      <c r="E38" s="17" t="s">
        <v>215</v>
      </c>
      <c r="F38" s="17" t="s">
        <v>102</v>
      </c>
      <c r="G38" s="17" t="s">
        <v>194</v>
      </c>
      <c r="H38" s="17" t="s">
        <v>222</v>
      </c>
      <c r="I38" s="17" t="s">
        <v>196</v>
      </c>
      <c r="J38" s="22"/>
      <c r="K38" s="18"/>
      <c r="L38" s="21" t="s">
        <v>84</v>
      </c>
      <c r="M38" s="21"/>
      <c r="N38" s="19"/>
    </row>
    <row r="39" spans="1:14" s="20" customFormat="1" ht="89.25" customHeight="1">
      <c r="A39" s="336"/>
      <c r="B39" s="307"/>
      <c r="C39" s="17" t="s">
        <v>106</v>
      </c>
      <c r="D39" s="17" t="s">
        <v>131</v>
      </c>
      <c r="E39" s="17" t="s">
        <v>215</v>
      </c>
      <c r="F39" s="17" t="s">
        <v>102</v>
      </c>
      <c r="G39" s="17" t="s">
        <v>194</v>
      </c>
      <c r="H39" s="17" t="s">
        <v>227</v>
      </c>
      <c r="I39" s="17" t="s">
        <v>196</v>
      </c>
      <c r="J39" s="21"/>
      <c r="K39" s="18" t="s">
        <v>138</v>
      </c>
      <c r="L39" s="21"/>
      <c r="M39" s="21"/>
      <c r="N39" s="19"/>
    </row>
    <row r="40" spans="1:14" s="20" customFormat="1" ht="175.5" customHeight="1">
      <c r="A40" s="336"/>
      <c r="B40" s="307"/>
      <c r="C40" s="17" t="s">
        <v>107</v>
      </c>
      <c r="D40" s="17" t="s">
        <v>127</v>
      </c>
      <c r="E40" s="17" t="s">
        <v>215</v>
      </c>
      <c r="F40" s="17" t="s">
        <v>102</v>
      </c>
      <c r="G40" s="17" t="s">
        <v>194</v>
      </c>
      <c r="H40" s="17" t="s">
        <v>227</v>
      </c>
      <c r="I40" s="17" t="s">
        <v>196</v>
      </c>
      <c r="J40" s="21" t="s">
        <v>139</v>
      </c>
      <c r="K40" s="18"/>
      <c r="L40" s="21"/>
      <c r="M40" s="21"/>
      <c r="N40" s="19"/>
    </row>
    <row r="41" spans="1:14" s="20" customFormat="1" ht="227.25" customHeight="1">
      <c r="A41" s="336"/>
      <c r="B41" s="307"/>
      <c r="C41" s="17" t="s">
        <v>108</v>
      </c>
      <c r="D41" s="17" t="s">
        <v>128</v>
      </c>
      <c r="E41" s="17" t="s">
        <v>215</v>
      </c>
      <c r="F41" s="17" t="s">
        <v>102</v>
      </c>
      <c r="G41" s="17" t="s">
        <v>194</v>
      </c>
      <c r="H41" s="17" t="s">
        <v>227</v>
      </c>
      <c r="I41" s="17" t="s">
        <v>196</v>
      </c>
      <c r="J41" s="21"/>
      <c r="K41" s="18"/>
      <c r="L41" s="21"/>
      <c r="M41" s="21"/>
      <c r="N41" s="19"/>
    </row>
    <row r="42" spans="1:14" s="20" customFormat="1" ht="75" customHeight="1">
      <c r="A42" s="336"/>
      <c r="B42" s="300" t="s">
        <v>157</v>
      </c>
      <c r="C42" s="17" t="s">
        <v>228</v>
      </c>
      <c r="D42" s="17" t="s">
        <v>150</v>
      </c>
      <c r="E42" s="17" t="s">
        <v>215</v>
      </c>
      <c r="F42" s="17" t="s">
        <v>102</v>
      </c>
      <c r="G42" s="17" t="s">
        <v>232</v>
      </c>
      <c r="H42" s="17" t="s">
        <v>229</v>
      </c>
      <c r="I42" s="17" t="s">
        <v>196</v>
      </c>
      <c r="J42" s="21"/>
      <c r="K42" s="18"/>
      <c r="L42" s="21"/>
      <c r="M42" s="21"/>
      <c r="N42" s="19"/>
    </row>
    <row r="43" spans="1:14" s="20" customFormat="1" ht="199.5">
      <c r="A43" s="336"/>
      <c r="B43" s="300"/>
      <c r="C43" s="17" t="s">
        <v>230</v>
      </c>
      <c r="D43" s="17" t="s">
        <v>231</v>
      </c>
      <c r="E43" s="17" t="s">
        <v>149</v>
      </c>
      <c r="F43" s="17" t="s">
        <v>79</v>
      </c>
      <c r="G43" s="17" t="s">
        <v>194</v>
      </c>
      <c r="H43" s="17" t="s">
        <v>233</v>
      </c>
      <c r="I43" s="17" t="s">
        <v>196</v>
      </c>
      <c r="J43" s="22"/>
      <c r="K43" s="18"/>
      <c r="L43" s="22"/>
      <c r="M43" s="21"/>
      <c r="N43" s="19"/>
    </row>
    <row r="44" spans="1:14" s="20" customFormat="1" ht="176.25" customHeight="1">
      <c r="A44" s="336"/>
      <c r="B44" s="300"/>
      <c r="C44" s="17" t="s">
        <v>234</v>
      </c>
      <c r="D44" s="17" t="s">
        <v>235</v>
      </c>
      <c r="E44" s="17" t="s">
        <v>149</v>
      </c>
      <c r="F44" s="17" t="s">
        <v>80</v>
      </c>
      <c r="G44" s="17" t="s">
        <v>194</v>
      </c>
      <c r="H44" s="17" t="s">
        <v>233</v>
      </c>
      <c r="I44" s="17" t="s">
        <v>196</v>
      </c>
      <c r="J44" s="22"/>
      <c r="K44" s="18"/>
      <c r="L44" s="22"/>
      <c r="M44" s="21"/>
      <c r="N44" s="19"/>
    </row>
    <row r="45" spans="1:14" s="20" customFormat="1" ht="174" customHeight="1">
      <c r="A45" s="336"/>
      <c r="B45" s="300" t="s">
        <v>236</v>
      </c>
      <c r="C45" s="17"/>
      <c r="D45" s="308" t="s">
        <v>237</v>
      </c>
      <c r="E45" s="308" t="s">
        <v>238</v>
      </c>
      <c r="F45" s="308" t="s">
        <v>148</v>
      </c>
      <c r="G45" s="308" t="s">
        <v>194</v>
      </c>
      <c r="H45" s="308" t="s">
        <v>239</v>
      </c>
      <c r="I45" s="308" t="s">
        <v>196</v>
      </c>
      <c r="J45" s="21"/>
      <c r="K45" s="18"/>
      <c r="L45" s="22"/>
      <c r="M45" s="21"/>
      <c r="N45" s="19"/>
    </row>
    <row r="46" spans="1:14" s="20" customFormat="1" ht="14.25">
      <c r="A46" s="336"/>
      <c r="B46" s="300"/>
      <c r="C46" s="17"/>
      <c r="D46" s="311"/>
      <c r="E46" s="311"/>
      <c r="F46" s="337"/>
      <c r="G46" s="311"/>
      <c r="H46" s="311"/>
      <c r="I46" s="311"/>
      <c r="J46" s="22"/>
      <c r="K46" s="22"/>
      <c r="L46" s="22"/>
      <c r="M46" s="21"/>
      <c r="N46" s="19"/>
    </row>
    <row r="47" spans="1:14" s="20" customFormat="1" ht="15">
      <c r="A47" s="336"/>
      <c r="B47" s="300"/>
      <c r="C47" s="17"/>
      <c r="D47" s="311"/>
      <c r="E47" s="311"/>
      <c r="F47" s="337"/>
      <c r="G47" s="311"/>
      <c r="H47" s="311"/>
      <c r="I47" s="311"/>
      <c r="J47" s="116"/>
      <c r="K47" s="116"/>
      <c r="L47" s="118"/>
      <c r="M47" s="21"/>
      <c r="N47" s="19"/>
    </row>
    <row r="48" spans="1:14" s="20" customFormat="1" ht="14.25">
      <c r="A48" s="336"/>
      <c r="B48" s="300"/>
      <c r="C48" s="17"/>
      <c r="D48" s="311"/>
      <c r="E48" s="311"/>
      <c r="F48" s="337"/>
      <c r="G48" s="311"/>
      <c r="H48" s="311"/>
      <c r="I48" s="311"/>
      <c r="J48" s="22"/>
      <c r="K48" s="22"/>
      <c r="L48" s="22"/>
      <c r="M48" s="21"/>
      <c r="N48" s="19"/>
    </row>
    <row r="49" spans="1:14" s="20" customFormat="1" ht="14.25">
      <c r="A49" s="336"/>
      <c r="B49" s="300"/>
      <c r="C49" s="17"/>
      <c r="D49" s="311"/>
      <c r="E49" s="311"/>
      <c r="F49" s="337"/>
      <c r="G49" s="311"/>
      <c r="H49" s="311"/>
      <c r="I49" s="311"/>
      <c r="J49" s="22"/>
      <c r="K49" s="22"/>
      <c r="L49" s="22"/>
      <c r="M49" s="21"/>
      <c r="N49" s="19"/>
    </row>
    <row r="50" spans="1:14" s="20" customFormat="1" ht="14.25">
      <c r="A50" s="336"/>
      <c r="B50" s="306"/>
      <c r="C50" s="17"/>
      <c r="D50" s="315"/>
      <c r="E50" s="312"/>
      <c r="F50" s="338"/>
      <c r="G50" s="315"/>
      <c r="H50" s="315"/>
      <c r="I50" s="315"/>
      <c r="J50" s="22"/>
      <c r="K50" s="23"/>
      <c r="L50" s="23"/>
      <c r="M50" s="21"/>
      <c r="N50" s="19"/>
    </row>
    <row r="51" spans="1:14" s="20" customFormat="1" ht="171">
      <c r="A51" s="327" t="s">
        <v>240</v>
      </c>
      <c r="B51" s="331" t="s">
        <v>241</v>
      </c>
      <c r="C51" s="121" t="s">
        <v>109</v>
      </c>
      <c r="D51" s="17" t="s">
        <v>420</v>
      </c>
      <c r="E51" s="17" t="s">
        <v>216</v>
      </c>
      <c r="F51" s="17" t="s">
        <v>401</v>
      </c>
      <c r="G51" s="17" t="s">
        <v>417</v>
      </c>
      <c r="H51" s="17" t="s">
        <v>419</v>
      </c>
      <c r="I51" s="17" t="s">
        <v>418</v>
      </c>
      <c r="K51" s="116"/>
      <c r="L51" s="23"/>
      <c r="M51" s="23" t="s">
        <v>544</v>
      </c>
      <c r="N51" s="19"/>
    </row>
    <row r="52" spans="1:14" s="20" customFormat="1" ht="185.25">
      <c r="A52" s="327"/>
      <c r="B52" s="332"/>
      <c r="C52" s="121" t="s">
        <v>110</v>
      </c>
      <c r="D52" s="17" t="s">
        <v>421</v>
      </c>
      <c r="E52" s="17" t="s">
        <v>216</v>
      </c>
      <c r="F52" s="17" t="s">
        <v>402</v>
      </c>
      <c r="G52" s="17"/>
      <c r="H52" s="17" t="s">
        <v>422</v>
      </c>
      <c r="I52" s="17" t="s">
        <v>418</v>
      </c>
      <c r="J52" s="138"/>
      <c r="K52" s="117"/>
      <c r="L52" s="139" t="s">
        <v>423</v>
      </c>
      <c r="M52" s="22"/>
      <c r="N52" s="19"/>
    </row>
    <row r="53" spans="1:14" s="20" customFormat="1" ht="85.5">
      <c r="A53" s="327"/>
      <c r="B53" s="332"/>
      <c r="C53" s="121" t="s">
        <v>111</v>
      </c>
      <c r="D53" s="17" t="s">
        <v>140</v>
      </c>
      <c r="E53" s="17" t="s">
        <v>216</v>
      </c>
      <c r="F53" s="17" t="s">
        <v>402</v>
      </c>
      <c r="G53" s="17" t="s">
        <v>417</v>
      </c>
      <c r="H53" s="17" t="s">
        <v>239</v>
      </c>
      <c r="I53" s="34" t="s">
        <v>418</v>
      </c>
      <c r="J53" s="137"/>
      <c r="K53" s="137"/>
      <c r="L53" s="139"/>
      <c r="M53" s="23"/>
      <c r="N53" s="19"/>
    </row>
    <row r="54" spans="1:14" s="20" customFormat="1" ht="99.75">
      <c r="A54" s="327"/>
      <c r="B54" s="332"/>
      <c r="C54" s="121" t="s">
        <v>112</v>
      </c>
      <c r="D54" s="17" t="s">
        <v>429</v>
      </c>
      <c r="E54" s="17" t="s">
        <v>430</v>
      </c>
      <c r="F54" s="17" t="s">
        <v>448</v>
      </c>
      <c r="G54" s="17" t="s">
        <v>431</v>
      </c>
      <c r="H54" s="17" t="s">
        <v>239</v>
      </c>
      <c r="I54" s="34" t="s">
        <v>418</v>
      </c>
      <c r="J54" s="140"/>
      <c r="K54" s="140"/>
      <c r="L54" s="23" t="s">
        <v>458</v>
      </c>
      <c r="M54" s="22"/>
      <c r="N54" s="19"/>
    </row>
    <row r="55" spans="1:14" s="20" customFormat="1" ht="57">
      <c r="A55" s="327"/>
      <c r="B55" s="332"/>
      <c r="C55" s="121" t="s">
        <v>113</v>
      </c>
      <c r="D55" s="17" t="s">
        <v>416</v>
      </c>
      <c r="E55" s="17" t="s">
        <v>215</v>
      </c>
      <c r="F55" s="17" t="s">
        <v>424</v>
      </c>
      <c r="G55" s="17" t="s">
        <v>433</v>
      </c>
      <c r="H55" s="17" t="s">
        <v>239</v>
      </c>
      <c r="I55" s="34" t="s">
        <v>418</v>
      </c>
      <c r="J55" s="116"/>
      <c r="K55" s="116"/>
      <c r="L55" s="23"/>
      <c r="M55" s="23"/>
      <c r="N55" s="19"/>
    </row>
    <row r="56" spans="1:14" s="20" customFormat="1" ht="71.25">
      <c r="A56" s="327"/>
      <c r="B56" s="332"/>
      <c r="C56" s="121" t="s">
        <v>114</v>
      </c>
      <c r="D56" s="17" t="s">
        <v>437</v>
      </c>
      <c r="E56" s="17" t="s">
        <v>216</v>
      </c>
      <c r="F56" s="17" t="s">
        <v>425</v>
      </c>
      <c r="G56" s="17" t="s">
        <v>438</v>
      </c>
      <c r="H56" s="17" t="s">
        <v>432</v>
      </c>
      <c r="I56" s="34" t="s">
        <v>418</v>
      </c>
      <c r="J56" s="116"/>
      <c r="K56" s="116"/>
      <c r="L56" s="23"/>
      <c r="M56" s="22"/>
      <c r="N56" s="19"/>
    </row>
    <row r="57" spans="1:14" s="20" customFormat="1" ht="57">
      <c r="A57" s="327"/>
      <c r="B57" s="332"/>
      <c r="C57" s="121" t="s">
        <v>115</v>
      </c>
      <c r="D57" s="17" t="s">
        <v>141</v>
      </c>
      <c r="E57" s="17" t="s">
        <v>216</v>
      </c>
      <c r="F57" s="17" t="s">
        <v>426</v>
      </c>
      <c r="G57" s="17" t="s">
        <v>417</v>
      </c>
      <c r="H57" s="17" t="s">
        <v>239</v>
      </c>
      <c r="I57" s="17" t="s">
        <v>418</v>
      </c>
      <c r="J57" s="116"/>
      <c r="K57" s="116"/>
      <c r="L57" s="23"/>
      <c r="M57" s="23"/>
      <c r="N57" s="19"/>
    </row>
    <row r="58" spans="1:14" s="20" customFormat="1" ht="99" customHeight="1">
      <c r="A58" s="327"/>
      <c r="B58" s="332"/>
      <c r="C58" s="121" t="s">
        <v>413</v>
      </c>
      <c r="D58" s="17" t="s">
        <v>415</v>
      </c>
      <c r="E58" s="17" t="s">
        <v>215</v>
      </c>
      <c r="F58" s="17" t="s">
        <v>424</v>
      </c>
      <c r="G58" s="17" t="s">
        <v>434</v>
      </c>
      <c r="H58" s="17" t="s">
        <v>239</v>
      </c>
      <c r="I58" s="34" t="s">
        <v>418</v>
      </c>
      <c r="J58" s="137"/>
      <c r="K58" s="116"/>
      <c r="L58" s="23" t="s">
        <v>427</v>
      </c>
      <c r="M58" s="22"/>
      <c r="N58" s="19"/>
    </row>
    <row r="59" spans="1:14" s="20" customFormat="1" ht="103.5" customHeight="1">
      <c r="A59" s="327"/>
      <c r="B59" s="332"/>
      <c r="C59" s="136" t="s">
        <v>414</v>
      </c>
      <c r="D59" s="17" t="s">
        <v>415</v>
      </c>
      <c r="E59" s="17" t="s">
        <v>215</v>
      </c>
      <c r="F59" s="17" t="s">
        <v>424</v>
      </c>
      <c r="G59" s="17" t="s">
        <v>435</v>
      </c>
      <c r="H59" s="17" t="s">
        <v>239</v>
      </c>
      <c r="I59" s="34" t="s">
        <v>418</v>
      </c>
      <c r="J59" s="117"/>
      <c r="K59" s="116"/>
      <c r="L59" s="23"/>
      <c r="M59" s="23"/>
      <c r="N59" s="19"/>
    </row>
    <row r="60" spans="1:14" s="20" customFormat="1" ht="57">
      <c r="A60" s="327"/>
      <c r="B60" s="333"/>
      <c r="C60" s="121" t="s">
        <v>116</v>
      </c>
      <c r="D60" s="17" t="s">
        <v>428</v>
      </c>
      <c r="E60" s="17" t="s">
        <v>215</v>
      </c>
      <c r="F60" s="17" t="s">
        <v>424</v>
      </c>
      <c r="G60" s="17" t="s">
        <v>436</v>
      </c>
      <c r="H60" s="17" t="s">
        <v>239</v>
      </c>
      <c r="I60" s="17" t="s">
        <v>418</v>
      </c>
      <c r="K60" s="116"/>
      <c r="L60" s="23"/>
      <c r="M60" s="22"/>
      <c r="N60" s="19"/>
    </row>
    <row r="61" spans="1:14" s="20" customFormat="1" ht="106.5" customHeight="1">
      <c r="A61" s="327"/>
      <c r="B61" s="331" t="s">
        <v>242</v>
      </c>
      <c r="C61" s="121" t="s">
        <v>117</v>
      </c>
      <c r="D61" s="17" t="s">
        <v>449</v>
      </c>
      <c r="E61" s="17" t="s">
        <v>216</v>
      </c>
      <c r="F61" s="17" t="s">
        <v>440</v>
      </c>
      <c r="G61" s="17" t="s">
        <v>431</v>
      </c>
      <c r="H61" s="17" t="s">
        <v>459</v>
      </c>
      <c r="I61" s="17" t="s">
        <v>418</v>
      </c>
      <c r="J61" s="119"/>
      <c r="K61" s="116"/>
      <c r="L61" s="116"/>
      <c r="M61" s="23"/>
      <c r="N61" s="19"/>
    </row>
    <row r="62" spans="1:14" s="20" customFormat="1" ht="101.25" customHeight="1">
      <c r="A62" s="327"/>
      <c r="B62" s="332"/>
      <c r="C62" s="121" t="s">
        <v>118</v>
      </c>
      <c r="D62" s="17" t="s">
        <v>457</v>
      </c>
      <c r="E62" s="17" t="s">
        <v>216</v>
      </c>
      <c r="F62" s="17" t="s">
        <v>402</v>
      </c>
      <c r="G62" s="17" t="s">
        <v>431</v>
      </c>
      <c r="H62" s="17" t="s">
        <v>459</v>
      </c>
      <c r="I62" s="17" t="s">
        <v>418</v>
      </c>
      <c r="J62" s="116"/>
      <c r="K62" s="116"/>
      <c r="L62" s="116"/>
      <c r="M62" s="22"/>
      <c r="N62" s="19"/>
    </row>
    <row r="63" spans="1:14" s="20" customFormat="1" ht="99.75">
      <c r="A63" s="327"/>
      <c r="B63" s="332"/>
      <c r="C63" s="121" t="s">
        <v>119</v>
      </c>
      <c r="D63" s="17" t="s">
        <v>455</v>
      </c>
      <c r="E63" s="17" t="s">
        <v>216</v>
      </c>
      <c r="F63" s="17" t="s">
        <v>441</v>
      </c>
      <c r="G63" s="17" t="s">
        <v>461</v>
      </c>
      <c r="H63" s="17" t="s">
        <v>456</v>
      </c>
      <c r="I63" s="17"/>
      <c r="J63" s="116"/>
      <c r="K63" s="116"/>
      <c r="L63" s="116"/>
      <c r="M63" s="23"/>
      <c r="N63" s="19"/>
    </row>
    <row r="64" spans="1:14" s="20" customFormat="1" ht="85.5">
      <c r="A64" s="327"/>
      <c r="B64" s="332"/>
      <c r="C64" s="121" t="s">
        <v>120</v>
      </c>
      <c r="D64" s="17" t="s">
        <v>450</v>
      </c>
      <c r="E64" s="17" t="s">
        <v>216</v>
      </c>
      <c r="F64" s="17" t="s">
        <v>402</v>
      </c>
      <c r="G64" s="17" t="s">
        <v>431</v>
      </c>
      <c r="H64" s="17" t="s">
        <v>459</v>
      </c>
      <c r="I64" s="17" t="s">
        <v>418</v>
      </c>
      <c r="J64" s="116"/>
      <c r="K64" s="116"/>
      <c r="L64" s="116"/>
      <c r="M64" s="22"/>
      <c r="N64" s="19"/>
    </row>
    <row r="65" spans="1:14" s="20" customFormat="1" ht="85.5">
      <c r="A65" s="327"/>
      <c r="B65" s="332"/>
      <c r="C65" s="121" t="s">
        <v>121</v>
      </c>
      <c r="D65" s="17" t="s">
        <v>439</v>
      </c>
      <c r="E65" s="17" t="s">
        <v>216</v>
      </c>
      <c r="F65" s="17" t="s">
        <v>442</v>
      </c>
      <c r="G65" s="17"/>
      <c r="H65" s="17" t="s">
        <v>459</v>
      </c>
      <c r="I65" s="17" t="s">
        <v>418</v>
      </c>
      <c r="J65" s="116"/>
      <c r="K65" s="116"/>
      <c r="L65" s="116"/>
      <c r="M65" s="23"/>
      <c r="N65" s="19"/>
    </row>
    <row r="66" spans="1:14" s="20" customFormat="1" ht="99.75">
      <c r="A66" s="327"/>
      <c r="B66" s="332"/>
      <c r="C66" s="121" t="s">
        <v>122</v>
      </c>
      <c r="D66" s="17" t="s">
        <v>454</v>
      </c>
      <c r="E66" s="17" t="s">
        <v>216</v>
      </c>
      <c r="F66" s="17" t="s">
        <v>443</v>
      </c>
      <c r="G66" s="17" t="s">
        <v>462</v>
      </c>
      <c r="H66" s="17" t="s">
        <v>460</v>
      </c>
      <c r="I66" s="17"/>
      <c r="J66" s="116"/>
      <c r="K66" s="116"/>
      <c r="L66" s="116"/>
      <c r="M66" s="22"/>
      <c r="N66" s="19"/>
    </row>
    <row r="67" spans="1:14" s="20" customFormat="1" ht="85.5">
      <c r="A67" s="327"/>
      <c r="B67" s="332"/>
      <c r="C67" s="121" t="s">
        <v>123</v>
      </c>
      <c r="D67" s="17" t="s">
        <v>451</v>
      </c>
      <c r="E67" s="17" t="s">
        <v>216</v>
      </c>
      <c r="F67" s="17" t="s">
        <v>445</v>
      </c>
      <c r="G67" s="17" t="s">
        <v>431</v>
      </c>
      <c r="H67" s="17" t="s">
        <v>459</v>
      </c>
      <c r="I67" s="17" t="s">
        <v>418</v>
      </c>
      <c r="J67" s="116"/>
      <c r="K67" s="116"/>
      <c r="L67" s="116"/>
      <c r="M67" s="23"/>
      <c r="N67" s="19"/>
    </row>
    <row r="68" spans="1:14" s="20" customFormat="1" ht="85.5">
      <c r="A68" s="327"/>
      <c r="B68" s="332"/>
      <c r="C68" s="121" t="s">
        <v>124</v>
      </c>
      <c r="D68" s="17" t="s">
        <v>452</v>
      </c>
      <c r="E68" s="17" t="s">
        <v>216</v>
      </c>
      <c r="F68" s="17" t="s">
        <v>446</v>
      </c>
      <c r="G68" s="17" t="s">
        <v>431</v>
      </c>
      <c r="H68" s="17" t="s">
        <v>459</v>
      </c>
      <c r="I68" s="17" t="s">
        <v>418</v>
      </c>
      <c r="J68" s="116"/>
      <c r="K68" s="116"/>
      <c r="L68" s="116"/>
      <c r="M68" s="22"/>
      <c r="N68" s="19"/>
    </row>
    <row r="69" spans="1:14" s="20" customFormat="1" ht="85.5">
      <c r="A69" s="327"/>
      <c r="B69" s="332"/>
      <c r="C69" s="122" t="s">
        <v>125</v>
      </c>
      <c r="D69" s="17" t="s">
        <v>453</v>
      </c>
      <c r="E69" s="17" t="s">
        <v>216</v>
      </c>
      <c r="F69" s="17" t="s">
        <v>447</v>
      </c>
      <c r="G69" s="17" t="s">
        <v>431</v>
      </c>
      <c r="H69" s="17" t="s">
        <v>459</v>
      </c>
      <c r="I69" s="17" t="s">
        <v>418</v>
      </c>
      <c r="J69" s="117"/>
      <c r="K69" s="117"/>
      <c r="L69" s="117"/>
      <c r="M69" s="23"/>
      <c r="N69" s="19"/>
    </row>
    <row r="70" spans="1:14" s="20" customFormat="1" ht="114">
      <c r="A70" s="327"/>
      <c r="B70" s="331" t="s">
        <v>25</v>
      </c>
      <c r="C70" s="115" t="s">
        <v>403</v>
      </c>
      <c r="D70" s="17" t="s">
        <v>405</v>
      </c>
      <c r="E70" s="17" t="s">
        <v>216</v>
      </c>
      <c r="F70" s="17" t="s">
        <v>404</v>
      </c>
      <c r="G70" s="17" t="s">
        <v>194</v>
      </c>
      <c r="H70" s="17" t="s">
        <v>406</v>
      </c>
      <c r="I70" s="17" t="s">
        <v>407</v>
      </c>
      <c r="J70" s="26"/>
      <c r="K70" s="33"/>
      <c r="L70" s="33"/>
      <c r="M70" s="22"/>
      <c r="N70" s="19"/>
    </row>
    <row r="71" spans="1:14" s="20" customFormat="1" ht="90" customHeight="1">
      <c r="A71" s="327"/>
      <c r="B71" s="332"/>
      <c r="C71" s="115" t="s">
        <v>412</v>
      </c>
      <c r="D71" s="17" t="s">
        <v>411</v>
      </c>
      <c r="E71" s="17" t="s">
        <v>215</v>
      </c>
      <c r="F71" s="17" t="s">
        <v>102</v>
      </c>
      <c r="G71" s="17" t="s">
        <v>409</v>
      </c>
      <c r="H71" s="17" t="s">
        <v>410</v>
      </c>
      <c r="I71" s="17" t="s">
        <v>408</v>
      </c>
      <c r="J71" s="26"/>
      <c r="K71" s="33"/>
      <c r="L71" s="135"/>
      <c r="M71" s="135"/>
      <c r="N71" s="19"/>
    </row>
    <row r="72" spans="1:14" s="20" customFormat="1" ht="60" customHeight="1">
      <c r="A72" s="327"/>
      <c r="B72" s="333"/>
      <c r="C72" s="115" t="s">
        <v>126</v>
      </c>
      <c r="D72" s="17"/>
      <c r="E72" s="17"/>
      <c r="F72" s="17"/>
      <c r="G72" s="17"/>
      <c r="H72" s="17"/>
      <c r="I72" s="17"/>
      <c r="J72" s="22"/>
      <c r="K72" s="18"/>
      <c r="L72" s="22" t="s">
        <v>466</v>
      </c>
      <c r="M72" s="22" t="s">
        <v>467</v>
      </c>
      <c r="N72" s="19"/>
    </row>
    <row r="73" spans="1:14" s="20" customFormat="1" ht="89.25" customHeight="1">
      <c r="A73" s="327"/>
      <c r="B73" s="327" t="s">
        <v>243</v>
      </c>
      <c r="C73" s="24" t="s">
        <v>244</v>
      </c>
      <c r="D73" s="25" t="s">
        <v>145</v>
      </c>
      <c r="E73" s="17" t="s">
        <v>215</v>
      </c>
      <c r="F73" s="17" t="s">
        <v>1</v>
      </c>
      <c r="G73" s="25" t="s">
        <v>194</v>
      </c>
      <c r="H73" s="17" t="s">
        <v>239</v>
      </c>
      <c r="I73" s="17" t="s">
        <v>196</v>
      </c>
      <c r="J73" s="22" t="s">
        <v>0</v>
      </c>
      <c r="K73" s="18"/>
      <c r="L73" s="18"/>
      <c r="M73" s="22"/>
      <c r="N73" s="19"/>
    </row>
    <row r="74" spans="1:14" s="20" customFormat="1" ht="41.25" customHeight="1">
      <c r="A74" s="327"/>
      <c r="B74" s="327"/>
      <c r="C74" s="24" t="s">
        <v>245</v>
      </c>
      <c r="D74" s="25" t="s">
        <v>135</v>
      </c>
      <c r="E74" s="17" t="s">
        <v>215</v>
      </c>
      <c r="F74" s="17" t="s">
        <v>1</v>
      </c>
      <c r="G74" s="25" t="s">
        <v>194</v>
      </c>
      <c r="H74" s="17" t="s">
        <v>239</v>
      </c>
      <c r="I74" s="17" t="s">
        <v>196</v>
      </c>
      <c r="J74" s="22" t="s">
        <v>2</v>
      </c>
      <c r="K74" s="18"/>
      <c r="L74" s="18"/>
      <c r="M74" s="22"/>
      <c r="N74" s="19"/>
    </row>
    <row r="75" spans="1:14" s="20" customFormat="1" ht="57">
      <c r="A75" s="327"/>
      <c r="B75" s="327"/>
      <c r="C75" s="24" t="s">
        <v>246</v>
      </c>
      <c r="D75" s="25" t="s">
        <v>134</v>
      </c>
      <c r="E75" s="17" t="s">
        <v>215</v>
      </c>
      <c r="F75" s="17" t="s">
        <v>1</v>
      </c>
      <c r="G75" s="25" t="s">
        <v>194</v>
      </c>
      <c r="H75" s="17" t="s">
        <v>239</v>
      </c>
      <c r="I75" s="17" t="s">
        <v>196</v>
      </c>
      <c r="J75" s="22" t="s">
        <v>2</v>
      </c>
      <c r="K75" s="18"/>
      <c r="L75" s="18"/>
      <c r="M75" s="22"/>
      <c r="N75" s="19"/>
    </row>
    <row r="76" spans="1:14" s="20" customFormat="1" ht="57">
      <c r="A76" s="327"/>
      <c r="B76" s="327"/>
      <c r="C76" s="24" t="s">
        <v>247</v>
      </c>
      <c r="D76" s="25" t="s">
        <v>133</v>
      </c>
      <c r="E76" s="17" t="s">
        <v>215</v>
      </c>
      <c r="F76" s="17" t="s">
        <v>1</v>
      </c>
      <c r="G76" s="25" t="s">
        <v>194</v>
      </c>
      <c r="H76" s="17" t="s">
        <v>239</v>
      </c>
      <c r="I76" s="17" t="s">
        <v>196</v>
      </c>
      <c r="J76" s="22" t="s">
        <v>2</v>
      </c>
      <c r="K76" s="116"/>
      <c r="L76" s="116"/>
      <c r="M76" s="23"/>
      <c r="N76" s="19"/>
    </row>
    <row r="77" spans="1:14" s="20" customFormat="1" ht="57">
      <c r="A77" s="327"/>
      <c r="B77" s="327"/>
      <c r="C77" s="24" t="s">
        <v>248</v>
      </c>
      <c r="D77" s="25" t="s">
        <v>132</v>
      </c>
      <c r="E77" s="17" t="s">
        <v>215</v>
      </c>
      <c r="F77" s="17" t="s">
        <v>1</v>
      </c>
      <c r="G77" s="25" t="s">
        <v>194</v>
      </c>
      <c r="H77" s="17" t="s">
        <v>239</v>
      </c>
      <c r="I77" s="17" t="s">
        <v>196</v>
      </c>
      <c r="J77" s="22" t="s">
        <v>2</v>
      </c>
      <c r="K77" s="117"/>
      <c r="L77" s="117"/>
      <c r="M77" s="23"/>
      <c r="N77" s="19"/>
    </row>
    <row r="78" spans="1:14" s="20" customFormat="1" ht="409.5" customHeight="1">
      <c r="A78" s="316" t="s">
        <v>161</v>
      </c>
      <c r="B78" s="328" t="s">
        <v>249</v>
      </c>
      <c r="C78" s="17" t="s">
        <v>28</v>
      </c>
      <c r="D78" s="110" t="s">
        <v>34</v>
      </c>
      <c r="E78" s="339" t="s">
        <v>215</v>
      </c>
      <c r="F78" s="303" t="s">
        <v>81</v>
      </c>
      <c r="G78" s="17" t="s">
        <v>31</v>
      </c>
      <c r="H78" s="303" t="s">
        <v>33</v>
      </c>
      <c r="I78" s="303" t="s">
        <v>196</v>
      </c>
      <c r="J78" s="120" t="s">
        <v>142</v>
      </c>
      <c r="K78" s="120"/>
      <c r="L78" s="18"/>
      <c r="M78" s="18"/>
      <c r="N78" s="21"/>
    </row>
    <row r="79" spans="1:14" s="20" customFormat="1" ht="199.5" customHeight="1">
      <c r="A79" s="316"/>
      <c r="B79" s="329"/>
      <c r="C79" s="17" t="s">
        <v>29</v>
      </c>
      <c r="D79" s="110" t="s">
        <v>35</v>
      </c>
      <c r="E79" s="340"/>
      <c r="F79" s="304"/>
      <c r="G79" s="17" t="s">
        <v>32</v>
      </c>
      <c r="H79" s="304"/>
      <c r="I79" s="304"/>
      <c r="J79" s="26"/>
      <c r="K79" s="22"/>
      <c r="L79" s="18"/>
      <c r="M79" s="18"/>
      <c r="N79" s="21"/>
    </row>
    <row r="80" spans="1:14" s="20" customFormat="1" ht="42.75">
      <c r="A80" s="316"/>
      <c r="B80" s="329"/>
      <c r="C80" s="17" t="s">
        <v>30</v>
      </c>
      <c r="D80" s="109" t="s">
        <v>36</v>
      </c>
      <c r="E80" s="341"/>
      <c r="F80" s="305"/>
      <c r="G80" s="17" t="s">
        <v>38</v>
      </c>
      <c r="H80" s="305"/>
      <c r="I80" s="305"/>
      <c r="J80" s="22"/>
      <c r="K80" s="22"/>
      <c r="L80" s="18"/>
      <c r="M80" s="18"/>
      <c r="N80" s="21"/>
    </row>
    <row r="81" spans="1:14" s="20" customFormat="1" ht="300.75" customHeight="1">
      <c r="A81" s="316"/>
      <c r="B81" s="329"/>
      <c r="C81" s="28" t="s">
        <v>258</v>
      </c>
      <c r="D81" s="28" t="s">
        <v>39</v>
      </c>
      <c r="E81" s="17" t="s">
        <v>215</v>
      </c>
      <c r="F81" s="17" t="s">
        <v>82</v>
      </c>
      <c r="G81" s="28" t="s">
        <v>40</v>
      </c>
      <c r="H81" s="28" t="s">
        <v>41</v>
      </c>
      <c r="I81" s="28" t="s">
        <v>196</v>
      </c>
      <c r="J81" s="22"/>
      <c r="K81" s="104"/>
      <c r="L81" s="21"/>
      <c r="M81" s="21"/>
      <c r="N81" s="21"/>
    </row>
    <row r="82" spans="1:14" s="20" customFormat="1" ht="223.5" customHeight="1">
      <c r="A82" s="317"/>
      <c r="B82" s="329"/>
      <c r="C82" s="17" t="s">
        <v>42</v>
      </c>
      <c r="D82" s="303" t="s">
        <v>45</v>
      </c>
      <c r="E82" s="339" t="s">
        <v>215</v>
      </c>
      <c r="F82" s="303" t="s">
        <v>81</v>
      </c>
      <c r="G82" s="17" t="s">
        <v>43</v>
      </c>
      <c r="H82" s="344" t="s">
        <v>33</v>
      </c>
      <c r="I82" s="303" t="s">
        <v>196</v>
      </c>
      <c r="J82" s="22"/>
      <c r="K82" s="105"/>
      <c r="L82" s="21"/>
      <c r="M82" s="21" t="s">
        <v>143</v>
      </c>
      <c r="N82" s="21"/>
    </row>
    <row r="83" spans="1:14" s="20" customFormat="1" ht="57">
      <c r="A83" s="317"/>
      <c r="B83" s="329"/>
      <c r="C83" s="17" t="s">
        <v>297</v>
      </c>
      <c r="D83" s="304"/>
      <c r="E83" s="340"/>
      <c r="F83" s="304"/>
      <c r="G83" s="17" t="s">
        <v>44</v>
      </c>
      <c r="H83" s="345"/>
      <c r="I83" s="342"/>
      <c r="J83" s="22"/>
      <c r="K83" s="105"/>
      <c r="L83" s="21"/>
      <c r="M83" s="21"/>
      <c r="N83" s="21"/>
    </row>
    <row r="84" spans="1:14" s="20" customFormat="1" ht="42.75">
      <c r="A84" s="317"/>
      <c r="B84" s="330"/>
      <c r="C84" s="17" t="s">
        <v>300</v>
      </c>
      <c r="D84" s="305"/>
      <c r="E84" s="341"/>
      <c r="F84" s="305"/>
      <c r="G84" s="17" t="s">
        <v>38</v>
      </c>
      <c r="H84" s="345"/>
      <c r="I84" s="343"/>
      <c r="J84" s="22"/>
      <c r="K84" s="105"/>
      <c r="L84" s="21"/>
      <c r="M84" s="21"/>
      <c r="N84" s="21"/>
    </row>
    <row r="85" spans="1:14" s="20" customFormat="1" ht="356.25">
      <c r="A85" s="318"/>
      <c r="B85" s="320" t="s">
        <v>259</v>
      </c>
      <c r="C85" s="28" t="s">
        <v>155</v>
      </c>
      <c r="D85" s="28" t="s">
        <v>46</v>
      </c>
      <c r="E85" s="29" t="s">
        <v>215</v>
      </c>
      <c r="F85" s="303" t="s">
        <v>81</v>
      </c>
      <c r="G85" s="303" t="s">
        <v>48</v>
      </c>
      <c r="H85" s="345"/>
      <c r="I85" s="28" t="s">
        <v>196</v>
      </c>
      <c r="J85" s="22"/>
      <c r="K85" s="22"/>
      <c r="L85" s="18"/>
      <c r="M85" s="18"/>
      <c r="N85" s="30"/>
    </row>
    <row r="86" spans="1:14" s="20" customFormat="1" ht="14.25">
      <c r="A86" s="318"/>
      <c r="B86" s="321"/>
      <c r="C86" s="111" t="s">
        <v>152</v>
      </c>
      <c r="D86" s="111"/>
      <c r="E86" s="112"/>
      <c r="F86" s="304"/>
      <c r="G86" s="304"/>
      <c r="H86" s="345"/>
      <c r="I86" s="111"/>
      <c r="J86" s="120"/>
      <c r="K86" s="26"/>
      <c r="L86" s="33"/>
      <c r="M86" s="33"/>
      <c r="N86" s="114"/>
    </row>
    <row r="87" spans="1:14" s="20" customFormat="1" ht="28.5">
      <c r="A87" s="318"/>
      <c r="B87" s="321"/>
      <c r="C87" s="111" t="s">
        <v>320</v>
      </c>
      <c r="D87" s="111"/>
      <c r="E87" s="112"/>
      <c r="F87" s="305"/>
      <c r="G87" s="304"/>
      <c r="H87" s="345"/>
      <c r="I87" s="111"/>
      <c r="J87" s="22"/>
      <c r="K87" s="26"/>
      <c r="L87" s="33"/>
      <c r="M87" s="33"/>
      <c r="N87" s="114"/>
    </row>
    <row r="88" spans="1:14" s="20" customFormat="1" ht="14.25">
      <c r="A88" s="318"/>
      <c r="B88" s="321"/>
      <c r="C88" s="111" t="s">
        <v>322</v>
      </c>
      <c r="D88" s="111"/>
      <c r="E88" s="112"/>
      <c r="F88" s="113"/>
      <c r="G88" s="304"/>
      <c r="H88" s="345"/>
      <c r="I88" s="111"/>
      <c r="J88" s="22"/>
      <c r="K88" s="22"/>
      <c r="L88" s="18"/>
      <c r="M88" s="18"/>
      <c r="N88" s="114"/>
    </row>
    <row r="89" spans="1:14" s="20" customFormat="1" ht="14.25">
      <c r="A89" s="318"/>
      <c r="B89" s="321"/>
      <c r="C89" s="111" t="s">
        <v>153</v>
      </c>
      <c r="D89" s="111"/>
      <c r="E89" s="112"/>
      <c r="F89" s="113"/>
      <c r="G89" s="304"/>
      <c r="H89" s="345"/>
      <c r="I89" s="111"/>
      <c r="J89" s="104"/>
      <c r="K89" s="22"/>
      <c r="L89" s="18"/>
      <c r="M89" s="18"/>
      <c r="N89" s="114"/>
    </row>
    <row r="90" spans="1:14" s="20" customFormat="1" ht="14.25">
      <c r="A90" s="318"/>
      <c r="B90" s="321"/>
      <c r="C90" s="111" t="s">
        <v>154</v>
      </c>
      <c r="D90" s="111"/>
      <c r="E90" s="112"/>
      <c r="F90" s="113"/>
      <c r="G90" s="304"/>
      <c r="H90" s="345"/>
      <c r="I90" s="111"/>
      <c r="J90" s="105"/>
      <c r="K90" s="22"/>
      <c r="L90" s="18"/>
      <c r="M90" s="18"/>
      <c r="N90" s="114"/>
    </row>
    <row r="91" spans="1:14" s="20" customFormat="1" ht="71.25">
      <c r="A91" s="318"/>
      <c r="B91" s="322"/>
      <c r="C91" s="25" t="s">
        <v>260</v>
      </c>
      <c r="D91" s="25" t="s">
        <v>47</v>
      </c>
      <c r="E91" s="31"/>
      <c r="F91" s="32"/>
      <c r="G91" s="304"/>
      <c r="H91" s="346"/>
      <c r="I91" s="25"/>
      <c r="J91" s="105"/>
      <c r="K91" s="22"/>
      <c r="L91" s="18"/>
      <c r="M91" s="18"/>
      <c r="N91" s="33"/>
    </row>
    <row r="92" spans="1:14" s="20" customFormat="1" ht="129" customHeight="1">
      <c r="A92" s="318"/>
      <c r="B92" s="323"/>
      <c r="C92" s="25" t="s">
        <v>261</v>
      </c>
      <c r="D92" s="25" t="s">
        <v>50</v>
      </c>
      <c r="E92" s="17" t="s">
        <v>215</v>
      </c>
      <c r="F92" s="17" t="s">
        <v>102</v>
      </c>
      <c r="G92" s="304"/>
      <c r="H92" s="25" t="s">
        <v>51</v>
      </c>
      <c r="I92" s="25" t="s">
        <v>196</v>
      </c>
      <c r="J92" s="105"/>
      <c r="K92" s="26"/>
      <c r="L92" s="33"/>
      <c r="M92" s="33"/>
      <c r="N92" s="33"/>
    </row>
    <row r="93" spans="1:14" s="20" customFormat="1" ht="262.5" customHeight="1">
      <c r="A93" s="318"/>
      <c r="B93" s="323"/>
      <c r="C93" s="17" t="s">
        <v>52</v>
      </c>
      <c r="D93" s="17" t="s">
        <v>71</v>
      </c>
      <c r="E93" s="27" t="s">
        <v>215</v>
      </c>
      <c r="F93" s="17" t="s">
        <v>82</v>
      </c>
      <c r="G93" s="304"/>
      <c r="H93" s="303" t="s">
        <v>33</v>
      </c>
      <c r="I93" s="17" t="s">
        <v>196</v>
      </c>
      <c r="J93" s="22"/>
      <c r="K93" s="22"/>
      <c r="L93" s="18"/>
      <c r="M93" s="18"/>
      <c r="N93" s="18"/>
    </row>
    <row r="94" spans="1:14" s="20" customFormat="1" ht="89.25" customHeight="1">
      <c r="A94" s="318"/>
      <c r="B94" s="323"/>
      <c r="C94" s="17" t="s">
        <v>262</v>
      </c>
      <c r="D94" s="34" t="s">
        <v>72</v>
      </c>
      <c r="E94" s="35" t="s">
        <v>215</v>
      </c>
      <c r="F94" s="303" t="s">
        <v>83</v>
      </c>
      <c r="G94" s="304"/>
      <c r="H94" s="304"/>
      <c r="I94" s="17" t="s">
        <v>196</v>
      </c>
      <c r="J94" s="26"/>
      <c r="K94" s="22"/>
      <c r="L94" s="18"/>
      <c r="M94" s="18"/>
      <c r="N94" s="18"/>
    </row>
    <row r="95" spans="1:14" s="20" customFormat="1" ht="66" customHeight="1">
      <c r="A95" s="318"/>
      <c r="B95" s="323"/>
      <c r="C95" s="17" t="s">
        <v>263</v>
      </c>
      <c r="D95" s="34" t="s">
        <v>73</v>
      </c>
      <c r="E95" s="17" t="s">
        <v>215</v>
      </c>
      <c r="F95" s="304"/>
      <c r="G95" s="304"/>
      <c r="H95" s="304"/>
      <c r="I95" s="17" t="s">
        <v>196</v>
      </c>
      <c r="J95" s="26"/>
      <c r="K95" s="22"/>
      <c r="L95" s="18"/>
      <c r="M95" s="18"/>
      <c r="N95" s="18"/>
    </row>
    <row r="96" spans="1:14" s="20" customFormat="1" ht="99.75">
      <c r="A96" s="318"/>
      <c r="B96" s="323"/>
      <c r="C96" s="17" t="s">
        <v>264</v>
      </c>
      <c r="D96" s="34" t="s">
        <v>74</v>
      </c>
      <c r="E96" s="35" t="s">
        <v>215</v>
      </c>
      <c r="F96" s="304"/>
      <c r="G96" s="304"/>
      <c r="H96" s="304"/>
      <c r="I96" s="17" t="s">
        <v>196</v>
      </c>
      <c r="J96" s="22"/>
      <c r="K96" s="22"/>
      <c r="L96" s="18"/>
      <c r="M96" s="18"/>
      <c r="N96" s="18"/>
    </row>
    <row r="97" spans="1:14" s="20" customFormat="1" ht="256.5">
      <c r="A97" s="318"/>
      <c r="B97" s="323"/>
      <c r="C97" s="17" t="s">
        <v>265</v>
      </c>
      <c r="D97" s="34" t="s">
        <v>75</v>
      </c>
      <c r="E97" s="35" t="s">
        <v>266</v>
      </c>
      <c r="F97" s="304"/>
      <c r="G97" s="304"/>
      <c r="H97" s="304"/>
      <c r="I97" s="17" t="s">
        <v>196</v>
      </c>
      <c r="J97" s="22"/>
      <c r="K97" s="22"/>
      <c r="L97" s="18"/>
      <c r="M97" s="18"/>
      <c r="N97" s="18"/>
    </row>
    <row r="98" spans="1:14" s="20" customFormat="1" ht="256.5">
      <c r="A98" s="318"/>
      <c r="B98" s="323"/>
      <c r="C98" s="17" t="s">
        <v>263</v>
      </c>
      <c r="D98" s="34" t="s">
        <v>94</v>
      </c>
      <c r="E98" s="35" t="s">
        <v>266</v>
      </c>
      <c r="F98" s="304"/>
      <c r="G98" s="304"/>
      <c r="H98" s="304"/>
      <c r="I98" s="17" t="s">
        <v>196</v>
      </c>
      <c r="J98" s="22"/>
      <c r="K98" s="22"/>
      <c r="L98" s="18"/>
      <c r="M98" s="18"/>
      <c r="N98" s="18"/>
    </row>
    <row r="99" spans="1:14" s="20" customFormat="1" ht="285">
      <c r="A99" s="318"/>
      <c r="B99" s="323"/>
      <c r="C99" s="17" t="s">
        <v>267</v>
      </c>
      <c r="D99" s="34" t="s">
        <v>95</v>
      </c>
      <c r="E99" s="35" t="s">
        <v>266</v>
      </c>
      <c r="F99" s="304"/>
      <c r="G99" s="304"/>
      <c r="H99" s="304"/>
      <c r="I99" s="17" t="s">
        <v>196</v>
      </c>
      <c r="J99" s="26"/>
      <c r="K99" s="22"/>
      <c r="L99" s="18"/>
      <c r="M99" s="18"/>
      <c r="N99" s="18"/>
    </row>
    <row r="100" spans="1:14" s="20" customFormat="1" ht="256.5">
      <c r="A100" s="318"/>
      <c r="B100" s="323"/>
      <c r="C100" s="17" t="s">
        <v>264</v>
      </c>
      <c r="D100" s="34" t="s">
        <v>96</v>
      </c>
      <c r="E100" s="35" t="s">
        <v>266</v>
      </c>
      <c r="F100" s="305"/>
      <c r="G100" s="304"/>
      <c r="H100" s="304"/>
      <c r="I100" s="17" t="s">
        <v>196</v>
      </c>
      <c r="J100" s="26"/>
      <c r="K100" s="22"/>
      <c r="L100" s="18"/>
      <c r="M100" s="18"/>
      <c r="N100" s="18"/>
    </row>
    <row r="101" spans="1:14" s="4" customFormat="1" ht="71.25">
      <c r="A101" s="318"/>
      <c r="B101" s="323"/>
      <c r="C101" s="17" t="s">
        <v>268</v>
      </c>
      <c r="D101" s="17" t="s">
        <v>98</v>
      </c>
      <c r="E101" s="27" t="s">
        <v>269</v>
      </c>
      <c r="F101" s="303" t="s">
        <v>83</v>
      </c>
      <c r="G101" s="304"/>
      <c r="H101" s="305"/>
      <c r="I101" s="17" t="s">
        <v>196</v>
      </c>
      <c r="J101" s="22"/>
      <c r="K101" s="22"/>
      <c r="L101" s="18"/>
      <c r="M101" s="18"/>
      <c r="N101" s="18"/>
    </row>
    <row r="102" spans="1:14" s="20" customFormat="1" ht="85.5">
      <c r="A102" s="318"/>
      <c r="B102" s="324"/>
      <c r="C102" s="17" t="s">
        <v>271</v>
      </c>
      <c r="D102" s="17" t="s">
        <v>97</v>
      </c>
      <c r="E102" s="27" t="s">
        <v>269</v>
      </c>
      <c r="F102" s="305"/>
      <c r="G102" s="305"/>
      <c r="H102" s="17" t="s">
        <v>270</v>
      </c>
      <c r="I102" s="17" t="s">
        <v>196</v>
      </c>
      <c r="J102" s="22"/>
      <c r="K102" s="22"/>
      <c r="L102" s="18" t="s">
        <v>473</v>
      </c>
      <c r="M102" s="18"/>
      <c r="N102" s="18"/>
    </row>
    <row r="103" spans="1:14" s="20" customFormat="1" ht="28.5">
      <c r="A103" s="318"/>
      <c r="B103" s="325" t="s">
        <v>272</v>
      </c>
      <c r="C103" s="17" t="s">
        <v>273</v>
      </c>
      <c r="D103" s="17" t="s">
        <v>274</v>
      </c>
      <c r="E103" s="339" t="s">
        <v>216</v>
      </c>
      <c r="F103" s="303" t="s">
        <v>101</v>
      </c>
      <c r="G103" s="303" t="s">
        <v>99</v>
      </c>
      <c r="H103" s="303" t="s">
        <v>275</v>
      </c>
      <c r="I103" s="303" t="s">
        <v>276</v>
      </c>
      <c r="J103" s="22"/>
      <c r="K103" s="22"/>
      <c r="L103" s="18"/>
      <c r="M103" s="18"/>
      <c r="N103" s="18"/>
    </row>
    <row r="104" spans="1:14" s="20" customFormat="1" ht="75" customHeight="1">
      <c r="A104" s="318"/>
      <c r="B104" s="325"/>
      <c r="C104" s="17" t="s">
        <v>277</v>
      </c>
      <c r="D104" s="17" t="s">
        <v>100</v>
      </c>
      <c r="E104" s="342"/>
      <c r="F104" s="304"/>
      <c r="G104" s="342"/>
      <c r="H104" s="342"/>
      <c r="I104" s="342"/>
      <c r="J104" s="22"/>
      <c r="K104" s="22"/>
      <c r="L104" s="18"/>
      <c r="M104" s="18"/>
      <c r="N104" s="18"/>
    </row>
    <row r="105" spans="1:14" s="20" customFormat="1" ht="28.5">
      <c r="A105" s="318"/>
      <c r="B105" s="325"/>
      <c r="C105" s="17" t="s">
        <v>278</v>
      </c>
      <c r="D105" s="17" t="s">
        <v>279</v>
      </c>
      <c r="E105" s="342"/>
      <c r="F105" s="304"/>
      <c r="G105" s="342"/>
      <c r="H105" s="342"/>
      <c r="I105" s="342"/>
      <c r="J105" s="22"/>
      <c r="K105" s="22"/>
      <c r="L105" s="18"/>
      <c r="M105" s="18"/>
      <c r="N105" s="18"/>
    </row>
    <row r="106" spans="1:14" s="20" customFormat="1" ht="28.5">
      <c r="A106" s="318"/>
      <c r="B106" s="325"/>
      <c r="C106" s="17" t="s">
        <v>280</v>
      </c>
      <c r="D106" s="17" t="s">
        <v>281</v>
      </c>
      <c r="E106" s="342"/>
      <c r="F106" s="304"/>
      <c r="G106" s="342"/>
      <c r="H106" s="342"/>
      <c r="I106" s="342"/>
      <c r="J106" s="22"/>
      <c r="K106" s="22"/>
      <c r="L106" s="18"/>
      <c r="M106" s="18"/>
      <c r="N106" s="18"/>
    </row>
    <row r="107" spans="1:14" s="20" customFormat="1" ht="90.75" customHeight="1" thickBot="1">
      <c r="A107" s="319"/>
      <c r="B107" s="326"/>
      <c r="C107" s="17" t="s">
        <v>282</v>
      </c>
      <c r="D107" s="17" t="s">
        <v>283</v>
      </c>
      <c r="E107" s="343"/>
      <c r="F107" s="305"/>
      <c r="G107" s="343"/>
      <c r="H107" s="343"/>
      <c r="I107" s="343"/>
      <c r="J107" s="22"/>
      <c r="K107" s="22"/>
      <c r="L107" s="18"/>
      <c r="M107" s="18"/>
      <c r="N107" s="18"/>
    </row>
    <row r="108" spans="5:14" s="36" customFormat="1" ht="15" customHeight="1" hidden="1">
      <c r="E108" s="37"/>
      <c r="F108" s="37"/>
      <c r="J108" s="22"/>
      <c r="K108" s="18"/>
      <c r="L108" s="18"/>
      <c r="M108" s="18"/>
      <c r="N108" s="19"/>
    </row>
    <row r="109" spans="10:13" ht="14.25" customHeight="1" hidden="1">
      <c r="J109" s="22"/>
      <c r="K109" s="18"/>
      <c r="L109" s="18"/>
      <c r="M109" s="18"/>
    </row>
    <row r="110" spans="10:13" ht="14.25" customHeight="1" hidden="1">
      <c r="J110" s="22"/>
      <c r="K110" s="18"/>
      <c r="L110" s="18" t="s">
        <v>144</v>
      </c>
      <c r="M110" s="18"/>
    </row>
    <row r="111" spans="10:13" ht="14.25" customHeight="1" hidden="1">
      <c r="J111" s="22"/>
      <c r="K111" s="18"/>
      <c r="L111" s="18" t="s">
        <v>144</v>
      </c>
      <c r="M111" s="18"/>
    </row>
    <row r="112" spans="10:13" ht="14.25" customHeight="1" hidden="1">
      <c r="J112" s="22"/>
      <c r="K112" s="18"/>
      <c r="L112" s="18" t="s">
        <v>144</v>
      </c>
      <c r="M112" s="18"/>
    </row>
    <row r="113" spans="10:13" ht="14.25" customHeight="1" hidden="1">
      <c r="J113" s="22"/>
      <c r="K113" s="18"/>
      <c r="L113" s="18" t="s">
        <v>144</v>
      </c>
      <c r="M113" s="18"/>
    </row>
    <row r="114" spans="10:13" ht="14.25" customHeight="1" hidden="1">
      <c r="J114" s="22"/>
      <c r="K114" s="18"/>
      <c r="L114" s="18" t="s">
        <v>144</v>
      </c>
      <c r="M114" s="18"/>
    </row>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14.25"/>
    <row r="218" ht="14.25"/>
    <row r="219" ht="14.25"/>
    <row r="220" ht="14.25"/>
    <row r="221" ht="14.25"/>
    <row r="222" ht="14.25"/>
    <row r="223" ht="14.25"/>
    <row r="224" ht="14.25"/>
    <row r="225" ht="14.25"/>
    <row r="226" ht="14.25"/>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sheetData>
  <sheetProtection formatCells="0" formatColumns="0" formatRows="0"/>
  <mergeCells count="67">
    <mergeCell ref="G103:G107"/>
    <mergeCell ref="G85:G102"/>
    <mergeCell ref="F103:F107"/>
    <mergeCell ref="E103:E107"/>
    <mergeCell ref="I8:I13"/>
    <mergeCell ref="I103:I107"/>
    <mergeCell ref="I82:I84"/>
    <mergeCell ref="H82:H91"/>
    <mergeCell ref="I18:I23"/>
    <mergeCell ref="H103:H107"/>
    <mergeCell ref="H8:H13"/>
    <mergeCell ref="H18:H23"/>
    <mergeCell ref="H93:H101"/>
    <mergeCell ref="H78:H80"/>
    <mergeCell ref="I45:I50"/>
    <mergeCell ref="I78:I80"/>
    <mergeCell ref="E82:E84"/>
    <mergeCell ref="E78:E80"/>
    <mergeCell ref="F101:F102"/>
    <mergeCell ref="F94:F100"/>
    <mergeCell ref="F82:F84"/>
    <mergeCell ref="F85:F87"/>
    <mergeCell ref="F45:F50"/>
    <mergeCell ref="F25:F30"/>
    <mergeCell ref="E45:E50"/>
    <mergeCell ref="G45:G50"/>
    <mergeCell ref="E8:E13"/>
    <mergeCell ref="G18:G23"/>
    <mergeCell ref="I25:I30"/>
    <mergeCell ref="H25:H30"/>
    <mergeCell ref="G25:G30"/>
    <mergeCell ref="C9:D9"/>
    <mergeCell ref="C10:D10"/>
    <mergeCell ref="C23:D23"/>
    <mergeCell ref="G8:G13"/>
    <mergeCell ref="H45:H50"/>
    <mergeCell ref="A78:A107"/>
    <mergeCell ref="B85:B102"/>
    <mergeCell ref="B103:B107"/>
    <mergeCell ref="A51:A77"/>
    <mergeCell ref="B73:B77"/>
    <mergeCell ref="B78:B84"/>
    <mergeCell ref="B51:B60"/>
    <mergeCell ref="B70:B72"/>
    <mergeCell ref="B61:B69"/>
    <mergeCell ref="D82:D84"/>
    <mergeCell ref="A6:A50"/>
    <mergeCell ref="C21:D21"/>
    <mergeCell ref="C20:D20"/>
    <mergeCell ref="C19:D19"/>
    <mergeCell ref="C12:D12"/>
    <mergeCell ref="B42:B44"/>
    <mergeCell ref="C13:D13"/>
    <mergeCell ref="F78:F80"/>
    <mergeCell ref="B31:B41"/>
    <mergeCell ref="C28:D28"/>
    <mergeCell ref="C22:D22"/>
    <mergeCell ref="C27:D27"/>
    <mergeCell ref="C29:D29"/>
    <mergeCell ref="C30:D30"/>
    <mergeCell ref="E25:E30"/>
    <mergeCell ref="C26:D26"/>
    <mergeCell ref="E18:E23"/>
    <mergeCell ref="B45:B50"/>
    <mergeCell ref="B6:B30"/>
    <mergeCell ref="D45:D50"/>
    <mergeCell ref="C11:D11"/>
  </mergeCells>
  <conditionalFormatting sqref="I85:I103 H92:H93 H102:H103 G78:G90 G103 G6:I8 G14:I18 G31:I49 J115:M124 G24:I25 J6:J13 K76:L77 H78:I82 K6:M50 G70:I70 L70 L81:M88 K85:K88 K78:M80 J16:J50 I108:I124 G108:H111 J93:J114 K89:M114 G73:I77 L72:L75 J70:K74 M72:M77 N6:N124 K75 J75:J88 K58:L58 J54:L57 L53 J59:L59 J61:L69 K60:L60 K51:L52 M51:M70">
    <cfRule type="cellIs" priority="29" dxfId="25" operator="equal" stopIfTrue="1">
      <formula>"Y"</formula>
    </cfRule>
    <cfRule type="cellIs" priority="30" dxfId="26" operator="equal" stopIfTrue="1">
      <formula>"N"</formula>
    </cfRule>
  </conditionalFormatting>
  <conditionalFormatting sqref="G52:I52 H53:I53 I51 H55:I57 G58:I60 G63:I63 H61:I62 H64:I64 H67:I69 G65:I66">
    <cfRule type="cellIs" priority="17" dxfId="25" operator="equal" stopIfTrue="1">
      <formula>"Y"</formula>
    </cfRule>
    <cfRule type="cellIs" priority="18" dxfId="26" operator="equal" stopIfTrue="1">
      <formula>"N"</formula>
    </cfRule>
  </conditionalFormatting>
  <conditionalFormatting sqref="G54">
    <cfRule type="cellIs" priority="9" dxfId="25" operator="equal" stopIfTrue="1">
      <formula>"Y"</formula>
    </cfRule>
    <cfRule type="cellIs" priority="10" dxfId="26" operator="equal" stopIfTrue="1">
      <formula>"N"</formula>
    </cfRule>
  </conditionalFormatting>
  <conditionalFormatting sqref="I54">
    <cfRule type="cellIs" priority="7" dxfId="25" operator="equal" stopIfTrue="1">
      <formula>"Y"</formula>
    </cfRule>
    <cfRule type="cellIs" priority="8" dxfId="26" operator="equal" stopIfTrue="1">
      <formula>"N"</formula>
    </cfRule>
  </conditionalFormatting>
  <conditionalFormatting sqref="H54">
    <cfRule type="cellIs" priority="5" dxfId="25" operator="equal" stopIfTrue="1">
      <formula>"Y"</formula>
    </cfRule>
    <cfRule type="cellIs" priority="6" dxfId="26" operator="equal" stopIfTrue="1">
      <formula>"N"</formula>
    </cfRule>
  </conditionalFormatting>
  <conditionalFormatting sqref="G55:G56">
    <cfRule type="cellIs" priority="3" dxfId="25" operator="equal" stopIfTrue="1">
      <formula>"Y"</formula>
    </cfRule>
    <cfRule type="cellIs" priority="4" dxfId="26" operator="equal" stopIfTrue="1">
      <formula>"N"</formula>
    </cfRule>
  </conditionalFormatting>
  <conditionalFormatting sqref="G67:G69 G64 G61:G62">
    <cfRule type="cellIs" priority="1" dxfId="25" operator="equal" stopIfTrue="1">
      <formula>"Y"</formula>
    </cfRule>
    <cfRule type="cellIs" priority="2" dxfId="26"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L92:L107 L78:L80 L87:L88 K108:K114 K71:K75"/>
    <dataValidation allowBlank="1" showInputMessage="1" showErrorMessage="1" promptTitle="Notes, caveats &amp; limitations" prompt="Please provide details of any further notes, caveats and/or limitations of the data provided for each measure." sqref="L6:L46 L72:L77 L48:L70 J69 N78:N107 M72:M107 L108:M114 M6:M70"/>
  </dataValidations>
  <hyperlinks>
    <hyperlink ref="J78" r:id="rId1" display="www.cabinetoffice.gov.uk/resource-library/common-areas-spend-data-definitions"/>
  </hyperlinks>
  <printOptions/>
  <pageMargins left="0.7086614173228347" right="0.7086614173228347" top="0.31496062992125984" bottom="0.2755905511811024" header="0.31496062992125984" footer="0.31496062992125984"/>
  <pageSetup fitToHeight="6" fitToWidth="1" horizontalDpi="600" verticalDpi="600" orientation="landscape" paperSize="9" scale="30" r:id="rId2"/>
  <rowBreaks count="3" manualBreakCount="3">
    <brk id="50" max="12" man="1"/>
    <brk id="77" max="255" man="1"/>
    <brk id="93" max="255" man="1"/>
  </rowBreaks>
</worksheet>
</file>

<file path=xl/worksheets/sheet3.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3" bestFit="1" customWidth="1"/>
    <col min="2" max="2" width="38.7109375" style="93" customWidth="1"/>
    <col min="3" max="3" width="9.140625" style="93" customWidth="1"/>
    <col min="4" max="5" width="38.7109375" style="93" customWidth="1"/>
    <col min="6" max="6" width="9.140625" style="93" customWidth="1"/>
    <col min="7" max="8" width="38.7109375" style="93" customWidth="1"/>
    <col min="9" max="9" width="9.140625" style="93" customWidth="1"/>
    <col min="10" max="11" width="38.7109375" style="93" customWidth="1"/>
    <col min="12" max="12" width="9.140625" style="93" customWidth="1"/>
    <col min="13" max="14" width="38.7109375" style="93" customWidth="1"/>
    <col min="15" max="15" width="9.140625" style="93" customWidth="1"/>
    <col min="16" max="17" width="38.7109375" style="93" customWidth="1"/>
    <col min="18" max="18" width="9.140625" style="93" customWidth="1"/>
    <col min="19" max="20" width="38.7109375" style="93" customWidth="1"/>
    <col min="21" max="21" width="9.140625" style="93" customWidth="1"/>
    <col min="22" max="23" width="38.7109375" style="93" customWidth="1"/>
    <col min="24" max="24" width="9.140625" style="93" customWidth="1"/>
    <col min="25" max="26" width="38.7109375" style="93" customWidth="1"/>
    <col min="27" max="27" width="14.421875" style="93" customWidth="1"/>
    <col min="28" max="29" width="38.7109375" style="93" customWidth="1"/>
    <col min="30" max="30" width="14.421875" style="93" customWidth="1"/>
    <col min="31" max="32" width="38.7109375" style="93" customWidth="1"/>
    <col min="33" max="33" width="14.421875" style="93" customWidth="1"/>
    <col min="34" max="35" width="38.7109375" style="93" customWidth="1"/>
    <col min="36" max="36" width="14.421875" style="93" customWidth="1"/>
    <col min="37" max="37" width="38.7109375" style="93" customWidth="1"/>
    <col min="38" max="16384" width="9.140625" style="93" customWidth="1"/>
  </cols>
  <sheetData>
    <row r="1" spans="1:37" s="84" customFormat="1" ht="15.75">
      <c r="A1" s="347" t="s">
        <v>9</v>
      </c>
      <c r="B1" s="349" t="s">
        <v>284</v>
      </c>
      <c r="C1" s="350"/>
      <c r="D1" s="350"/>
      <c r="E1" s="350"/>
      <c r="F1" s="350"/>
      <c r="G1" s="350"/>
      <c r="H1" s="350"/>
      <c r="I1" s="350"/>
      <c r="J1" s="350"/>
      <c r="K1" s="350"/>
      <c r="L1" s="350"/>
      <c r="M1" s="350"/>
      <c r="N1" s="350"/>
      <c r="O1" s="350"/>
      <c r="P1" s="351"/>
      <c r="Q1" s="352" t="s">
        <v>285</v>
      </c>
      <c r="R1" s="353"/>
      <c r="S1" s="353"/>
      <c r="T1" s="353"/>
      <c r="U1" s="353"/>
      <c r="V1" s="353"/>
      <c r="W1" s="353"/>
      <c r="X1" s="353"/>
      <c r="Y1" s="353"/>
      <c r="Z1" s="353"/>
      <c r="AA1" s="353"/>
      <c r="AB1" s="354"/>
      <c r="AC1" s="355" t="s">
        <v>286</v>
      </c>
      <c r="AD1" s="356"/>
      <c r="AE1" s="356"/>
      <c r="AF1" s="356"/>
      <c r="AG1" s="356"/>
      <c r="AH1" s="356"/>
      <c r="AI1" s="356"/>
      <c r="AJ1" s="356"/>
      <c r="AK1" s="356"/>
    </row>
    <row r="2" spans="1:37" s="84" customFormat="1" ht="126" customHeight="1">
      <c r="A2" s="348"/>
      <c r="B2" s="97" t="s">
        <v>156</v>
      </c>
      <c r="C2" s="96" t="s">
        <v>17</v>
      </c>
      <c r="D2" s="97" t="s">
        <v>18</v>
      </c>
      <c r="E2" s="97" t="s">
        <v>157</v>
      </c>
      <c r="F2" s="96" t="s">
        <v>17</v>
      </c>
      <c r="G2" s="97" t="s">
        <v>18</v>
      </c>
      <c r="H2" s="97" t="s">
        <v>157</v>
      </c>
      <c r="I2" s="96" t="s">
        <v>17</v>
      </c>
      <c r="J2" s="97" t="s">
        <v>18</v>
      </c>
      <c r="K2" s="97" t="s">
        <v>10</v>
      </c>
      <c r="L2" s="96" t="s">
        <v>17</v>
      </c>
      <c r="M2" s="97" t="s">
        <v>18</v>
      </c>
      <c r="N2" s="97" t="s">
        <v>158</v>
      </c>
      <c r="O2" s="96" t="s">
        <v>17</v>
      </c>
      <c r="P2" s="97" t="s">
        <v>18</v>
      </c>
      <c r="Q2" s="98" t="s">
        <v>241</v>
      </c>
      <c r="R2" s="101" t="s">
        <v>17</v>
      </c>
      <c r="S2" s="98" t="s">
        <v>18</v>
      </c>
      <c r="T2" s="98" t="s">
        <v>332</v>
      </c>
      <c r="U2" s="101" t="s">
        <v>17</v>
      </c>
      <c r="V2" s="98" t="s">
        <v>18</v>
      </c>
      <c r="W2" s="98" t="s">
        <v>160</v>
      </c>
      <c r="X2" s="101" t="s">
        <v>17</v>
      </c>
      <c r="Y2" s="98" t="s">
        <v>18</v>
      </c>
      <c r="Z2" s="98" t="s">
        <v>11</v>
      </c>
      <c r="AA2" s="101" t="s">
        <v>17</v>
      </c>
      <c r="AB2" s="98" t="s">
        <v>18</v>
      </c>
      <c r="AC2" s="99" t="s">
        <v>12</v>
      </c>
      <c r="AD2" s="102" t="s">
        <v>17</v>
      </c>
      <c r="AE2" s="99" t="s">
        <v>18</v>
      </c>
      <c r="AF2" s="99" t="s">
        <v>13</v>
      </c>
      <c r="AG2" s="102" t="s">
        <v>17</v>
      </c>
      <c r="AH2" s="99" t="s">
        <v>18</v>
      </c>
      <c r="AI2" s="100" t="s">
        <v>14</v>
      </c>
      <c r="AJ2" s="102" t="s">
        <v>17</v>
      </c>
      <c r="AK2" s="99" t="s">
        <v>18</v>
      </c>
    </row>
    <row r="3" spans="1:37" s="84" customFormat="1" ht="36" customHeight="1">
      <c r="A3" s="91" t="s">
        <v>168</v>
      </c>
      <c r="B3" s="85"/>
      <c r="C3" s="85"/>
      <c r="D3" s="85"/>
      <c r="E3" s="85"/>
      <c r="F3" s="85"/>
      <c r="G3" s="85"/>
      <c r="H3" s="85"/>
      <c r="I3" s="85"/>
      <c r="J3" s="85"/>
      <c r="K3" s="85"/>
      <c r="L3" s="85"/>
      <c r="M3" s="85"/>
      <c r="N3" s="85"/>
      <c r="O3" s="85"/>
      <c r="P3" s="85"/>
      <c r="Q3" s="86"/>
      <c r="R3" s="86"/>
      <c r="S3" s="86"/>
      <c r="T3" s="86"/>
      <c r="U3" s="86"/>
      <c r="V3" s="86"/>
      <c r="W3" s="86"/>
      <c r="X3" s="86"/>
      <c r="Y3" s="86"/>
      <c r="Z3" s="86"/>
      <c r="AA3" s="86"/>
      <c r="AB3" s="86"/>
      <c r="AC3" s="87"/>
      <c r="AD3" s="87"/>
      <c r="AE3" s="87"/>
      <c r="AF3" s="87"/>
      <c r="AG3" s="87"/>
      <c r="AH3" s="87"/>
      <c r="AI3" s="87"/>
      <c r="AJ3" s="87"/>
      <c r="AK3" s="87"/>
    </row>
    <row r="4" spans="1:37" s="84" customFormat="1" ht="36" customHeight="1">
      <c r="A4" s="91" t="s">
        <v>5</v>
      </c>
      <c r="B4" s="85"/>
      <c r="C4" s="85"/>
      <c r="D4" s="85"/>
      <c r="E4" s="85"/>
      <c r="F4" s="85"/>
      <c r="G4" s="85"/>
      <c r="H4" s="85"/>
      <c r="I4" s="85"/>
      <c r="J4" s="85"/>
      <c r="K4" s="85"/>
      <c r="L4" s="85"/>
      <c r="M4" s="85"/>
      <c r="N4" s="85"/>
      <c r="O4" s="85"/>
      <c r="P4" s="85"/>
      <c r="Q4" s="86"/>
      <c r="R4" s="86"/>
      <c r="S4" s="86"/>
      <c r="T4" s="86"/>
      <c r="U4" s="86"/>
      <c r="V4" s="86"/>
      <c r="W4" s="86"/>
      <c r="X4" s="86"/>
      <c r="Y4" s="86"/>
      <c r="Z4" s="86"/>
      <c r="AA4" s="86"/>
      <c r="AB4" s="86"/>
      <c r="AC4" s="87"/>
      <c r="AD4" s="87"/>
      <c r="AE4" s="87"/>
      <c r="AF4" s="87"/>
      <c r="AG4" s="87"/>
      <c r="AH4" s="87"/>
      <c r="AI4" s="87"/>
      <c r="AJ4" s="87"/>
      <c r="AK4" s="87"/>
    </row>
    <row r="5" spans="1:37" s="84" customFormat="1" ht="36" customHeight="1">
      <c r="A5" s="91" t="s">
        <v>169</v>
      </c>
      <c r="B5" s="85"/>
      <c r="C5" s="85"/>
      <c r="D5" s="85"/>
      <c r="E5" s="85"/>
      <c r="F5" s="85"/>
      <c r="G5" s="85"/>
      <c r="H5" s="85"/>
      <c r="I5" s="85"/>
      <c r="J5" s="85"/>
      <c r="K5" s="85"/>
      <c r="L5" s="85"/>
      <c r="M5" s="85"/>
      <c r="N5" s="85"/>
      <c r="O5" s="85"/>
      <c r="P5" s="85"/>
      <c r="Q5" s="86"/>
      <c r="R5" s="86"/>
      <c r="S5" s="86"/>
      <c r="T5" s="86"/>
      <c r="U5" s="86"/>
      <c r="V5" s="86"/>
      <c r="W5" s="86"/>
      <c r="X5" s="86"/>
      <c r="Y5" s="86"/>
      <c r="Z5" s="86"/>
      <c r="AA5" s="86"/>
      <c r="AB5" s="86"/>
      <c r="AC5" s="87"/>
      <c r="AD5" s="87"/>
      <c r="AE5" s="87"/>
      <c r="AF5" s="87"/>
      <c r="AG5" s="87"/>
      <c r="AH5" s="87"/>
      <c r="AI5" s="87"/>
      <c r="AJ5" s="87"/>
      <c r="AK5" s="87"/>
    </row>
    <row r="6" spans="1:37" s="84" customFormat="1" ht="36" customHeight="1">
      <c r="A6" s="91" t="s">
        <v>162</v>
      </c>
      <c r="B6" s="85"/>
      <c r="C6" s="85"/>
      <c r="D6" s="85"/>
      <c r="E6" s="85"/>
      <c r="F6" s="85"/>
      <c r="G6" s="85"/>
      <c r="H6" s="85"/>
      <c r="I6" s="85"/>
      <c r="J6" s="85"/>
      <c r="K6" s="85"/>
      <c r="L6" s="85"/>
      <c r="M6" s="85"/>
      <c r="N6" s="85"/>
      <c r="O6" s="85"/>
      <c r="P6" s="85"/>
      <c r="Q6" s="86"/>
      <c r="R6" s="86"/>
      <c r="S6" s="86"/>
      <c r="T6" s="86"/>
      <c r="U6" s="86"/>
      <c r="V6" s="86"/>
      <c r="W6" s="86"/>
      <c r="X6" s="86"/>
      <c r="Y6" s="86"/>
      <c r="Z6" s="86"/>
      <c r="AA6" s="86"/>
      <c r="AB6" s="86"/>
      <c r="AC6" s="87"/>
      <c r="AD6" s="87"/>
      <c r="AE6" s="87"/>
      <c r="AF6" s="87"/>
      <c r="AG6" s="87"/>
      <c r="AH6" s="87"/>
      <c r="AI6" s="87"/>
      <c r="AJ6" s="87"/>
      <c r="AK6" s="87"/>
    </row>
    <row r="7" spans="1:37" s="84" customFormat="1" ht="36" customHeight="1">
      <c r="A7" s="91" t="s">
        <v>165</v>
      </c>
      <c r="B7" s="85"/>
      <c r="C7" s="85"/>
      <c r="D7" s="85"/>
      <c r="E7" s="85"/>
      <c r="F7" s="85"/>
      <c r="G7" s="85"/>
      <c r="H7" s="85"/>
      <c r="I7" s="85"/>
      <c r="J7" s="85"/>
      <c r="K7" s="85"/>
      <c r="L7" s="85"/>
      <c r="M7" s="85"/>
      <c r="N7" s="85"/>
      <c r="O7" s="85"/>
      <c r="P7" s="85"/>
      <c r="Q7" s="86"/>
      <c r="R7" s="86"/>
      <c r="S7" s="86"/>
      <c r="T7" s="86"/>
      <c r="U7" s="86"/>
      <c r="V7" s="86"/>
      <c r="W7" s="86"/>
      <c r="X7" s="86"/>
      <c r="Y7" s="86"/>
      <c r="Z7" s="86"/>
      <c r="AA7" s="86"/>
      <c r="AB7" s="86"/>
      <c r="AC7" s="87"/>
      <c r="AD7" s="87"/>
      <c r="AE7" s="87"/>
      <c r="AF7" s="87"/>
      <c r="AG7" s="87"/>
      <c r="AH7" s="87"/>
      <c r="AI7" s="87"/>
      <c r="AJ7" s="87"/>
      <c r="AK7" s="87"/>
    </row>
    <row r="8" spans="1:37" s="84" customFormat="1" ht="36" customHeight="1">
      <c r="A8" s="91" t="s">
        <v>6</v>
      </c>
      <c r="B8" s="85"/>
      <c r="C8" s="85"/>
      <c r="D8" s="85"/>
      <c r="E8" s="85"/>
      <c r="F8" s="85"/>
      <c r="G8" s="85"/>
      <c r="H8" s="85"/>
      <c r="I8" s="85"/>
      <c r="J8" s="85"/>
      <c r="K8" s="85"/>
      <c r="L8" s="85"/>
      <c r="M8" s="85"/>
      <c r="N8" s="85"/>
      <c r="O8" s="85"/>
      <c r="P8" s="85"/>
      <c r="Q8" s="86"/>
      <c r="R8" s="86"/>
      <c r="S8" s="86"/>
      <c r="T8" s="86"/>
      <c r="U8" s="86"/>
      <c r="V8" s="86"/>
      <c r="W8" s="86"/>
      <c r="X8" s="86"/>
      <c r="Y8" s="86"/>
      <c r="Z8" s="86"/>
      <c r="AA8" s="86"/>
      <c r="AB8" s="86"/>
      <c r="AC8" s="87"/>
      <c r="AD8" s="87"/>
      <c r="AE8" s="87"/>
      <c r="AF8" s="87"/>
      <c r="AG8" s="87"/>
      <c r="AH8" s="87"/>
      <c r="AI8" s="87"/>
      <c r="AJ8" s="87"/>
      <c r="AK8" s="87"/>
    </row>
    <row r="9" spans="1:37" s="84" customFormat="1" ht="36" customHeight="1">
      <c r="A9" s="91" t="s">
        <v>170</v>
      </c>
      <c r="B9" s="85"/>
      <c r="C9" s="85"/>
      <c r="D9" s="85"/>
      <c r="E9" s="85"/>
      <c r="F9" s="85"/>
      <c r="G9" s="85"/>
      <c r="H9" s="85"/>
      <c r="I9" s="85"/>
      <c r="J9" s="85"/>
      <c r="K9" s="85"/>
      <c r="L9" s="85"/>
      <c r="M9" s="85"/>
      <c r="N9" s="85"/>
      <c r="O9" s="85"/>
      <c r="P9" s="85"/>
      <c r="Q9" s="86"/>
      <c r="R9" s="86"/>
      <c r="S9" s="86"/>
      <c r="T9" s="86"/>
      <c r="U9" s="86"/>
      <c r="V9" s="86"/>
      <c r="W9" s="86"/>
      <c r="X9" s="86"/>
      <c r="Y9" s="86"/>
      <c r="Z9" s="86"/>
      <c r="AA9" s="86"/>
      <c r="AB9" s="86"/>
      <c r="AC9" s="87"/>
      <c r="AD9" s="87"/>
      <c r="AE9" s="87"/>
      <c r="AF9" s="87"/>
      <c r="AG9" s="87"/>
      <c r="AH9" s="87"/>
      <c r="AI9" s="87"/>
      <c r="AJ9" s="87"/>
      <c r="AK9" s="87"/>
    </row>
    <row r="10" spans="1:37" s="84" customFormat="1" ht="36" customHeight="1">
      <c r="A10" s="91" t="s">
        <v>163</v>
      </c>
      <c r="B10" s="85"/>
      <c r="C10" s="85"/>
      <c r="D10" s="85"/>
      <c r="E10" s="85"/>
      <c r="F10" s="85"/>
      <c r="G10" s="85"/>
      <c r="H10" s="85"/>
      <c r="I10" s="85"/>
      <c r="J10" s="85"/>
      <c r="K10" s="85"/>
      <c r="L10" s="85"/>
      <c r="M10" s="85"/>
      <c r="N10" s="85"/>
      <c r="O10" s="85"/>
      <c r="P10" s="85"/>
      <c r="Q10" s="86"/>
      <c r="R10" s="86"/>
      <c r="S10" s="86"/>
      <c r="T10" s="86"/>
      <c r="U10" s="86"/>
      <c r="V10" s="86"/>
      <c r="W10" s="86"/>
      <c r="X10" s="86"/>
      <c r="Y10" s="86"/>
      <c r="Z10" s="86"/>
      <c r="AA10" s="86"/>
      <c r="AB10" s="86"/>
      <c r="AC10" s="87"/>
      <c r="AD10" s="87"/>
      <c r="AE10" s="87"/>
      <c r="AF10" s="87"/>
      <c r="AG10" s="87"/>
      <c r="AH10" s="87"/>
      <c r="AI10" s="87"/>
      <c r="AJ10" s="87"/>
      <c r="AK10" s="87"/>
    </row>
    <row r="11" spans="1:37" s="84" customFormat="1" ht="36" customHeight="1">
      <c r="A11" s="91" t="s">
        <v>164</v>
      </c>
      <c r="B11" s="85"/>
      <c r="C11" s="85"/>
      <c r="D11" s="85"/>
      <c r="E11" s="85"/>
      <c r="F11" s="85"/>
      <c r="G11" s="85"/>
      <c r="H11" s="85"/>
      <c r="I11" s="85"/>
      <c r="J11" s="85"/>
      <c r="K11" s="85"/>
      <c r="L11" s="85"/>
      <c r="M11" s="85"/>
      <c r="N11" s="85"/>
      <c r="O11" s="85"/>
      <c r="P11" s="85"/>
      <c r="Q11" s="86"/>
      <c r="R11" s="86"/>
      <c r="S11" s="86"/>
      <c r="T11" s="86"/>
      <c r="U11" s="86"/>
      <c r="V11" s="86"/>
      <c r="W11" s="86"/>
      <c r="X11" s="86"/>
      <c r="Y11" s="86"/>
      <c r="Z11" s="86"/>
      <c r="AA11" s="86"/>
      <c r="AB11" s="86"/>
      <c r="AC11" s="87"/>
      <c r="AD11" s="87"/>
      <c r="AE11" s="87"/>
      <c r="AF11" s="87"/>
      <c r="AG11" s="87"/>
      <c r="AH11" s="87"/>
      <c r="AI11" s="87"/>
      <c r="AJ11" s="87"/>
      <c r="AK11" s="87"/>
    </row>
    <row r="12" spans="1:37" s="84" customFormat="1" ht="36" customHeight="1">
      <c r="A12" s="91" t="s">
        <v>7</v>
      </c>
      <c r="B12" s="85"/>
      <c r="C12" s="85"/>
      <c r="D12" s="85"/>
      <c r="E12" s="85"/>
      <c r="F12" s="85"/>
      <c r="G12" s="85"/>
      <c r="H12" s="85"/>
      <c r="I12" s="85"/>
      <c r="J12" s="85"/>
      <c r="K12" s="85"/>
      <c r="L12" s="85"/>
      <c r="M12" s="85"/>
      <c r="N12" s="85"/>
      <c r="O12" s="85"/>
      <c r="P12" s="85"/>
      <c r="Q12" s="86"/>
      <c r="R12" s="86"/>
      <c r="S12" s="86"/>
      <c r="T12" s="86"/>
      <c r="U12" s="86"/>
      <c r="V12" s="86"/>
      <c r="W12" s="86"/>
      <c r="X12" s="86"/>
      <c r="Y12" s="86"/>
      <c r="Z12" s="86"/>
      <c r="AA12" s="86"/>
      <c r="AB12" s="86"/>
      <c r="AC12" s="87"/>
      <c r="AD12" s="87"/>
      <c r="AE12" s="87"/>
      <c r="AF12" s="87"/>
      <c r="AG12" s="87"/>
      <c r="AH12" s="87"/>
      <c r="AI12" s="87"/>
      <c r="AJ12" s="87"/>
      <c r="AK12" s="87"/>
    </row>
    <row r="13" spans="1:37" s="84" customFormat="1" ht="36" customHeight="1">
      <c r="A13" s="91" t="s">
        <v>171</v>
      </c>
      <c r="B13" s="85"/>
      <c r="C13" s="85"/>
      <c r="D13" s="85"/>
      <c r="E13" s="85"/>
      <c r="F13" s="85"/>
      <c r="G13" s="85"/>
      <c r="H13" s="85"/>
      <c r="I13" s="85"/>
      <c r="J13" s="85"/>
      <c r="K13" s="85"/>
      <c r="L13" s="85"/>
      <c r="M13" s="85"/>
      <c r="N13" s="85"/>
      <c r="O13" s="85"/>
      <c r="P13" s="85"/>
      <c r="Q13" s="86"/>
      <c r="R13" s="86"/>
      <c r="S13" s="86"/>
      <c r="T13" s="86"/>
      <c r="U13" s="86"/>
      <c r="V13" s="86"/>
      <c r="W13" s="86"/>
      <c r="X13" s="86"/>
      <c r="Y13" s="86"/>
      <c r="Z13" s="86"/>
      <c r="AA13" s="86"/>
      <c r="AB13" s="86"/>
      <c r="AC13" s="87"/>
      <c r="AD13" s="87"/>
      <c r="AE13" s="87"/>
      <c r="AF13" s="87"/>
      <c r="AG13" s="87"/>
      <c r="AH13" s="87"/>
      <c r="AI13" s="87"/>
      <c r="AJ13" s="87"/>
      <c r="AK13" s="87"/>
    </row>
    <row r="14" spans="1:37" s="84" customFormat="1" ht="36" customHeight="1">
      <c r="A14" s="91" t="s">
        <v>167</v>
      </c>
      <c r="B14" s="85"/>
      <c r="C14" s="85"/>
      <c r="D14" s="85"/>
      <c r="E14" s="85"/>
      <c r="F14" s="85"/>
      <c r="G14" s="85"/>
      <c r="H14" s="85"/>
      <c r="I14" s="85"/>
      <c r="J14" s="85"/>
      <c r="K14" s="85"/>
      <c r="L14" s="85"/>
      <c r="M14" s="85"/>
      <c r="N14" s="85"/>
      <c r="O14" s="85"/>
      <c r="P14" s="85"/>
      <c r="Q14" s="86"/>
      <c r="R14" s="86"/>
      <c r="S14" s="86"/>
      <c r="T14" s="86"/>
      <c r="U14" s="86"/>
      <c r="V14" s="86"/>
      <c r="W14" s="86"/>
      <c r="X14" s="86"/>
      <c r="Y14" s="86"/>
      <c r="Z14" s="86"/>
      <c r="AA14" s="86"/>
      <c r="AB14" s="86"/>
      <c r="AC14" s="87"/>
      <c r="AD14" s="87"/>
      <c r="AE14" s="87"/>
      <c r="AF14" s="87"/>
      <c r="AG14" s="87"/>
      <c r="AH14" s="87"/>
      <c r="AI14" s="87"/>
      <c r="AJ14" s="87"/>
      <c r="AK14" s="87"/>
    </row>
    <row r="15" spans="1:37" s="84" customFormat="1" ht="36" customHeight="1">
      <c r="A15" s="91" t="s">
        <v>172</v>
      </c>
      <c r="B15" s="85"/>
      <c r="C15" s="85"/>
      <c r="D15" s="85"/>
      <c r="E15" s="85"/>
      <c r="F15" s="85"/>
      <c r="G15" s="85"/>
      <c r="H15" s="85"/>
      <c r="I15" s="85"/>
      <c r="J15" s="85"/>
      <c r="K15" s="85"/>
      <c r="L15" s="85"/>
      <c r="M15" s="85"/>
      <c r="N15" s="85"/>
      <c r="O15" s="85"/>
      <c r="P15" s="85"/>
      <c r="Q15" s="86"/>
      <c r="R15" s="86"/>
      <c r="S15" s="86"/>
      <c r="T15" s="86"/>
      <c r="U15" s="86"/>
      <c r="V15" s="86"/>
      <c r="W15" s="86"/>
      <c r="X15" s="86"/>
      <c r="Y15" s="86"/>
      <c r="Z15" s="86"/>
      <c r="AA15" s="86"/>
      <c r="AB15" s="86"/>
      <c r="AC15" s="87"/>
      <c r="AD15" s="87"/>
      <c r="AE15" s="87"/>
      <c r="AF15" s="87"/>
      <c r="AG15" s="87"/>
      <c r="AH15" s="87"/>
      <c r="AI15" s="87"/>
      <c r="AJ15" s="87"/>
      <c r="AK15" s="87"/>
    </row>
    <row r="16" spans="1:37" s="84" customFormat="1" ht="36" customHeight="1">
      <c r="A16" s="91" t="s">
        <v>8</v>
      </c>
      <c r="B16" s="85"/>
      <c r="C16" s="85"/>
      <c r="D16" s="85"/>
      <c r="E16" s="85"/>
      <c r="F16" s="85"/>
      <c r="G16" s="85"/>
      <c r="H16" s="85"/>
      <c r="I16" s="85"/>
      <c r="J16" s="85"/>
      <c r="K16" s="85"/>
      <c r="L16" s="85"/>
      <c r="M16" s="85"/>
      <c r="N16" s="85"/>
      <c r="O16" s="85"/>
      <c r="P16" s="85"/>
      <c r="Q16" s="86"/>
      <c r="R16" s="86"/>
      <c r="S16" s="86"/>
      <c r="T16" s="86"/>
      <c r="U16" s="86"/>
      <c r="V16" s="86"/>
      <c r="W16" s="86"/>
      <c r="X16" s="86"/>
      <c r="Y16" s="86"/>
      <c r="Z16" s="86"/>
      <c r="AA16" s="86"/>
      <c r="AB16" s="86"/>
      <c r="AC16" s="87"/>
      <c r="AD16" s="87"/>
      <c r="AE16" s="87"/>
      <c r="AF16" s="87"/>
      <c r="AG16" s="87"/>
      <c r="AH16" s="87"/>
      <c r="AI16" s="87"/>
      <c r="AJ16" s="87"/>
      <c r="AK16" s="87"/>
    </row>
    <row r="17" spans="1:37" s="84" customFormat="1" ht="36" customHeight="1">
      <c r="A17" s="91" t="s">
        <v>173</v>
      </c>
      <c r="B17" s="85"/>
      <c r="C17" s="85"/>
      <c r="D17" s="85"/>
      <c r="E17" s="85"/>
      <c r="F17" s="85"/>
      <c r="G17" s="85"/>
      <c r="H17" s="85"/>
      <c r="I17" s="85"/>
      <c r="J17" s="85"/>
      <c r="K17" s="85"/>
      <c r="L17" s="85"/>
      <c r="M17" s="85"/>
      <c r="N17" s="85"/>
      <c r="O17" s="85"/>
      <c r="P17" s="85"/>
      <c r="Q17" s="86"/>
      <c r="R17" s="86"/>
      <c r="S17" s="86"/>
      <c r="T17" s="86"/>
      <c r="U17" s="86"/>
      <c r="V17" s="86"/>
      <c r="W17" s="86"/>
      <c r="X17" s="86"/>
      <c r="Y17" s="86"/>
      <c r="Z17" s="86"/>
      <c r="AA17" s="86"/>
      <c r="AB17" s="86"/>
      <c r="AC17" s="87"/>
      <c r="AD17" s="87"/>
      <c r="AE17" s="87"/>
      <c r="AF17" s="87"/>
      <c r="AG17" s="87"/>
      <c r="AH17" s="87"/>
      <c r="AI17" s="87"/>
      <c r="AJ17" s="87"/>
      <c r="AK17" s="87"/>
    </row>
    <row r="18" spans="1:37" s="84" customFormat="1" ht="36" customHeight="1">
      <c r="A18" s="91" t="s">
        <v>166</v>
      </c>
      <c r="B18" s="85"/>
      <c r="C18" s="85"/>
      <c r="D18" s="85"/>
      <c r="E18" s="85"/>
      <c r="F18" s="85"/>
      <c r="G18" s="85"/>
      <c r="H18" s="85"/>
      <c r="I18" s="85"/>
      <c r="J18" s="85"/>
      <c r="K18" s="85"/>
      <c r="L18" s="85"/>
      <c r="M18" s="85"/>
      <c r="N18" s="85"/>
      <c r="O18" s="85"/>
      <c r="P18" s="85"/>
      <c r="Q18" s="86"/>
      <c r="R18" s="86"/>
      <c r="S18" s="86"/>
      <c r="T18" s="86"/>
      <c r="U18" s="86"/>
      <c r="V18" s="86"/>
      <c r="W18" s="86"/>
      <c r="X18" s="86"/>
      <c r="Y18" s="86"/>
      <c r="Z18" s="86"/>
      <c r="AA18" s="86"/>
      <c r="AB18" s="86"/>
      <c r="AC18" s="87"/>
      <c r="AD18" s="87"/>
      <c r="AE18" s="87"/>
      <c r="AF18" s="87"/>
      <c r="AG18" s="87"/>
      <c r="AH18" s="87"/>
      <c r="AI18" s="87"/>
      <c r="AJ18" s="87"/>
      <c r="AK18" s="87"/>
    </row>
    <row r="19" spans="1:37" s="84" customFormat="1" ht="36" customHeight="1" thickBot="1">
      <c r="A19" s="92" t="s">
        <v>174</v>
      </c>
      <c r="B19" s="88"/>
      <c r="C19" s="88"/>
      <c r="D19" s="88"/>
      <c r="E19" s="88"/>
      <c r="F19" s="88"/>
      <c r="G19" s="88"/>
      <c r="H19" s="88"/>
      <c r="I19" s="88"/>
      <c r="J19" s="88"/>
      <c r="K19" s="88"/>
      <c r="L19" s="88"/>
      <c r="M19" s="88"/>
      <c r="N19" s="88"/>
      <c r="O19" s="88"/>
      <c r="P19" s="88"/>
      <c r="Q19" s="89"/>
      <c r="R19" s="89"/>
      <c r="S19" s="89"/>
      <c r="T19" s="89"/>
      <c r="U19" s="89"/>
      <c r="V19" s="89"/>
      <c r="W19" s="89"/>
      <c r="X19" s="89"/>
      <c r="Y19" s="89"/>
      <c r="Z19" s="89"/>
      <c r="AA19" s="89"/>
      <c r="AB19" s="89"/>
      <c r="AC19" s="90"/>
      <c r="AD19" s="90"/>
      <c r="AE19" s="90"/>
      <c r="AF19" s="90"/>
      <c r="AG19" s="90"/>
      <c r="AH19" s="90"/>
      <c r="AI19" s="90"/>
      <c r="AJ19" s="90"/>
      <c r="AK19" s="90"/>
    </row>
    <row r="21" s="94" customFormat="1" ht="23.25">
      <c r="A21" s="95" t="s">
        <v>15</v>
      </c>
    </row>
    <row r="22" s="94" customFormat="1" ht="23.25">
      <c r="A22" s="94" t="s">
        <v>16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4.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39" customWidth="1"/>
    <col min="2" max="2" width="11.57421875" style="39" customWidth="1"/>
    <col min="3" max="3" width="13.57421875" style="39" customWidth="1"/>
    <col min="4" max="7" width="13.7109375" style="39" customWidth="1"/>
    <col min="8" max="8" width="0.9921875" style="39" customWidth="1"/>
    <col min="9" max="9" width="15.7109375" style="39" customWidth="1"/>
    <col min="10" max="10" width="34.57421875" style="39" customWidth="1"/>
    <col min="11" max="11" width="13.7109375" style="39" customWidth="1"/>
    <col min="12" max="12" width="13.8515625" style="39" customWidth="1"/>
    <col min="13" max="13" width="2.57421875" style="39" customWidth="1"/>
    <col min="14" max="14" width="68.7109375" style="39" customWidth="1"/>
    <col min="15" max="16" width="13.8515625" style="39" customWidth="1"/>
    <col min="17" max="17" width="2.7109375" style="39" customWidth="1"/>
    <col min="18" max="18" width="22.7109375" style="39" customWidth="1"/>
    <col min="19" max="19" width="33.140625" style="39" customWidth="1"/>
    <col min="20" max="21" width="13.8515625" style="39" customWidth="1"/>
    <col min="22" max="22" width="0.42578125" style="39" hidden="1" customWidth="1"/>
    <col min="23" max="16384" width="0" style="39" hidden="1" customWidth="1"/>
  </cols>
  <sheetData>
    <row r="1" spans="1:22" ht="145.5" customHeight="1" thickBot="1">
      <c r="A1" s="383" t="s">
        <v>368</v>
      </c>
      <c r="B1" s="247"/>
      <c r="C1" s="247"/>
      <c r="D1" s="247"/>
      <c r="E1" s="247"/>
      <c r="F1" s="247"/>
      <c r="G1" s="247"/>
      <c r="H1" s="247"/>
      <c r="I1" s="247"/>
      <c r="J1" s="247"/>
      <c r="K1" s="247"/>
      <c r="L1" s="247"/>
      <c r="M1" s="247"/>
      <c r="N1" s="247"/>
      <c r="O1" s="247"/>
      <c r="P1" s="247"/>
      <c r="Q1" s="38"/>
      <c r="R1" s="381"/>
      <c r="S1" s="382"/>
      <c r="T1" s="382"/>
      <c r="U1" s="382"/>
      <c r="V1" s="47"/>
    </row>
    <row r="2" spans="1:21" ht="30.75" customHeight="1" thickBot="1">
      <c r="A2" s="40"/>
      <c r="B2" s="41"/>
      <c r="C2" s="41"/>
      <c r="D2" s="41"/>
      <c r="E2" s="41"/>
      <c r="F2" s="41"/>
      <c r="G2" s="41"/>
      <c r="H2" s="41"/>
      <c r="I2" s="41"/>
      <c r="J2" s="41"/>
      <c r="K2" s="41"/>
      <c r="L2" s="41"/>
      <c r="M2" s="41"/>
      <c r="N2" s="41"/>
      <c r="O2" s="41"/>
      <c r="P2" s="41"/>
      <c r="Q2" s="41"/>
      <c r="R2" s="107"/>
      <c r="S2" s="107"/>
      <c r="T2" s="107"/>
      <c r="U2" s="108"/>
    </row>
    <row r="3" spans="1:21" ht="30.75" customHeight="1" thickBot="1">
      <c r="A3" s="239" t="s">
        <v>284</v>
      </c>
      <c r="B3" s="239"/>
      <c r="C3" s="239"/>
      <c r="D3" s="239"/>
      <c r="E3" s="239"/>
      <c r="F3" s="239"/>
      <c r="G3" s="239"/>
      <c r="H3" s="239"/>
      <c r="I3" s="239"/>
      <c r="J3" s="239"/>
      <c r="K3" s="239"/>
      <c r="L3" s="240"/>
      <c r="N3" s="241" t="s">
        <v>285</v>
      </c>
      <c r="O3" s="242"/>
      <c r="P3" s="243"/>
      <c r="Q3" s="42"/>
      <c r="R3" s="244" t="s">
        <v>286</v>
      </c>
      <c r="S3" s="244"/>
      <c r="T3" s="244"/>
      <c r="U3" s="244"/>
    </row>
    <row r="4" spans="1:21" ht="9.75" customHeight="1" thickBot="1">
      <c r="A4" s="43"/>
      <c r="B4" s="43"/>
      <c r="C4" s="43"/>
      <c r="D4" s="43"/>
      <c r="E4" s="43"/>
      <c r="F4" s="43"/>
      <c r="G4" s="43"/>
      <c r="H4" s="44"/>
      <c r="I4" s="44"/>
      <c r="J4" s="44"/>
      <c r="K4" s="44"/>
      <c r="L4" s="45"/>
      <c r="N4" s="44"/>
      <c r="O4" s="44"/>
      <c r="P4" s="44"/>
      <c r="Q4" s="42"/>
      <c r="R4" s="44"/>
      <c r="S4" s="44"/>
      <c r="T4" s="44"/>
      <c r="U4" s="44"/>
    </row>
    <row r="5" spans="1:21" ht="30.75" customHeight="1" thickBot="1">
      <c r="A5" s="230" t="s">
        <v>156</v>
      </c>
      <c r="B5" s="231"/>
      <c r="C5" s="232"/>
      <c r="D5" s="380" t="s">
        <v>26</v>
      </c>
      <c r="E5" s="234"/>
      <c r="F5" s="380" t="s">
        <v>27</v>
      </c>
      <c r="G5" s="234"/>
      <c r="H5" s="47"/>
      <c r="I5" s="228" t="s">
        <v>159</v>
      </c>
      <c r="J5" s="228"/>
      <c r="K5" s="46" t="s">
        <v>358</v>
      </c>
      <c r="L5" s="81" t="s">
        <v>287</v>
      </c>
      <c r="N5" s="48" t="s">
        <v>241</v>
      </c>
      <c r="O5" s="46" t="s">
        <v>288</v>
      </c>
      <c r="P5" s="46" t="s">
        <v>289</v>
      </c>
      <c r="R5" s="384" t="s">
        <v>290</v>
      </c>
      <c r="S5" s="384"/>
      <c r="T5" s="46" t="s">
        <v>288</v>
      </c>
      <c r="U5" s="46" t="s">
        <v>289</v>
      </c>
    </row>
    <row r="6" spans="1:21" ht="9.75" customHeight="1" thickBot="1">
      <c r="A6" s="248"/>
      <c r="B6" s="248"/>
      <c r="C6" s="248"/>
      <c r="D6" s="248"/>
      <c r="E6" s="248"/>
      <c r="F6" s="248"/>
      <c r="G6" s="248"/>
      <c r="H6" s="47"/>
      <c r="I6" s="248"/>
      <c r="J6" s="248"/>
      <c r="K6" s="248"/>
      <c r="L6" s="248"/>
      <c r="O6" s="42"/>
      <c r="P6" s="42"/>
      <c r="R6" s="248"/>
      <c r="S6" s="248"/>
      <c r="T6" s="248"/>
      <c r="U6" s="248"/>
    </row>
    <row r="7" spans="1:21" ht="30.75" customHeight="1" thickBot="1">
      <c r="A7" s="261"/>
      <c r="B7" s="266"/>
      <c r="C7" s="263"/>
      <c r="D7" s="46" t="s">
        <v>358</v>
      </c>
      <c r="E7" s="46" t="s">
        <v>19</v>
      </c>
      <c r="F7" s="46" t="s">
        <v>358</v>
      </c>
      <c r="G7" s="46" t="s">
        <v>19</v>
      </c>
      <c r="H7" s="47"/>
      <c r="I7" s="259" t="s">
        <v>291</v>
      </c>
      <c r="J7" s="49" t="s">
        <v>292</v>
      </c>
      <c r="K7" s="50"/>
      <c r="L7" s="50"/>
      <c r="N7" s="51" t="s">
        <v>374</v>
      </c>
      <c r="O7" s="50"/>
      <c r="P7" s="50"/>
      <c r="R7" s="290" t="s">
        <v>293</v>
      </c>
      <c r="S7" s="52" t="s">
        <v>294</v>
      </c>
      <c r="T7" s="50"/>
      <c r="U7" s="50"/>
    </row>
    <row r="8" spans="1:21" ht="30.75" customHeight="1" thickBot="1">
      <c r="A8" s="269" t="s">
        <v>295</v>
      </c>
      <c r="B8" s="270"/>
      <c r="C8" s="263"/>
      <c r="D8" s="50"/>
      <c r="E8" s="50"/>
      <c r="F8" s="50"/>
      <c r="G8" s="50"/>
      <c r="H8" s="47"/>
      <c r="I8" s="267"/>
      <c r="J8" s="49" t="s">
        <v>296</v>
      </c>
      <c r="K8" s="53"/>
      <c r="L8" s="53"/>
      <c r="N8" s="51" t="s">
        <v>375</v>
      </c>
      <c r="O8" s="50"/>
      <c r="P8" s="50"/>
      <c r="R8" s="291"/>
      <c r="S8" s="52" t="s">
        <v>297</v>
      </c>
      <c r="T8" s="50"/>
      <c r="U8" s="50"/>
    </row>
    <row r="9" spans="1:21" ht="30.75" customHeight="1" thickBot="1">
      <c r="A9" s="261" t="s">
        <v>298</v>
      </c>
      <c r="B9" s="266"/>
      <c r="C9" s="263"/>
      <c r="D9" s="50"/>
      <c r="E9" s="50"/>
      <c r="F9" s="50"/>
      <c r="G9" s="50"/>
      <c r="H9" s="47"/>
      <c r="I9" s="267"/>
      <c r="J9" s="49" t="s">
        <v>299</v>
      </c>
      <c r="K9" s="50"/>
      <c r="L9" s="50"/>
      <c r="N9" s="51" t="s">
        <v>376</v>
      </c>
      <c r="O9" s="50"/>
      <c r="P9" s="54"/>
      <c r="R9" s="292"/>
      <c r="S9" s="52" t="s">
        <v>300</v>
      </c>
      <c r="T9" s="50"/>
      <c r="U9" s="50"/>
    </row>
    <row r="10" spans="1:21" ht="30.75" customHeight="1" thickBot="1">
      <c r="A10" s="259" t="s">
        <v>301</v>
      </c>
      <c r="B10" s="252" t="s">
        <v>362</v>
      </c>
      <c r="C10" s="253"/>
      <c r="D10" s="50"/>
      <c r="E10" s="50"/>
      <c r="F10" s="50"/>
      <c r="G10" s="50"/>
      <c r="H10" s="47"/>
      <c r="I10" s="268"/>
      <c r="J10" s="49" t="s">
        <v>302</v>
      </c>
      <c r="K10" s="50"/>
      <c r="L10" s="50"/>
      <c r="N10" s="51" t="s">
        <v>377</v>
      </c>
      <c r="O10" s="50"/>
      <c r="P10" s="55"/>
      <c r="R10" s="233" t="s">
        <v>303</v>
      </c>
      <c r="S10" s="377"/>
      <c r="T10" s="50"/>
      <c r="U10" s="50"/>
    </row>
    <row r="11" spans="1:21" ht="30.75" customHeight="1" thickBot="1">
      <c r="A11" s="357"/>
      <c r="B11" s="252" t="s">
        <v>363</v>
      </c>
      <c r="C11" s="253"/>
      <c r="D11" s="50"/>
      <c r="E11" s="50"/>
      <c r="F11" s="50"/>
      <c r="G11" s="50"/>
      <c r="H11" s="47"/>
      <c r="I11" s="259" t="s">
        <v>304</v>
      </c>
      <c r="J11" s="49" t="s">
        <v>305</v>
      </c>
      <c r="K11" s="50"/>
      <c r="L11" s="50"/>
      <c r="N11" s="51" t="s">
        <v>378</v>
      </c>
      <c r="O11" s="50"/>
      <c r="P11" s="54"/>
      <c r="R11" s="290" t="s">
        <v>306</v>
      </c>
      <c r="S11" s="56" t="s">
        <v>294</v>
      </c>
      <c r="T11" s="50"/>
      <c r="U11" s="50"/>
    </row>
    <row r="12" spans="1:21" ht="30.75" customHeight="1" thickBot="1">
      <c r="A12" s="357"/>
      <c r="B12" s="252" t="s">
        <v>364</v>
      </c>
      <c r="C12" s="253"/>
      <c r="D12" s="50"/>
      <c r="E12" s="50"/>
      <c r="F12" s="50"/>
      <c r="G12" s="50"/>
      <c r="H12" s="47"/>
      <c r="I12" s="271"/>
      <c r="J12" s="49" t="s">
        <v>307</v>
      </c>
      <c r="K12" s="57"/>
      <c r="L12" s="57"/>
      <c r="N12" s="48" t="s">
        <v>332</v>
      </c>
      <c r="O12" s="46" t="s">
        <v>288</v>
      </c>
      <c r="P12" s="46" t="s">
        <v>289</v>
      </c>
      <c r="R12" s="378"/>
      <c r="S12" s="56" t="s">
        <v>297</v>
      </c>
      <c r="T12" s="50"/>
      <c r="U12" s="50"/>
    </row>
    <row r="13" spans="1:21" ht="30.75" customHeight="1" thickBot="1">
      <c r="A13" s="357"/>
      <c r="B13" s="252" t="s">
        <v>365</v>
      </c>
      <c r="C13" s="253"/>
      <c r="D13" s="50"/>
      <c r="E13" s="50"/>
      <c r="F13" s="50"/>
      <c r="G13" s="50"/>
      <c r="H13" s="47"/>
      <c r="I13" s="260"/>
      <c r="J13" s="49" t="s">
        <v>308</v>
      </c>
      <c r="K13" s="58"/>
      <c r="L13" s="58"/>
      <c r="N13" s="51" t="s">
        <v>374</v>
      </c>
      <c r="O13" s="54"/>
      <c r="P13" s="54"/>
      <c r="R13" s="379"/>
      <c r="S13" s="52" t="s">
        <v>300</v>
      </c>
      <c r="T13" s="50"/>
      <c r="U13" s="50"/>
    </row>
    <row r="14" spans="1:21" ht="30.75" customHeight="1" thickBot="1">
      <c r="A14" s="358"/>
      <c r="B14" s="252" t="s">
        <v>366</v>
      </c>
      <c r="C14" s="253"/>
      <c r="D14" s="50"/>
      <c r="E14" s="50"/>
      <c r="F14" s="50"/>
      <c r="G14" s="50"/>
      <c r="H14" s="47"/>
      <c r="I14" s="259" t="s">
        <v>309</v>
      </c>
      <c r="J14" s="49" t="s">
        <v>310</v>
      </c>
      <c r="K14" s="50"/>
      <c r="L14" s="50"/>
      <c r="N14" s="51" t="s">
        <v>375</v>
      </c>
      <c r="O14" s="50"/>
      <c r="P14" s="54"/>
      <c r="R14" s="272" t="s">
        <v>311</v>
      </c>
      <c r="S14" s="273"/>
      <c r="T14" s="81" t="s">
        <v>288</v>
      </c>
      <c r="U14" s="81" t="s">
        <v>289</v>
      </c>
    </row>
    <row r="15" spans="1:21" ht="30.75" customHeight="1" thickBot="1">
      <c r="A15" s="261" t="s">
        <v>312</v>
      </c>
      <c r="B15" s="262"/>
      <c r="C15" s="263"/>
      <c r="D15" s="50"/>
      <c r="E15" s="50"/>
      <c r="F15" s="50"/>
      <c r="G15" s="50"/>
      <c r="H15" s="47"/>
      <c r="I15" s="260"/>
      <c r="J15" s="49" t="s">
        <v>313</v>
      </c>
      <c r="K15" s="50"/>
      <c r="L15" s="50"/>
      <c r="N15" s="51" t="s">
        <v>376</v>
      </c>
      <c r="O15" s="54"/>
      <c r="P15" s="54"/>
      <c r="R15" s="290" t="s">
        <v>314</v>
      </c>
      <c r="S15" s="52" t="s">
        <v>315</v>
      </c>
      <c r="T15" s="50"/>
      <c r="U15" s="50"/>
    </row>
    <row r="16" spans="1:21" ht="30.75" customHeight="1" thickBot="1">
      <c r="A16" s="261" t="s">
        <v>204</v>
      </c>
      <c r="B16" s="262"/>
      <c r="C16" s="263"/>
      <c r="D16" s="50"/>
      <c r="E16" s="50"/>
      <c r="F16" s="50"/>
      <c r="G16" s="50"/>
      <c r="H16" s="47"/>
      <c r="I16" s="259" t="s">
        <v>316</v>
      </c>
      <c r="J16" s="59" t="s">
        <v>317</v>
      </c>
      <c r="K16" s="50"/>
      <c r="L16" s="53"/>
      <c r="N16" s="51" t="s">
        <v>377</v>
      </c>
      <c r="O16" s="54"/>
      <c r="P16" s="54"/>
      <c r="R16" s="291"/>
      <c r="S16" s="52" t="s">
        <v>318</v>
      </c>
      <c r="T16" s="50"/>
      <c r="U16" s="50"/>
    </row>
    <row r="17" spans="1:21" ht="30.75" customHeight="1" thickBot="1">
      <c r="A17" s="261" t="s">
        <v>206</v>
      </c>
      <c r="B17" s="262"/>
      <c r="C17" s="263"/>
      <c r="D17" s="50"/>
      <c r="E17" s="50"/>
      <c r="F17" s="50"/>
      <c r="G17" s="50"/>
      <c r="H17" s="47"/>
      <c r="I17" s="271"/>
      <c r="J17" s="59" t="s">
        <v>319</v>
      </c>
      <c r="K17" s="50"/>
      <c r="L17" s="53"/>
      <c r="N17" s="51" t="s">
        <v>378</v>
      </c>
      <c r="O17" s="64"/>
      <c r="P17" s="54"/>
      <c r="R17" s="291"/>
      <c r="S17" s="52" t="s">
        <v>320</v>
      </c>
      <c r="T17" s="50"/>
      <c r="U17" s="50"/>
    </row>
    <row r="18" spans="1:21" ht="30.75" customHeight="1" thickBot="1">
      <c r="A18" s="269" t="s">
        <v>207</v>
      </c>
      <c r="B18" s="262"/>
      <c r="C18" s="263"/>
      <c r="D18" s="50"/>
      <c r="E18" s="50"/>
      <c r="F18" s="50"/>
      <c r="G18" s="50"/>
      <c r="H18" s="47"/>
      <c r="I18" s="271"/>
      <c r="J18" s="59" t="s">
        <v>321</v>
      </c>
      <c r="K18" s="50"/>
      <c r="L18" s="53"/>
      <c r="N18" s="51" t="s">
        <v>379</v>
      </c>
      <c r="O18" s="54"/>
      <c r="P18" s="54"/>
      <c r="R18" s="291"/>
      <c r="S18" s="52" t="s">
        <v>322</v>
      </c>
      <c r="T18" s="50"/>
      <c r="U18" s="50"/>
    </row>
    <row r="19" spans="1:21" ht="30.75" customHeight="1" thickBot="1">
      <c r="A19" s="259" t="s">
        <v>301</v>
      </c>
      <c r="B19" s="252" t="s">
        <v>362</v>
      </c>
      <c r="C19" s="253"/>
      <c r="D19" s="50"/>
      <c r="E19" s="50"/>
      <c r="F19" s="50"/>
      <c r="G19" s="50"/>
      <c r="H19" s="47"/>
      <c r="I19" s="271"/>
      <c r="J19" s="59" t="s">
        <v>323</v>
      </c>
      <c r="K19" s="50"/>
      <c r="L19" s="53"/>
      <c r="N19" s="51" t="s">
        <v>380</v>
      </c>
      <c r="O19" s="54"/>
      <c r="P19" s="54"/>
      <c r="R19" s="291"/>
      <c r="S19" s="52" t="s">
        <v>324</v>
      </c>
      <c r="T19" s="50"/>
      <c r="U19" s="50"/>
    </row>
    <row r="20" spans="1:21" ht="30.75" customHeight="1" thickBot="1">
      <c r="A20" s="357"/>
      <c r="B20" s="252" t="s">
        <v>363</v>
      </c>
      <c r="C20" s="253"/>
      <c r="D20" s="50"/>
      <c r="E20" s="50"/>
      <c r="F20" s="50"/>
      <c r="G20" s="50"/>
      <c r="H20" s="47"/>
      <c r="I20" s="260"/>
      <c r="J20" s="59" t="s">
        <v>325</v>
      </c>
      <c r="K20" s="50"/>
      <c r="L20" s="53"/>
      <c r="N20" s="51" t="s">
        <v>381</v>
      </c>
      <c r="O20" s="64"/>
      <c r="P20" s="54"/>
      <c r="R20" s="292"/>
      <c r="S20" s="52" t="s">
        <v>326</v>
      </c>
      <c r="T20" s="60"/>
      <c r="U20" s="60"/>
    </row>
    <row r="21" spans="1:21" ht="30.75" customHeight="1" thickBot="1">
      <c r="A21" s="357"/>
      <c r="B21" s="252" t="s">
        <v>364</v>
      </c>
      <c r="C21" s="253"/>
      <c r="D21" s="61"/>
      <c r="E21" s="61"/>
      <c r="F21" s="61"/>
      <c r="G21" s="61"/>
      <c r="H21" s="47"/>
      <c r="I21" s="259" t="s">
        <v>327</v>
      </c>
      <c r="J21" s="49" t="s">
        <v>328</v>
      </c>
      <c r="K21" s="50"/>
      <c r="L21" s="62"/>
      <c r="N21" s="51" t="s">
        <v>382</v>
      </c>
      <c r="O21" s="54"/>
      <c r="P21" s="54"/>
      <c r="R21" s="290" t="s">
        <v>329</v>
      </c>
      <c r="S21" s="52" t="s">
        <v>330</v>
      </c>
      <c r="T21" s="50"/>
      <c r="U21" s="50"/>
    </row>
    <row r="22" spans="1:21" ht="30.75" customHeight="1" thickBot="1">
      <c r="A22" s="357"/>
      <c r="B22" s="252" t="s">
        <v>365</v>
      </c>
      <c r="C22" s="253"/>
      <c r="D22" s="50"/>
      <c r="E22" s="50"/>
      <c r="F22" s="50"/>
      <c r="G22" s="50"/>
      <c r="H22" s="47"/>
      <c r="I22" s="271"/>
      <c r="J22" s="49" t="s">
        <v>331</v>
      </c>
      <c r="K22" s="50"/>
      <c r="L22" s="50"/>
      <c r="N22" s="51" t="s">
        <v>4</v>
      </c>
      <c r="O22" s="54"/>
      <c r="P22" s="54"/>
      <c r="R22" s="292"/>
      <c r="S22" s="52" t="s">
        <v>333</v>
      </c>
      <c r="T22" s="60"/>
      <c r="U22" s="60"/>
    </row>
    <row r="23" spans="1:21" ht="30.75" customHeight="1" thickBot="1">
      <c r="A23" s="358"/>
      <c r="B23" s="252" t="s">
        <v>366</v>
      </c>
      <c r="C23" s="253"/>
      <c r="D23" s="50"/>
      <c r="E23" s="50"/>
      <c r="F23" s="50"/>
      <c r="G23" s="50"/>
      <c r="H23" s="47"/>
      <c r="I23" s="271"/>
      <c r="J23" s="49" t="s">
        <v>334</v>
      </c>
      <c r="K23" s="50"/>
      <c r="L23" s="50"/>
      <c r="N23" s="48" t="s">
        <v>25</v>
      </c>
      <c r="O23" s="46" t="s">
        <v>288</v>
      </c>
      <c r="P23" s="46" t="s">
        <v>289</v>
      </c>
      <c r="R23" s="290" t="s">
        <v>335</v>
      </c>
      <c r="S23" s="52" t="s">
        <v>336</v>
      </c>
      <c r="T23" s="60"/>
      <c r="U23" s="60"/>
    </row>
    <row r="24" spans="1:21" ht="30.75" customHeight="1" thickBot="1">
      <c r="A24" s="269" t="s">
        <v>211</v>
      </c>
      <c r="B24" s="275"/>
      <c r="C24" s="276"/>
      <c r="D24" s="50"/>
      <c r="E24" s="50"/>
      <c r="F24" s="50"/>
      <c r="G24" s="50"/>
      <c r="H24" s="47"/>
      <c r="I24" s="260"/>
      <c r="J24" s="49" t="s">
        <v>337</v>
      </c>
      <c r="K24" s="63"/>
      <c r="L24" s="50"/>
      <c r="N24" s="106" t="s">
        <v>374</v>
      </c>
      <c r="O24" s="54"/>
      <c r="P24" s="54"/>
      <c r="R24" s="291"/>
      <c r="S24" s="52" t="s">
        <v>263</v>
      </c>
      <c r="T24" s="60"/>
      <c r="U24" s="60"/>
    </row>
    <row r="25" spans="1:21" ht="30.75" customHeight="1" thickBot="1">
      <c r="A25" s="259" t="s">
        <v>301</v>
      </c>
      <c r="B25" s="252" t="s">
        <v>362</v>
      </c>
      <c r="C25" s="253"/>
      <c r="D25" s="50"/>
      <c r="E25" s="50"/>
      <c r="F25" s="50"/>
      <c r="G25" s="50"/>
      <c r="H25" s="47"/>
      <c r="I25" s="259" t="s">
        <v>338</v>
      </c>
      <c r="J25" s="49" t="s">
        <v>339</v>
      </c>
      <c r="K25" s="50"/>
      <c r="L25" s="50"/>
      <c r="N25" s="106" t="s">
        <v>375</v>
      </c>
      <c r="O25" s="50"/>
      <c r="P25" s="54"/>
      <c r="R25" s="292"/>
      <c r="S25" s="52" t="s">
        <v>340</v>
      </c>
      <c r="T25" s="60"/>
      <c r="U25" s="60"/>
    </row>
    <row r="26" spans="1:21" ht="30.75" customHeight="1" thickBot="1">
      <c r="A26" s="357"/>
      <c r="B26" s="252" t="s">
        <v>363</v>
      </c>
      <c r="C26" s="253"/>
      <c r="D26" s="50"/>
      <c r="E26" s="50"/>
      <c r="F26" s="50"/>
      <c r="G26" s="50"/>
      <c r="H26" s="47"/>
      <c r="I26" s="271"/>
      <c r="J26" s="49" t="s">
        <v>341</v>
      </c>
      <c r="K26" s="50"/>
      <c r="L26" s="50"/>
      <c r="N26" s="106" t="s">
        <v>376</v>
      </c>
      <c r="O26" s="54"/>
      <c r="P26" s="54"/>
      <c r="R26" s="290" t="s">
        <v>342</v>
      </c>
      <c r="S26" s="52" t="s">
        <v>336</v>
      </c>
      <c r="T26" s="57"/>
      <c r="U26" s="57"/>
    </row>
    <row r="27" spans="1:21" ht="30.75" customHeight="1" thickBot="1">
      <c r="A27" s="357"/>
      <c r="B27" s="252" t="s">
        <v>364</v>
      </c>
      <c r="C27" s="253"/>
      <c r="D27" s="61"/>
      <c r="E27" s="61"/>
      <c r="F27" s="61"/>
      <c r="G27" s="61"/>
      <c r="H27" s="47"/>
      <c r="I27" s="260"/>
      <c r="J27" s="49" t="s">
        <v>343</v>
      </c>
      <c r="K27" s="50"/>
      <c r="L27" s="50"/>
      <c r="N27" s="106" t="s">
        <v>377</v>
      </c>
      <c r="O27" s="54"/>
      <c r="P27" s="54"/>
      <c r="R27" s="291"/>
      <c r="S27" s="52" t="s">
        <v>263</v>
      </c>
      <c r="T27" s="60"/>
      <c r="U27" s="60"/>
    </row>
    <row r="28" spans="1:21" ht="30.75" customHeight="1" thickBot="1">
      <c r="A28" s="357"/>
      <c r="B28" s="252" t="s">
        <v>365</v>
      </c>
      <c r="C28" s="253"/>
      <c r="D28" s="50"/>
      <c r="E28" s="50"/>
      <c r="F28" s="50"/>
      <c r="G28" s="50"/>
      <c r="H28" s="47"/>
      <c r="I28" s="230" t="s">
        <v>236</v>
      </c>
      <c r="J28" s="275"/>
      <c r="K28" s="276"/>
      <c r="L28" s="103" t="s">
        <v>344</v>
      </c>
      <c r="N28" s="106" t="s">
        <v>378</v>
      </c>
      <c r="O28" s="64"/>
      <c r="P28" s="54"/>
      <c r="R28" s="291"/>
      <c r="S28" s="52" t="s">
        <v>345</v>
      </c>
      <c r="T28" s="60"/>
      <c r="U28" s="60"/>
    </row>
    <row r="29" spans="1:21" ht="30.75" customHeight="1" thickBot="1">
      <c r="A29" s="358"/>
      <c r="B29" s="252" t="s">
        <v>366</v>
      </c>
      <c r="C29" s="253"/>
      <c r="D29" s="50"/>
      <c r="E29" s="50"/>
      <c r="F29" s="50"/>
      <c r="G29" s="50"/>
      <c r="H29" s="47"/>
      <c r="I29" s="277" t="s">
        <v>369</v>
      </c>
      <c r="J29" s="275"/>
      <c r="K29" s="276"/>
      <c r="L29" s="50"/>
      <c r="N29" s="48" t="s">
        <v>357</v>
      </c>
      <c r="O29" s="81" t="s">
        <v>367</v>
      </c>
      <c r="P29" s="46" t="s">
        <v>358</v>
      </c>
      <c r="R29" s="292"/>
      <c r="S29" s="52" t="s">
        <v>340</v>
      </c>
      <c r="T29" s="60"/>
      <c r="U29" s="60"/>
    </row>
    <row r="30" spans="1:21" ht="30.75" customHeight="1" thickBot="1">
      <c r="A30" s="278" t="s">
        <v>157</v>
      </c>
      <c r="B30" s="279"/>
      <c r="C30" s="279"/>
      <c r="D30" s="279"/>
      <c r="E30" s="280"/>
      <c r="F30" s="46" t="s">
        <v>288</v>
      </c>
      <c r="G30" s="46" t="s">
        <v>289</v>
      </c>
      <c r="H30" s="47"/>
      <c r="I30" s="277" t="s">
        <v>370</v>
      </c>
      <c r="J30" s="275"/>
      <c r="K30" s="276"/>
      <c r="L30" s="50"/>
      <c r="N30" s="51" t="s">
        <v>21</v>
      </c>
      <c r="O30" s="54"/>
      <c r="P30" s="54"/>
      <c r="R30" s="290" t="s">
        <v>346</v>
      </c>
      <c r="S30" s="52" t="s">
        <v>347</v>
      </c>
      <c r="T30" s="53"/>
      <c r="U30" s="53"/>
    </row>
    <row r="31" spans="1:21" ht="30.75" customHeight="1" thickBot="1">
      <c r="A31" s="373" t="s">
        <v>348</v>
      </c>
      <c r="B31" s="374"/>
      <c r="C31" s="374"/>
      <c r="D31" s="375"/>
      <c r="E31" s="376"/>
      <c r="F31" s="57"/>
      <c r="G31" s="57"/>
      <c r="H31" s="47"/>
      <c r="I31" s="277" t="s">
        <v>371</v>
      </c>
      <c r="J31" s="275"/>
      <c r="K31" s="276"/>
      <c r="L31" s="50"/>
      <c r="N31" s="51" t="s">
        <v>245</v>
      </c>
      <c r="O31" s="70"/>
      <c r="P31" s="70"/>
      <c r="R31" s="292"/>
      <c r="S31" s="52" t="s">
        <v>349</v>
      </c>
      <c r="T31" s="50"/>
      <c r="U31" s="50"/>
    </row>
    <row r="32" spans="1:21" ht="30.75" customHeight="1" thickBot="1">
      <c r="A32" s="373" t="s">
        <v>350</v>
      </c>
      <c r="B32" s="374"/>
      <c r="C32" s="374"/>
      <c r="D32" s="375"/>
      <c r="E32" s="376"/>
      <c r="F32" s="65"/>
      <c r="G32" s="65"/>
      <c r="H32" s="47"/>
      <c r="I32" s="277" t="s">
        <v>372</v>
      </c>
      <c r="J32" s="275"/>
      <c r="K32" s="276"/>
      <c r="L32" s="50"/>
      <c r="N32" s="51" t="s">
        <v>246</v>
      </c>
      <c r="O32" s="70"/>
      <c r="P32" s="70"/>
      <c r="R32" s="272" t="s">
        <v>351</v>
      </c>
      <c r="S32" s="263"/>
      <c r="T32" s="81" t="s">
        <v>23</v>
      </c>
      <c r="U32" s="81" t="s">
        <v>24</v>
      </c>
    </row>
    <row r="33" spans="1:21" ht="30.75" customHeight="1" thickBot="1">
      <c r="A33" s="373" t="s">
        <v>352</v>
      </c>
      <c r="B33" s="374"/>
      <c r="C33" s="374"/>
      <c r="D33" s="375"/>
      <c r="E33" s="376"/>
      <c r="F33" s="65"/>
      <c r="G33" s="65"/>
      <c r="H33" s="47"/>
      <c r="I33" s="277" t="s">
        <v>373</v>
      </c>
      <c r="J33" s="275"/>
      <c r="K33" s="276"/>
      <c r="L33" s="50"/>
      <c r="N33" s="51" t="s">
        <v>247</v>
      </c>
      <c r="O33" s="70"/>
      <c r="P33" s="70"/>
      <c r="R33" s="261" t="s">
        <v>353</v>
      </c>
      <c r="S33" s="299"/>
      <c r="T33" s="66"/>
      <c r="U33" s="66"/>
    </row>
    <row r="34" spans="8:21" ht="30.75" customHeight="1" thickBot="1" thickTop="1">
      <c r="H34" s="47"/>
      <c r="I34" s="287" t="s">
        <v>354</v>
      </c>
      <c r="J34" s="288"/>
      <c r="K34" s="289"/>
      <c r="L34" s="50"/>
      <c r="N34" s="51" t="s">
        <v>248</v>
      </c>
      <c r="O34" s="54"/>
      <c r="P34" s="54"/>
      <c r="R34" s="290" t="s">
        <v>355</v>
      </c>
      <c r="S34" s="52" t="s">
        <v>356</v>
      </c>
      <c r="T34" s="67"/>
      <c r="U34" s="67"/>
    </row>
    <row r="35" spans="1:21" ht="30.75" customHeight="1" thickBot="1">
      <c r="A35" s="68"/>
      <c r="B35" s="68"/>
      <c r="C35" s="68"/>
      <c r="D35" s="68"/>
      <c r="E35" s="68"/>
      <c r="F35" s="68"/>
      <c r="G35" s="68"/>
      <c r="H35" s="69"/>
      <c r="I35" s="68"/>
      <c r="J35" s="68"/>
      <c r="K35" s="68"/>
      <c r="L35" s="68"/>
      <c r="R35" s="291"/>
      <c r="S35" s="52" t="s">
        <v>278</v>
      </c>
      <c r="T35" s="67"/>
      <c r="U35" s="67"/>
    </row>
    <row r="36" spans="1:21" ht="30.75" customHeight="1" thickBot="1">
      <c r="A36" s="369" t="s">
        <v>361</v>
      </c>
      <c r="B36" s="370"/>
      <c r="C36" s="370"/>
      <c r="D36" s="370"/>
      <c r="E36" s="370"/>
      <c r="F36" s="370"/>
      <c r="G36" s="370"/>
      <c r="H36" s="370"/>
      <c r="I36" s="370"/>
      <c r="J36" s="370"/>
      <c r="K36" s="370"/>
      <c r="L36" s="370"/>
      <c r="M36" s="47"/>
      <c r="R36" s="291"/>
      <c r="S36" s="52" t="s">
        <v>359</v>
      </c>
      <c r="T36" s="67"/>
      <c r="U36" s="67"/>
    </row>
    <row r="37" spans="1:21" ht="30.75" customHeight="1" thickBot="1">
      <c r="A37" s="371"/>
      <c r="B37" s="370"/>
      <c r="C37" s="370"/>
      <c r="D37" s="370"/>
      <c r="E37" s="370"/>
      <c r="F37" s="370"/>
      <c r="G37" s="370"/>
      <c r="H37" s="370"/>
      <c r="I37" s="370"/>
      <c r="J37" s="370"/>
      <c r="K37" s="370"/>
      <c r="L37" s="370"/>
      <c r="M37" s="47"/>
      <c r="N37" s="365" t="s">
        <v>360</v>
      </c>
      <c r="O37" s="297"/>
      <c r="P37" s="297"/>
      <c r="Q37" s="297"/>
      <c r="R37" s="292"/>
      <c r="S37" s="52" t="s">
        <v>282</v>
      </c>
      <c r="T37" s="71"/>
      <c r="U37" s="71"/>
    </row>
    <row r="38" spans="1:17" ht="32.25" customHeight="1" thickBot="1">
      <c r="A38" s="371"/>
      <c r="B38" s="370"/>
      <c r="C38" s="370"/>
      <c r="D38" s="370"/>
      <c r="E38" s="370"/>
      <c r="F38" s="370"/>
      <c r="G38" s="370"/>
      <c r="H38" s="370"/>
      <c r="I38" s="370"/>
      <c r="J38" s="370"/>
      <c r="K38" s="370"/>
      <c r="L38" s="370"/>
      <c r="M38" s="47"/>
      <c r="N38" s="298"/>
      <c r="O38" s="298"/>
      <c r="P38" s="298"/>
      <c r="Q38" s="298"/>
    </row>
    <row r="39" spans="1:22" ht="32.25" customHeight="1" thickBot="1">
      <c r="A39" s="371"/>
      <c r="B39" s="370"/>
      <c r="C39" s="370"/>
      <c r="D39" s="370"/>
      <c r="E39" s="370"/>
      <c r="F39" s="370"/>
      <c r="G39" s="370"/>
      <c r="H39" s="370"/>
      <c r="I39" s="370"/>
      <c r="J39" s="370"/>
      <c r="K39" s="370"/>
      <c r="L39" s="370"/>
      <c r="M39" s="47"/>
      <c r="N39" s="298"/>
      <c r="O39" s="298"/>
      <c r="P39" s="298"/>
      <c r="Q39" s="298"/>
      <c r="V39" s="47"/>
    </row>
    <row r="40" spans="1:22" ht="32.25" customHeight="1" thickBot="1">
      <c r="A40" s="371"/>
      <c r="B40" s="372"/>
      <c r="C40" s="372"/>
      <c r="D40" s="372"/>
      <c r="E40" s="372"/>
      <c r="F40" s="372"/>
      <c r="G40" s="372"/>
      <c r="H40" s="372"/>
      <c r="I40" s="372"/>
      <c r="J40" s="372"/>
      <c r="K40" s="372"/>
      <c r="L40" s="372"/>
      <c r="M40" s="47"/>
      <c r="Q40" s="72"/>
      <c r="V40" s="47"/>
    </row>
    <row r="41" spans="2:21" ht="32.25" customHeight="1" thickBot="1">
      <c r="B41" s="73"/>
      <c r="C41" s="74"/>
      <c r="D41" s="74"/>
      <c r="E41" s="74"/>
      <c r="F41" s="74"/>
      <c r="G41" s="74"/>
      <c r="H41" s="75"/>
      <c r="I41" s="75"/>
      <c r="J41" s="75"/>
      <c r="K41" s="367"/>
      <c r="L41" s="368"/>
      <c r="R41" s="75"/>
      <c r="S41" s="75"/>
      <c r="T41" s="76"/>
      <c r="U41" s="77"/>
    </row>
    <row r="42" spans="1:21" ht="32.25" customHeight="1" thickBot="1">
      <c r="A42" s="366"/>
      <c r="B42" s="275"/>
      <c r="C42" s="275"/>
      <c r="D42" s="275"/>
      <c r="E42" s="275"/>
      <c r="F42" s="275"/>
      <c r="G42" s="275"/>
      <c r="H42" s="275"/>
      <c r="I42" s="276"/>
      <c r="R42" s="359"/>
      <c r="S42" s="360"/>
      <c r="T42" s="360"/>
      <c r="U42" s="361"/>
    </row>
    <row r="43" spans="18:21" ht="30.75" customHeight="1" hidden="1" thickBot="1">
      <c r="R43" s="362"/>
      <c r="S43" s="363"/>
      <c r="T43" s="363"/>
      <c r="U43" s="364"/>
    </row>
    <row r="44" spans="9:12" ht="30.75" customHeight="1" hidden="1" thickBot="1">
      <c r="I44" s="78"/>
      <c r="J44" s="78"/>
      <c r="K44" s="78"/>
      <c r="L44" s="78"/>
    </row>
    <row r="45" spans="2:16" ht="30.75" customHeight="1" hidden="1" thickBot="1">
      <c r="B45" s="78"/>
      <c r="C45" s="78"/>
      <c r="D45" s="78"/>
      <c r="E45" s="78"/>
      <c r="F45" s="78"/>
      <c r="G45" s="78"/>
      <c r="H45" s="78"/>
      <c r="I45" s="78"/>
      <c r="J45" s="78"/>
      <c r="K45" s="78"/>
      <c r="L45" s="78"/>
      <c r="M45" s="78"/>
      <c r="N45" s="78"/>
      <c r="O45" s="78"/>
      <c r="P45" s="78"/>
    </row>
    <row r="46" spans="1:16" ht="30.75" customHeight="1" hidden="1" thickBot="1">
      <c r="A46" s="78"/>
      <c r="B46" s="78"/>
      <c r="C46" s="78"/>
      <c r="D46" s="78"/>
      <c r="E46" s="78"/>
      <c r="F46" s="78"/>
      <c r="G46" s="78"/>
      <c r="H46" s="78"/>
      <c r="I46" s="78"/>
      <c r="J46" s="78"/>
      <c r="K46" s="78"/>
      <c r="L46" s="78"/>
      <c r="M46" s="78"/>
      <c r="N46" s="78"/>
      <c r="O46" s="78"/>
      <c r="P46" s="78"/>
    </row>
    <row r="47" spans="1:16" ht="30.75" customHeight="1" hidden="1" thickBot="1">
      <c r="A47" s="79"/>
      <c r="B47" s="78"/>
      <c r="C47" s="78"/>
      <c r="D47" s="78"/>
      <c r="E47" s="78"/>
      <c r="F47" s="78"/>
      <c r="G47" s="78"/>
      <c r="H47" s="78"/>
      <c r="I47" s="83"/>
      <c r="J47" s="83"/>
      <c r="K47" s="83"/>
      <c r="L47" s="83"/>
      <c r="M47" s="78"/>
      <c r="N47" s="78"/>
      <c r="O47" s="78"/>
      <c r="P47" s="78"/>
    </row>
    <row r="48" spans="1:21" ht="30.75" customHeight="1" hidden="1" thickBot="1">
      <c r="A48" s="80"/>
      <c r="B48" s="83"/>
      <c r="C48" s="83"/>
      <c r="D48" s="83"/>
      <c r="E48" s="83"/>
      <c r="F48" s="83"/>
      <c r="G48" s="83"/>
      <c r="H48" s="83"/>
      <c r="I48" s="83"/>
      <c r="J48" s="83"/>
      <c r="K48" s="83"/>
      <c r="L48" s="83"/>
      <c r="M48" s="83"/>
      <c r="N48" s="83"/>
      <c r="O48" s="83"/>
      <c r="P48" s="83"/>
      <c r="Q48" s="83"/>
      <c r="R48" s="83"/>
      <c r="S48" s="83"/>
      <c r="T48" s="83"/>
      <c r="U48" s="82"/>
    </row>
    <row r="49" spans="1:21" ht="30.75" customHeight="1" hidden="1" thickBot="1">
      <c r="A49" s="80"/>
      <c r="B49" s="83"/>
      <c r="C49" s="83"/>
      <c r="D49" s="83"/>
      <c r="E49" s="83"/>
      <c r="F49" s="83"/>
      <c r="G49" s="83"/>
      <c r="H49" s="83"/>
      <c r="M49" s="83"/>
      <c r="N49" s="83"/>
      <c r="O49" s="83"/>
      <c r="P49" s="83"/>
      <c r="Q49" s="83"/>
      <c r="R49" s="83"/>
      <c r="S49" s="83"/>
      <c r="T49" s="83"/>
      <c r="U49" s="82"/>
    </row>
  </sheetData>
  <sheetProtection/>
  <mergeCells count="73">
    <mergeCell ref="A5:C5"/>
    <mergeCell ref="F5:G5"/>
    <mergeCell ref="R1:U1"/>
    <mergeCell ref="A3:L3"/>
    <mergeCell ref="N3:P3"/>
    <mergeCell ref="R3:U3"/>
    <mergeCell ref="A1:P1"/>
    <mergeCell ref="R5:S5"/>
    <mergeCell ref="I5:J5"/>
    <mergeCell ref="D5:E5"/>
    <mergeCell ref="R6:U6"/>
    <mergeCell ref="A9:C9"/>
    <mergeCell ref="A6:G6"/>
    <mergeCell ref="I6:L6"/>
    <mergeCell ref="A8:C8"/>
    <mergeCell ref="R7:R9"/>
    <mergeCell ref="A7:C7"/>
    <mergeCell ref="B13:C13"/>
    <mergeCell ref="B10:C10"/>
    <mergeCell ref="B12:C12"/>
    <mergeCell ref="B11:C11"/>
    <mergeCell ref="I7:I10"/>
    <mergeCell ref="R10:S10"/>
    <mergeCell ref="R11:R13"/>
    <mergeCell ref="B25:C25"/>
    <mergeCell ref="R21:R22"/>
    <mergeCell ref="R26:R29"/>
    <mergeCell ref="R15:R20"/>
    <mergeCell ref="R23:R25"/>
    <mergeCell ref="I14:I15"/>
    <mergeCell ref="A17:C17"/>
    <mergeCell ref="R14:S14"/>
    <mergeCell ref="A10:A14"/>
    <mergeCell ref="A25:A29"/>
    <mergeCell ref="B20:C20"/>
    <mergeCell ref="I11:I13"/>
    <mergeCell ref="B27:C27"/>
    <mergeCell ref="B26:C26"/>
    <mergeCell ref="I16:I20"/>
    <mergeCell ref="I21:I24"/>
    <mergeCell ref="A30:E30"/>
    <mergeCell ref="I25:I27"/>
    <mergeCell ref="A32:E32"/>
    <mergeCell ref="B28:C28"/>
    <mergeCell ref="B29:C29"/>
    <mergeCell ref="A31:E31"/>
    <mergeCell ref="I29:K29"/>
    <mergeCell ref="I28:K28"/>
    <mergeCell ref="B23:C23"/>
    <mergeCell ref="A16:C16"/>
    <mergeCell ref="I32:K32"/>
    <mergeCell ref="R42:U43"/>
    <mergeCell ref="R33:S33"/>
    <mergeCell ref="R34:R37"/>
    <mergeCell ref="N37:Q39"/>
    <mergeCell ref="A24:C24"/>
    <mergeCell ref="R32:S32"/>
    <mergeCell ref="R30:R31"/>
    <mergeCell ref="I31:K31"/>
    <mergeCell ref="I30:K30"/>
    <mergeCell ref="A42:I42"/>
    <mergeCell ref="K41:L41"/>
    <mergeCell ref="A36:L40"/>
    <mergeCell ref="A33:E33"/>
    <mergeCell ref="I33:K33"/>
    <mergeCell ref="I34:K34"/>
    <mergeCell ref="B14:C14"/>
    <mergeCell ref="B19:C19"/>
    <mergeCell ref="B21:C21"/>
    <mergeCell ref="B22:C22"/>
    <mergeCell ref="A18:C18"/>
    <mergeCell ref="A15:C15"/>
    <mergeCell ref="A19:A2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dimension ref="A1:M32"/>
  <sheetViews>
    <sheetView zoomScale="75" zoomScaleNormal="75" zoomScalePageLayoutView="0" workbookViewId="0" topLeftCell="A1">
      <selection activeCell="G21" sqref="G21"/>
    </sheetView>
  </sheetViews>
  <sheetFormatPr defaultColWidth="9.140625" defaultRowHeight="15"/>
  <cols>
    <col min="1" max="1" width="32.8515625" style="0" customWidth="1"/>
    <col min="3" max="3" width="14.140625" style="0" bestFit="1" customWidth="1"/>
    <col min="5" max="5" width="12.57421875" style="0" bestFit="1" customWidth="1"/>
    <col min="6" max="6" width="12.57421875" style="0" customWidth="1"/>
    <col min="7" max="7" width="14.421875" style="0" customWidth="1"/>
    <col min="8" max="8" width="21.57421875" style="0" customWidth="1"/>
    <col min="10" max="13" width="14.140625" style="0" bestFit="1" customWidth="1"/>
    <col min="15" max="15" width="10.57421875" style="0" customWidth="1"/>
  </cols>
  <sheetData>
    <row r="1" spans="1:13" ht="15.75">
      <c r="A1" s="394" t="s">
        <v>474</v>
      </c>
      <c r="B1" s="394"/>
      <c r="C1" s="394"/>
      <c r="D1" s="394"/>
      <c r="E1" s="394"/>
      <c r="F1" s="394"/>
      <c r="G1" s="394"/>
      <c r="H1" s="394"/>
      <c r="I1" s="394"/>
      <c r="J1" s="394"/>
      <c r="K1" s="394"/>
      <c r="L1" s="394"/>
      <c r="M1" s="394"/>
    </row>
    <row r="3" spans="1:10" ht="15">
      <c r="A3" s="142" t="s">
        <v>475</v>
      </c>
      <c r="B3" s="142" t="s">
        <v>476</v>
      </c>
      <c r="C3" s="142"/>
      <c r="D3" s="142"/>
      <c r="E3" s="142"/>
      <c r="F3" s="142"/>
      <c r="G3" s="142"/>
      <c r="H3" s="142"/>
      <c r="I3" s="142"/>
      <c r="J3" s="142"/>
    </row>
    <row r="4" spans="1:10" ht="15">
      <c r="A4" s="142"/>
      <c r="B4" s="142"/>
      <c r="C4" s="142"/>
      <c r="D4" s="142"/>
      <c r="E4" s="142"/>
      <c r="F4" s="142"/>
      <c r="G4" s="142"/>
      <c r="H4" s="142"/>
      <c r="I4" s="142"/>
      <c r="J4" s="142"/>
    </row>
    <row r="5" spans="1:10" ht="15">
      <c r="A5" s="142" t="s">
        <v>477</v>
      </c>
      <c r="B5" s="142"/>
      <c r="C5" s="142"/>
      <c r="D5" s="142"/>
      <c r="E5" s="142"/>
      <c r="F5" s="142"/>
      <c r="G5" s="142"/>
      <c r="H5" s="142"/>
      <c r="I5" s="142"/>
      <c r="J5" s="142"/>
    </row>
    <row r="7" spans="1:6" ht="15">
      <c r="A7" s="143" t="s">
        <v>478</v>
      </c>
      <c r="B7" s="390" t="s">
        <v>136</v>
      </c>
      <c r="C7" s="390"/>
      <c r="D7" s="390"/>
      <c r="E7" s="390"/>
      <c r="F7" s="390"/>
    </row>
    <row r="8" ht="15">
      <c r="A8" s="144"/>
    </row>
    <row r="9" spans="1:6" ht="15">
      <c r="A9" s="145" t="s">
        <v>479</v>
      </c>
      <c r="B9" s="146"/>
      <c r="C9" s="146"/>
      <c r="D9" s="147"/>
      <c r="E9" s="185" t="s">
        <v>480</v>
      </c>
      <c r="F9" s="148"/>
    </row>
    <row r="10" spans="1:6" ht="15">
      <c r="A10" s="386" t="s">
        <v>481</v>
      </c>
      <c r="B10" s="395"/>
      <c r="C10" s="395"/>
      <c r="D10" s="395"/>
      <c r="E10" s="395"/>
      <c r="F10" s="396"/>
    </row>
    <row r="11" spans="1:6" ht="15">
      <c r="A11" s="149"/>
      <c r="B11" s="149"/>
      <c r="C11" s="149"/>
      <c r="D11" s="149"/>
      <c r="E11" s="149"/>
      <c r="F11" s="149"/>
    </row>
    <row r="12" spans="1:2" ht="15.75" customHeight="1">
      <c r="A12" s="144" t="s">
        <v>482</v>
      </c>
      <c r="B12" s="144"/>
    </row>
    <row r="13" spans="10:13" ht="15">
      <c r="J13" s="143" t="s">
        <v>483</v>
      </c>
      <c r="K13" s="397" t="s">
        <v>484</v>
      </c>
      <c r="L13" s="397"/>
      <c r="M13" s="397"/>
    </row>
    <row r="14" spans="1:13" ht="15">
      <c r="A14" s="150"/>
      <c r="B14" s="151" t="s">
        <v>485</v>
      </c>
      <c r="C14" s="151" t="s">
        <v>486</v>
      </c>
      <c r="D14" s="151" t="s">
        <v>486</v>
      </c>
      <c r="E14" s="151" t="s">
        <v>487</v>
      </c>
      <c r="F14" s="152" t="s">
        <v>487</v>
      </c>
      <c r="G14" s="153" t="s">
        <v>487</v>
      </c>
      <c r="H14" s="153" t="s">
        <v>488</v>
      </c>
      <c r="I14" s="154"/>
      <c r="J14" s="155" t="s">
        <v>489</v>
      </c>
      <c r="K14" s="155" t="s">
        <v>490</v>
      </c>
      <c r="L14" s="155" t="s">
        <v>491</v>
      </c>
      <c r="M14" s="155" t="s">
        <v>492</v>
      </c>
    </row>
    <row r="15" spans="1:13" ht="46.5" customHeight="1">
      <c r="A15" s="150"/>
      <c r="B15" s="188" t="s">
        <v>493</v>
      </c>
      <c r="C15" s="188" t="s">
        <v>494</v>
      </c>
      <c r="D15" s="188" t="s">
        <v>493</v>
      </c>
      <c r="E15" s="189" t="s">
        <v>495</v>
      </c>
      <c r="F15" s="190" t="s">
        <v>496</v>
      </c>
      <c r="G15" s="191" t="s">
        <v>497</v>
      </c>
      <c r="H15" s="191" t="s">
        <v>498</v>
      </c>
      <c r="I15" s="192"/>
      <c r="J15" s="191" t="s">
        <v>494</v>
      </c>
      <c r="K15" s="191" t="s">
        <v>494</v>
      </c>
      <c r="L15" s="191" t="s">
        <v>494</v>
      </c>
      <c r="M15" s="191" t="s">
        <v>494</v>
      </c>
    </row>
    <row r="16" spans="1:13" ht="15">
      <c r="A16" s="150" t="s">
        <v>499</v>
      </c>
      <c r="B16" s="193">
        <v>103.9</v>
      </c>
      <c r="C16" s="193">
        <v>107.3</v>
      </c>
      <c r="D16" s="194">
        <f>+B25</f>
        <v>103</v>
      </c>
      <c r="E16" s="194">
        <f>+D16-C16</f>
        <v>-4.299999999999997</v>
      </c>
      <c r="F16" s="195">
        <f>+E16/C16</f>
        <v>-0.0400745573159366</v>
      </c>
      <c r="G16" s="158"/>
      <c r="H16" s="159"/>
      <c r="J16" s="157"/>
      <c r="K16" s="157"/>
      <c r="L16" s="157"/>
      <c r="M16" s="157"/>
    </row>
    <row r="17" spans="1:13" ht="137.25" customHeight="1">
      <c r="A17" s="199" t="s">
        <v>500</v>
      </c>
      <c r="B17" s="193">
        <v>2.3</v>
      </c>
      <c r="C17" s="193">
        <v>2.5</v>
      </c>
      <c r="D17" s="196">
        <v>7.8</v>
      </c>
      <c r="E17" s="194">
        <f aca="true" t="shared" si="0" ref="E17:E25">+D17-C17</f>
        <v>5.3</v>
      </c>
      <c r="F17" s="195">
        <f aca="true" t="shared" si="1" ref="F17:F24">+E17/C17</f>
        <v>2.12</v>
      </c>
      <c r="G17" s="205" t="s">
        <v>536</v>
      </c>
      <c r="H17" s="159"/>
      <c r="J17" s="158"/>
      <c r="K17" s="159"/>
      <c r="L17" s="159"/>
      <c r="M17" s="159"/>
    </row>
    <row r="18" spans="1:13" ht="138.75" customHeight="1">
      <c r="A18" s="199" t="s">
        <v>501</v>
      </c>
      <c r="B18" s="193">
        <v>0</v>
      </c>
      <c r="C18" s="193" t="s">
        <v>502</v>
      </c>
      <c r="D18" s="196">
        <v>0</v>
      </c>
      <c r="E18" s="194" t="e">
        <f>+D18-C18</f>
        <v>#VALUE!</v>
      </c>
      <c r="F18" s="195" t="e">
        <f>+E18/C18</f>
        <v>#VALUE!</v>
      </c>
      <c r="G18" s="205" t="s">
        <v>536</v>
      </c>
      <c r="H18" s="159"/>
      <c r="J18" s="158"/>
      <c r="K18" s="159"/>
      <c r="L18" s="159"/>
      <c r="M18" s="159"/>
    </row>
    <row r="19" spans="1:13" ht="15">
      <c r="A19" s="143" t="s">
        <v>503</v>
      </c>
      <c r="B19" s="197">
        <f>SUM(B16:B18)</f>
        <v>106.2</v>
      </c>
      <c r="C19" s="197">
        <v>109.8</v>
      </c>
      <c r="D19" s="197">
        <f>SUM(D16:D18)</f>
        <v>110.8</v>
      </c>
      <c r="E19" s="194">
        <f t="shared" si="0"/>
        <v>1</v>
      </c>
      <c r="F19" s="195">
        <f t="shared" si="1"/>
        <v>0.009107468123861567</v>
      </c>
      <c r="G19" s="158"/>
      <c r="H19" s="159"/>
      <c r="J19" s="160"/>
      <c r="K19" s="160"/>
      <c r="L19" s="160"/>
      <c r="M19" s="160"/>
    </row>
    <row r="20" spans="1:13" ht="15">
      <c r="A20" s="161" t="s">
        <v>504</v>
      </c>
      <c r="B20" s="198"/>
      <c r="C20" s="198"/>
      <c r="D20" s="198"/>
      <c r="E20" s="194"/>
      <c r="F20" s="195" t="e">
        <f>+E20/C20</f>
        <v>#DIV/0!</v>
      </c>
      <c r="G20" s="163"/>
      <c r="H20" s="163"/>
      <c r="J20" s="164"/>
      <c r="K20" s="164"/>
      <c r="L20" s="164"/>
      <c r="M20" s="164"/>
    </row>
    <row r="21" spans="1:13" ht="138.75" customHeight="1">
      <c r="A21" s="200" t="s">
        <v>505</v>
      </c>
      <c r="B21" s="193">
        <v>2.9</v>
      </c>
      <c r="C21" s="193">
        <v>3</v>
      </c>
      <c r="D21" s="201">
        <v>3.1</v>
      </c>
      <c r="E21" s="194">
        <f t="shared" si="0"/>
        <v>0.10000000000000009</v>
      </c>
      <c r="F21" s="195">
        <f t="shared" si="1"/>
        <v>0.03333333333333336</v>
      </c>
      <c r="G21" s="205" t="s">
        <v>536</v>
      </c>
      <c r="H21" s="159"/>
      <c r="J21" s="158"/>
      <c r="K21" s="159"/>
      <c r="L21" s="159"/>
      <c r="M21" s="159"/>
    </row>
    <row r="22" spans="1:13" ht="133.5" customHeight="1">
      <c r="A22" s="200" t="s">
        <v>506</v>
      </c>
      <c r="B22" s="193">
        <v>0.2</v>
      </c>
      <c r="C22" s="193" t="s">
        <v>502</v>
      </c>
      <c r="D22" s="201">
        <v>1.3</v>
      </c>
      <c r="E22" s="194" t="e">
        <f>+D22-C22</f>
        <v>#VALUE!</v>
      </c>
      <c r="F22" s="195" t="e">
        <f t="shared" si="1"/>
        <v>#VALUE!</v>
      </c>
      <c r="G22" s="205" t="s">
        <v>536</v>
      </c>
      <c r="H22" s="159"/>
      <c r="J22" s="158"/>
      <c r="K22" s="159"/>
      <c r="L22" s="159"/>
      <c r="M22" s="159"/>
    </row>
    <row r="23" spans="1:13" ht="138.75" customHeight="1">
      <c r="A23" s="200" t="s">
        <v>507</v>
      </c>
      <c r="B23" s="193">
        <v>0.1</v>
      </c>
      <c r="C23" s="193" t="s">
        <v>502</v>
      </c>
      <c r="D23" s="201">
        <v>1.8</v>
      </c>
      <c r="E23" s="194" t="e">
        <f t="shared" si="0"/>
        <v>#VALUE!</v>
      </c>
      <c r="F23" s="195" t="e">
        <f t="shared" si="1"/>
        <v>#VALUE!</v>
      </c>
      <c r="G23" s="205" t="s">
        <v>536</v>
      </c>
      <c r="H23" s="159"/>
      <c r="J23" s="158"/>
      <c r="K23" s="159"/>
      <c r="L23" s="159"/>
      <c r="M23" s="159"/>
    </row>
    <row r="24" spans="1:13" ht="15">
      <c r="A24" s="202" t="s">
        <v>503</v>
      </c>
      <c r="B24" s="197">
        <f>SUM(B21:B23)</f>
        <v>3.2</v>
      </c>
      <c r="C24" s="197">
        <v>3</v>
      </c>
      <c r="D24" s="197">
        <f>SUM(D21:D23)</f>
        <v>6.2</v>
      </c>
      <c r="E24" s="194">
        <f t="shared" si="0"/>
        <v>3.2</v>
      </c>
      <c r="F24" s="195">
        <f t="shared" si="1"/>
        <v>1.0666666666666667</v>
      </c>
      <c r="G24" s="158"/>
      <c r="H24" s="159"/>
      <c r="J24" s="160"/>
      <c r="K24" s="160"/>
      <c r="L24" s="160"/>
      <c r="M24" s="160"/>
    </row>
    <row r="25" spans="1:13" ht="15" customHeight="1">
      <c r="A25" s="203" t="s">
        <v>508</v>
      </c>
      <c r="B25" s="197">
        <f>+B19-B24</f>
        <v>103</v>
      </c>
      <c r="C25" s="197">
        <v>106.8</v>
      </c>
      <c r="D25" s="197">
        <v>104.6</v>
      </c>
      <c r="E25" s="194">
        <f t="shared" si="0"/>
        <v>-2.200000000000003</v>
      </c>
      <c r="F25" s="204"/>
      <c r="G25" s="165"/>
      <c r="H25" s="166"/>
      <c r="I25" s="167"/>
      <c r="J25" s="160"/>
      <c r="K25" s="160"/>
      <c r="L25" s="160"/>
      <c r="M25" s="160"/>
    </row>
    <row r="26" spans="1:11" ht="15" customHeight="1">
      <c r="A26" s="168"/>
      <c r="B26" s="168"/>
      <c r="C26" s="168"/>
      <c r="D26" s="168"/>
      <c r="E26" s="168"/>
      <c r="F26" s="169"/>
      <c r="G26" s="170"/>
      <c r="H26" s="170"/>
      <c r="I26" s="170"/>
      <c r="J26" s="171"/>
      <c r="K26" s="172"/>
    </row>
    <row r="27" spans="1:12" ht="15" customHeight="1">
      <c r="A27" s="168"/>
      <c r="B27" s="168"/>
      <c r="C27" s="168"/>
      <c r="D27" s="168"/>
      <c r="G27" s="144" t="s">
        <v>509</v>
      </c>
      <c r="H27" s="144"/>
      <c r="L27" s="172"/>
    </row>
    <row r="28" spans="1:11" ht="15" customHeight="1">
      <c r="A28" s="398" t="s">
        <v>510</v>
      </c>
      <c r="B28" s="398"/>
      <c r="C28" s="398"/>
      <c r="D28" s="398"/>
      <c r="G28" s="157"/>
      <c r="H28" s="173" t="s">
        <v>511</v>
      </c>
      <c r="I28" s="174"/>
      <c r="J28" s="175"/>
      <c r="K28" s="186"/>
    </row>
    <row r="29" spans="1:11" ht="15" customHeight="1">
      <c r="A29" s="385" t="s">
        <v>537</v>
      </c>
      <c r="B29" s="385"/>
      <c r="C29" s="385"/>
      <c r="D29" s="385"/>
      <c r="G29" s="156"/>
      <c r="H29" s="173" t="s">
        <v>512</v>
      </c>
      <c r="I29" s="173"/>
      <c r="J29" s="177"/>
      <c r="K29" s="187"/>
    </row>
    <row r="30" spans="1:11" ht="15" customHeight="1">
      <c r="A30" s="385" t="s">
        <v>538</v>
      </c>
      <c r="B30" s="385"/>
      <c r="C30" s="385"/>
      <c r="D30" s="385"/>
      <c r="G30" s="158"/>
      <c r="H30" s="386" t="s">
        <v>513</v>
      </c>
      <c r="I30" s="387"/>
      <c r="J30" s="387"/>
      <c r="K30" s="388"/>
    </row>
    <row r="31" spans="1:11" ht="15" customHeight="1">
      <c r="A31" s="385" t="s">
        <v>539</v>
      </c>
      <c r="B31" s="385"/>
      <c r="C31" s="385"/>
      <c r="D31" s="385"/>
      <c r="G31" s="176"/>
      <c r="H31" s="173" t="s">
        <v>514</v>
      </c>
      <c r="I31" s="177"/>
      <c r="J31" s="178"/>
      <c r="K31" s="179"/>
    </row>
    <row r="32" spans="1:11" ht="15" customHeight="1">
      <c r="A32" s="150" t="s">
        <v>540</v>
      </c>
      <c r="B32" s="389">
        <v>41094</v>
      </c>
      <c r="C32" s="390"/>
      <c r="D32" s="390"/>
      <c r="G32" s="159"/>
      <c r="H32" s="391" t="s">
        <v>516</v>
      </c>
      <c r="I32" s="392"/>
      <c r="J32" s="392"/>
      <c r="K32" s="393"/>
    </row>
  </sheetData>
  <sheetProtection/>
  <mergeCells count="11">
    <mergeCell ref="A29:D29"/>
    <mergeCell ref="A1:M1"/>
    <mergeCell ref="B7:F7"/>
    <mergeCell ref="A10:F10"/>
    <mergeCell ref="K13:M13"/>
    <mergeCell ref="A28:D28"/>
    <mergeCell ref="A30:D30"/>
    <mergeCell ref="H30:K30"/>
    <mergeCell ref="A31:D31"/>
    <mergeCell ref="B32:D32"/>
    <mergeCell ref="H32:K32"/>
  </mergeCells>
  <printOptions/>
  <pageMargins left="0.7" right="0.7" top="0.75" bottom="0.75" header="0.3" footer="0.3"/>
  <pageSetup horizontalDpi="600" verticalDpi="600" orientation="landscape" paperSize="9" scale="70" r:id="rId1"/>
  <rowBreaks count="1" manualBreakCount="1">
    <brk id="20" max="12" man="1"/>
  </rowBreaks>
  <colBreaks count="1" manualBreakCount="1">
    <brk id="13" max="35" man="1"/>
  </colBreaks>
</worksheet>
</file>

<file path=xl/worksheets/sheet6.xml><?xml version="1.0" encoding="utf-8"?>
<worksheet xmlns="http://schemas.openxmlformats.org/spreadsheetml/2006/main" xmlns:r="http://schemas.openxmlformats.org/officeDocument/2006/relationships">
  <dimension ref="A1:M34"/>
  <sheetViews>
    <sheetView zoomScale="75" zoomScaleNormal="75" zoomScalePageLayoutView="0" workbookViewId="0" topLeftCell="A1">
      <selection activeCell="M31" sqref="M31"/>
    </sheetView>
  </sheetViews>
  <sheetFormatPr defaultColWidth="9.140625" defaultRowHeight="15"/>
  <cols>
    <col min="1" max="1" width="34.140625" style="0" customWidth="1"/>
    <col min="3" max="3" width="14.140625" style="0" bestFit="1" customWidth="1"/>
    <col min="5" max="5" width="12.57421875" style="0" bestFit="1" customWidth="1"/>
    <col min="6" max="6" width="13.28125" style="0" customWidth="1"/>
    <col min="7" max="7" width="26.00390625" style="0" customWidth="1"/>
    <col min="8" max="8" width="39.8515625" style="0" bestFit="1" customWidth="1"/>
    <col min="10" max="13" width="14.140625" style="0" bestFit="1" customWidth="1"/>
  </cols>
  <sheetData>
    <row r="1" spans="1:13" ht="15.75">
      <c r="A1" s="394" t="s">
        <v>517</v>
      </c>
      <c r="B1" s="394"/>
      <c r="C1" s="394"/>
      <c r="D1" s="394"/>
      <c r="E1" s="394"/>
      <c r="F1" s="394"/>
      <c r="G1" s="394"/>
      <c r="H1" s="394"/>
      <c r="I1" s="394"/>
      <c r="J1" s="394"/>
      <c r="K1" s="394"/>
      <c r="L1" s="394"/>
      <c r="M1" s="394"/>
    </row>
    <row r="3" spans="1:10" ht="15">
      <c r="A3" s="142" t="s">
        <v>475</v>
      </c>
      <c r="B3" s="144" t="s">
        <v>518</v>
      </c>
      <c r="C3" s="142"/>
      <c r="D3" s="142"/>
      <c r="E3" s="142"/>
      <c r="F3" s="142"/>
      <c r="G3" s="142"/>
      <c r="H3" s="142"/>
      <c r="I3" s="142"/>
      <c r="J3" s="142"/>
    </row>
    <row r="4" spans="1:10" ht="15">
      <c r="A4" s="142"/>
      <c r="B4" s="142"/>
      <c r="C4" s="142"/>
      <c r="D4" s="142"/>
      <c r="E4" s="142"/>
      <c r="F4" s="142"/>
      <c r="G4" s="142"/>
      <c r="H4" s="142"/>
      <c r="I4" s="142"/>
      <c r="J4" s="142"/>
    </row>
    <row r="5" spans="1:10" ht="15">
      <c r="A5" s="142" t="s">
        <v>477</v>
      </c>
      <c r="B5" s="142"/>
      <c r="C5" s="142"/>
      <c r="D5" s="142"/>
      <c r="E5" s="142"/>
      <c r="F5" s="142"/>
      <c r="G5" s="142"/>
      <c r="H5" s="142"/>
      <c r="I5" s="142"/>
      <c r="J5" s="142"/>
    </row>
    <row r="7" spans="1:6" ht="15">
      <c r="A7" s="143" t="s">
        <v>478</v>
      </c>
      <c r="B7" s="390" t="s">
        <v>136</v>
      </c>
      <c r="C7" s="390"/>
      <c r="D7" s="390"/>
      <c r="E7" s="390"/>
      <c r="F7" s="390"/>
    </row>
    <row r="8" ht="15">
      <c r="A8" s="144"/>
    </row>
    <row r="9" spans="1:6" ht="15">
      <c r="A9" s="145" t="s">
        <v>479</v>
      </c>
      <c r="B9" s="146"/>
      <c r="C9" s="146"/>
      <c r="D9" s="147"/>
      <c r="E9" s="185" t="s">
        <v>480</v>
      </c>
      <c r="F9" s="148"/>
    </row>
    <row r="10" spans="1:6" ht="15">
      <c r="A10" s="386" t="s">
        <v>481</v>
      </c>
      <c r="B10" s="395"/>
      <c r="C10" s="395"/>
      <c r="D10" s="395"/>
      <c r="E10" s="395"/>
      <c r="F10" s="396"/>
    </row>
    <row r="11" spans="1:6" ht="15">
      <c r="A11" s="149"/>
      <c r="B11" s="149"/>
      <c r="C11" s="149"/>
      <c r="D11" s="149"/>
      <c r="E11" s="149"/>
      <c r="F11" s="149"/>
    </row>
    <row r="12" spans="1:2" ht="15">
      <c r="A12" s="144" t="s">
        <v>482</v>
      </c>
      <c r="B12" s="144"/>
    </row>
    <row r="13" spans="10:13" ht="15">
      <c r="J13" s="143" t="s">
        <v>483</v>
      </c>
      <c r="K13" s="397" t="s">
        <v>484</v>
      </c>
      <c r="L13" s="397"/>
      <c r="M13" s="397"/>
    </row>
    <row r="14" spans="1:13" ht="15">
      <c r="A14" s="150"/>
      <c r="B14" s="206" t="s">
        <v>485</v>
      </c>
      <c r="C14" s="206" t="s">
        <v>486</v>
      </c>
      <c r="D14" s="206" t="s">
        <v>486</v>
      </c>
      <c r="E14" s="206" t="s">
        <v>487</v>
      </c>
      <c r="F14" s="207" t="s">
        <v>487</v>
      </c>
      <c r="G14" s="202" t="s">
        <v>487</v>
      </c>
      <c r="H14" s="153" t="s">
        <v>488</v>
      </c>
      <c r="I14" s="154"/>
      <c r="J14" s="213" t="s">
        <v>486</v>
      </c>
      <c r="K14" s="213" t="s">
        <v>489</v>
      </c>
      <c r="L14" s="213" t="s">
        <v>519</v>
      </c>
      <c r="M14" s="213" t="s">
        <v>520</v>
      </c>
    </row>
    <row r="15" spans="1:13" ht="43.5" customHeight="1">
      <c r="A15" s="150"/>
      <c r="B15" s="188" t="s">
        <v>493</v>
      </c>
      <c r="C15" s="188" t="s">
        <v>494</v>
      </c>
      <c r="D15" s="208" t="s">
        <v>493</v>
      </c>
      <c r="E15" s="189" t="s">
        <v>495</v>
      </c>
      <c r="F15" s="188" t="s">
        <v>496</v>
      </c>
      <c r="G15" s="191" t="s">
        <v>497</v>
      </c>
      <c r="H15" s="191" t="s">
        <v>498</v>
      </c>
      <c r="I15" s="192"/>
      <c r="J15" s="191" t="s">
        <v>494</v>
      </c>
      <c r="K15" s="191" t="s">
        <v>494</v>
      </c>
      <c r="L15" s="191" t="s">
        <v>494</v>
      </c>
      <c r="M15" s="191" t="s">
        <v>494</v>
      </c>
    </row>
    <row r="16" spans="1:13" ht="15">
      <c r="A16" s="199" t="s">
        <v>521</v>
      </c>
      <c r="B16" s="193">
        <v>0</v>
      </c>
      <c r="C16" s="193">
        <v>0</v>
      </c>
      <c r="D16" s="201">
        <v>0</v>
      </c>
      <c r="E16" s="194">
        <f>D16-C16</f>
        <v>0</v>
      </c>
      <c r="F16" s="209" t="e">
        <f>E16/C16</f>
        <v>#DIV/0!</v>
      </c>
      <c r="G16" s="220"/>
      <c r="H16" s="159"/>
      <c r="J16" s="201">
        <v>0</v>
      </c>
      <c r="K16" s="214"/>
      <c r="L16" s="214"/>
      <c r="M16" s="214"/>
    </row>
    <row r="17" spans="1:13" ht="99" customHeight="1">
      <c r="A17" s="227" t="s">
        <v>522</v>
      </c>
      <c r="B17" s="193">
        <v>133.9</v>
      </c>
      <c r="C17" s="193">
        <v>100</v>
      </c>
      <c r="D17" s="201">
        <v>71.7</v>
      </c>
      <c r="E17" s="194">
        <f>D17-C17</f>
        <v>-28.299999999999997</v>
      </c>
      <c r="F17" s="209">
        <f>E17/C17</f>
        <v>-0.283</v>
      </c>
      <c r="G17" s="220" t="s">
        <v>541</v>
      </c>
      <c r="H17" s="216" t="s">
        <v>523</v>
      </c>
      <c r="J17" s="201">
        <v>6</v>
      </c>
      <c r="K17" s="214"/>
      <c r="L17" s="214"/>
      <c r="M17" s="214"/>
    </row>
    <row r="18" spans="1:13" ht="66" customHeight="1">
      <c r="A18" s="199" t="s">
        <v>524</v>
      </c>
      <c r="B18" s="193">
        <v>4.6</v>
      </c>
      <c r="C18" s="193">
        <v>3.5</v>
      </c>
      <c r="D18" s="201">
        <v>4.4</v>
      </c>
      <c r="E18" s="194">
        <f>D18-C18</f>
        <v>0.9000000000000004</v>
      </c>
      <c r="F18" s="209">
        <f>E18/C18</f>
        <v>0.25714285714285723</v>
      </c>
      <c r="G18" s="220" t="s">
        <v>525</v>
      </c>
      <c r="H18" s="216" t="s">
        <v>523</v>
      </c>
      <c r="J18" s="201">
        <f>20+1</f>
        <v>21</v>
      </c>
      <c r="K18" s="214"/>
      <c r="L18" s="214"/>
      <c r="M18" s="214"/>
    </row>
    <row r="19" spans="1:13" ht="15">
      <c r="A19" s="199" t="s">
        <v>526</v>
      </c>
      <c r="B19" s="193">
        <v>0</v>
      </c>
      <c r="C19" s="193">
        <v>0</v>
      </c>
      <c r="D19" s="201">
        <v>0</v>
      </c>
      <c r="E19" s="194">
        <f>D19-C19</f>
        <v>0</v>
      </c>
      <c r="F19" s="209" t="e">
        <f>E19/C19</f>
        <v>#DIV/0!</v>
      </c>
      <c r="G19" s="220"/>
      <c r="H19" s="216"/>
      <c r="J19" s="201"/>
      <c r="K19" s="214"/>
      <c r="L19" s="214"/>
      <c r="M19" s="214"/>
    </row>
    <row r="20" spans="1:13" ht="78" customHeight="1">
      <c r="A20" s="199" t="s">
        <v>527</v>
      </c>
      <c r="B20" s="193">
        <v>0</v>
      </c>
      <c r="C20" s="193">
        <v>0</v>
      </c>
      <c r="D20" s="201">
        <v>1.7</v>
      </c>
      <c r="E20" s="194">
        <f>D20-C20</f>
        <v>1.7</v>
      </c>
      <c r="F20" s="209" t="e">
        <f>E20/C20</f>
        <v>#DIV/0!</v>
      </c>
      <c r="G20" s="220" t="s">
        <v>528</v>
      </c>
      <c r="H20" s="216" t="s">
        <v>523</v>
      </c>
      <c r="J20" s="201"/>
      <c r="K20" s="214"/>
      <c r="L20" s="214"/>
      <c r="M20" s="214"/>
    </row>
    <row r="21" spans="1:13" ht="15">
      <c r="A21" s="143" t="s">
        <v>529</v>
      </c>
      <c r="B21" s="197">
        <f>SUM(B16:B20)</f>
        <v>138.5</v>
      </c>
      <c r="C21" s="197">
        <f>SUM(C16:C20)</f>
        <v>103.5</v>
      </c>
      <c r="D21" s="197">
        <f>SUM(D16:D20)</f>
        <v>77.80000000000001</v>
      </c>
      <c r="E21" s="197">
        <f>SUM(E16:E20)</f>
        <v>-25.7</v>
      </c>
      <c r="F21" s="210">
        <f>E21/C21</f>
        <v>-0.24830917874396136</v>
      </c>
      <c r="G21" s="221"/>
      <c r="H21" s="216"/>
      <c r="I21" s="144"/>
      <c r="J21" s="197">
        <f>SUM(J16:J20)</f>
        <v>27</v>
      </c>
      <c r="K21" s="197">
        <f>SUM(K16:K20)</f>
        <v>0</v>
      </c>
      <c r="L21" s="197">
        <f>SUM(L16:L20)</f>
        <v>0</v>
      </c>
      <c r="M21" s="197">
        <f>SUM(M16:M20)</f>
        <v>0</v>
      </c>
    </row>
    <row r="22" spans="1:13" ht="15">
      <c r="A22" s="180" t="s">
        <v>504</v>
      </c>
      <c r="B22" s="162"/>
      <c r="C22" s="162"/>
      <c r="D22" s="162"/>
      <c r="E22" s="162"/>
      <c r="F22" s="181"/>
      <c r="G22" s="222"/>
      <c r="H22" s="225"/>
      <c r="J22" s="215"/>
      <c r="K22" s="215"/>
      <c r="L22" s="215"/>
      <c r="M22" s="215"/>
    </row>
    <row r="23" spans="1:13" ht="15">
      <c r="A23" s="150" t="s">
        <v>530</v>
      </c>
      <c r="B23" s="193">
        <v>2712.4</v>
      </c>
      <c r="C23" s="193">
        <v>2762.5</v>
      </c>
      <c r="D23" s="196">
        <v>2771.3</v>
      </c>
      <c r="E23" s="194">
        <f>D23-C23</f>
        <v>8.800000000000182</v>
      </c>
      <c r="F23" s="209">
        <f>E23/C23</f>
        <v>0.003185520361991016</v>
      </c>
      <c r="G23" s="223"/>
      <c r="H23" s="226" t="s">
        <v>523</v>
      </c>
      <c r="J23" s="196">
        <v>9</v>
      </c>
      <c r="K23" s="216"/>
      <c r="L23" s="216"/>
      <c r="M23" s="216"/>
    </row>
    <row r="24" spans="1:13" ht="15">
      <c r="A24" s="150" t="s">
        <v>531</v>
      </c>
      <c r="B24" s="193">
        <v>0</v>
      </c>
      <c r="C24" s="193">
        <v>0</v>
      </c>
      <c r="D24" s="196">
        <v>0</v>
      </c>
      <c r="E24" s="194">
        <f>D24-C24</f>
        <v>0</v>
      </c>
      <c r="F24" s="209" t="e">
        <f>E24/C24</f>
        <v>#DIV/0!</v>
      </c>
      <c r="G24" s="220"/>
      <c r="H24" s="226"/>
      <c r="J24" s="196">
        <v>0</v>
      </c>
      <c r="K24" s="216"/>
      <c r="L24" s="216"/>
      <c r="M24" s="216"/>
    </row>
    <row r="25" spans="1:13" ht="170.25" customHeight="1">
      <c r="A25" s="199" t="s">
        <v>532</v>
      </c>
      <c r="B25" s="193">
        <v>30.1</v>
      </c>
      <c r="C25" s="193">
        <v>0</v>
      </c>
      <c r="D25" s="196">
        <v>85.4</v>
      </c>
      <c r="E25" s="194">
        <f>D25-C25</f>
        <v>85.4</v>
      </c>
      <c r="F25" s="209" t="e">
        <f>E25/C25</f>
        <v>#DIV/0!</v>
      </c>
      <c r="G25" s="224" t="s">
        <v>542</v>
      </c>
      <c r="H25" s="226" t="s">
        <v>523</v>
      </c>
      <c r="J25" s="196">
        <v>0</v>
      </c>
      <c r="K25" s="216"/>
      <c r="L25" s="216"/>
      <c r="M25" s="216"/>
    </row>
    <row r="26" spans="1:13" ht="15">
      <c r="A26" s="143" t="s">
        <v>533</v>
      </c>
      <c r="B26" s="197">
        <f>B23+B24+B25</f>
        <v>2742.5</v>
      </c>
      <c r="C26" s="197">
        <f>C23+C24+C25</f>
        <v>2762.5</v>
      </c>
      <c r="D26" s="197">
        <f>D23+D24+D25</f>
        <v>2856.7000000000003</v>
      </c>
      <c r="E26" s="197">
        <f>E23+E24+E25</f>
        <v>94.20000000000019</v>
      </c>
      <c r="F26" s="210">
        <f>E26/C26</f>
        <v>0.034099547511312285</v>
      </c>
      <c r="G26" s="224"/>
      <c r="H26" s="159"/>
      <c r="I26" s="144"/>
      <c r="J26" s="197">
        <f>J23+J24+J25</f>
        <v>9</v>
      </c>
      <c r="K26" s="197">
        <f>K23+K24+K25</f>
        <v>0</v>
      </c>
      <c r="L26" s="197">
        <f>L23+L24+L25</f>
        <v>0</v>
      </c>
      <c r="M26" s="197">
        <f>M23+M24+M25</f>
        <v>0</v>
      </c>
    </row>
    <row r="27" spans="1:13" ht="15.75">
      <c r="A27" s="182" t="s">
        <v>534</v>
      </c>
      <c r="B27" s="211">
        <f>B21-B26</f>
        <v>-2604</v>
      </c>
      <c r="C27" s="211">
        <f>C21-C26</f>
        <v>-2659</v>
      </c>
      <c r="D27" s="211">
        <f>D21-D26</f>
        <v>-2778.9</v>
      </c>
      <c r="E27" s="211">
        <f>D27-C27</f>
        <v>-119.90000000000009</v>
      </c>
      <c r="F27" s="212">
        <f>E27/C27</f>
        <v>0.045092139902218914</v>
      </c>
      <c r="G27" s="224"/>
      <c r="H27" s="159"/>
      <c r="I27" s="167"/>
      <c r="J27" s="211">
        <f>J21-J26</f>
        <v>18</v>
      </c>
      <c r="K27" s="211">
        <f>K21-K26</f>
        <v>0</v>
      </c>
      <c r="L27" s="211">
        <f>L21-L26</f>
        <v>0</v>
      </c>
      <c r="M27" s="211">
        <f>M21-M26</f>
        <v>0</v>
      </c>
    </row>
    <row r="29" spans="1:11" ht="15">
      <c r="A29" s="168"/>
      <c r="B29" s="168"/>
      <c r="C29" s="168"/>
      <c r="D29" s="168"/>
      <c r="G29" s="144" t="s">
        <v>535</v>
      </c>
      <c r="I29" s="218"/>
      <c r="J29" s="218"/>
      <c r="K29" s="219"/>
    </row>
    <row r="30" spans="1:11" ht="15">
      <c r="A30" s="398" t="s">
        <v>510</v>
      </c>
      <c r="B30" s="398"/>
      <c r="C30" s="398"/>
      <c r="D30" s="398"/>
      <c r="G30" s="157"/>
      <c r="H30" s="177" t="s">
        <v>511</v>
      </c>
      <c r="I30" s="217"/>
      <c r="J30" s="217"/>
      <c r="K30" s="187"/>
    </row>
    <row r="31" spans="1:11" ht="15">
      <c r="A31" s="385" t="s">
        <v>537</v>
      </c>
      <c r="B31" s="385"/>
      <c r="C31" s="385"/>
      <c r="D31" s="385"/>
      <c r="G31" s="156"/>
      <c r="H31" s="177" t="s">
        <v>512</v>
      </c>
      <c r="I31" s="178"/>
      <c r="J31" s="178"/>
      <c r="K31" s="187"/>
    </row>
    <row r="32" spans="1:11" ht="15">
      <c r="A32" s="385" t="s">
        <v>538</v>
      </c>
      <c r="B32" s="385"/>
      <c r="C32" s="385"/>
      <c r="D32" s="385"/>
      <c r="G32" s="183"/>
      <c r="H32" s="386" t="s">
        <v>513</v>
      </c>
      <c r="I32" s="399"/>
      <c r="J32" s="400"/>
      <c r="K32" s="388"/>
    </row>
    <row r="33" spans="1:11" ht="15">
      <c r="A33" s="385" t="s">
        <v>539</v>
      </c>
      <c r="B33" s="385"/>
      <c r="C33" s="385"/>
      <c r="D33" s="385"/>
      <c r="G33" s="176"/>
      <c r="H33" s="177" t="s">
        <v>514</v>
      </c>
      <c r="I33" s="178"/>
      <c r="J33" s="178"/>
      <c r="K33" s="179"/>
    </row>
    <row r="34" spans="1:11" ht="15">
      <c r="A34" s="150" t="s">
        <v>515</v>
      </c>
      <c r="B34" s="389">
        <v>41094</v>
      </c>
      <c r="C34" s="390"/>
      <c r="D34" s="390"/>
      <c r="G34" s="184"/>
      <c r="H34" s="391" t="s">
        <v>516</v>
      </c>
      <c r="I34" s="401"/>
      <c r="J34" s="392"/>
      <c r="K34" s="393"/>
    </row>
  </sheetData>
  <sheetProtection/>
  <mergeCells count="11">
    <mergeCell ref="A31:D31"/>
    <mergeCell ref="A1:M1"/>
    <mergeCell ref="B7:F7"/>
    <mergeCell ref="A10:F10"/>
    <mergeCell ref="K13:M13"/>
    <mergeCell ref="A30:D30"/>
    <mergeCell ref="A32:D32"/>
    <mergeCell ref="H32:K32"/>
    <mergeCell ref="A33:D33"/>
    <mergeCell ref="B34:D34"/>
    <mergeCell ref="H34:K34"/>
  </mergeCells>
  <printOptions/>
  <pageMargins left="0.7" right="0.7" top="0.75" bottom="0.75" header="0.3" footer="0.3"/>
  <pageSetup horizontalDpi="600" verticalDpi="600" orientation="landscape" paperSize="9" scale="49" r:id="rId1"/>
  <rowBreaks count="1" manualBreakCount="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DFID Business plan quarterly data summary - July 2012</dc:title>
  <dc:subject/>
  <dc:creator>DFID</dc:creator>
  <cp:keywords/>
  <dc:description/>
  <cp:lastModifiedBy>Robert Martin</cp:lastModifiedBy>
  <cp:lastPrinted>2012-07-13T09:37:15Z</cp:lastPrinted>
  <dcterms:created xsi:type="dcterms:W3CDTF">2011-08-17T11:15:00Z</dcterms:created>
  <dcterms:modified xsi:type="dcterms:W3CDTF">2012-07-13T10:22:56Z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