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65416" windowWidth="12375" windowHeight="12795" activeTab="0"/>
  </bookViews>
  <sheets>
    <sheet name="Front Page" sheetId="1" r:id="rId1"/>
    <sheet name="LA drop-down" sheetId="2" r:id="rId2"/>
    <sheet name="NNDR3 by billing authority" sheetId="3" r:id="rId3"/>
  </sheets>
  <definedNames>
    <definedName name="Data">'NNDR3 by billing authority'!$B$12:$AC$357</definedName>
    <definedName name="Data_col1">#REF!</definedName>
    <definedName name="Data_col2">#REF!</definedName>
    <definedName name="Data_col3">#REF!</definedName>
    <definedName name="LA_List" localSheetId="0">#REF!</definedName>
    <definedName name="LA_List">#REF!</definedName>
    <definedName name="_xlnm.Print_Area" localSheetId="1">'LA drop-down'!$A$1:$H$76</definedName>
  </definedNames>
  <calcPr fullCalcOnLoad="1" iterate="1" iterateCount="1" iterateDelta="0.001"/>
</workbook>
</file>

<file path=xl/sharedStrings.xml><?xml version="1.0" encoding="utf-8"?>
<sst xmlns="http://schemas.openxmlformats.org/spreadsheetml/2006/main" count="2203" uniqueCount="798">
  <si>
    <t>E0101</t>
  </si>
  <si>
    <t>E0305</t>
  </si>
  <si>
    <t>Windsor &amp; Maidenhead UA</t>
  </si>
  <si>
    <t>E0702</t>
  </si>
  <si>
    <t>E2001</t>
  </si>
  <si>
    <t>East Riding of Yorkshire UA</t>
  </si>
  <si>
    <t>E2101</t>
  </si>
  <si>
    <t>Isle of Wight UA</t>
  </si>
  <si>
    <t>E4208</t>
  </si>
  <si>
    <t>Tameside</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</si>
  <si>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</si>
  <si>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</si>
  <si>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</si>
  <si>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</si>
  <si>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</si>
  <si>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</si>
  <si>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</si>
  <si>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</si>
  <si>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</si>
  <si>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</si>
  <si>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</si>
  <si>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</si>
  <si>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</si>
  <si>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</si>
  <si>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</si>
  <si>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</si>
  <si>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</si>
  <si>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</si>
  <si>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</si>
  <si>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</si>
  <si>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</si>
  <si>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</si>
  <si>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</si>
  <si>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</si>
  <si>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</si>
  <si>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</si>
  <si>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</si>
  <si>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</si>
  <si>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</si>
  <si>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</si>
  <si>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</si>
  <si>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</si>
  <si>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</si>
  <si>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</si>
  <si>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</si>
  <si>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</si>
  <si>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</si>
  <si>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</si>
  <si>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</si>
  <si>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</si>
  <si>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</si>
  <si>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</si>
  <si>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</si>
  <si>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</si>
  <si>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</si>
  <si>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</si>
  <si>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</si>
  <si>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</si>
  <si>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</si>
  <si>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</si>
  <si>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</si>
  <si>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</si>
  <si>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</si>
  <si>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</si>
  <si>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</si>
  <si>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</si>
  <si>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</si>
  <si>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</si>
  <si>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</si>
  <si>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</si>
  <si>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</si>
  <si>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</si>
  <si>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</si>
  <si>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</si>
  <si>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</si>
  <si>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</si>
  <si>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Select local authority by clicking on the box below and using the drop-down button</t>
  </si>
  <si>
    <t>Region</t>
  </si>
  <si>
    <t>Class</t>
  </si>
  <si>
    <t>NE</t>
  </si>
  <si>
    <t>NW</t>
  </si>
  <si>
    <t>SW</t>
  </si>
  <si>
    <t>SE</t>
  </si>
  <si>
    <t>EE</t>
  </si>
  <si>
    <t>L</t>
  </si>
  <si>
    <t>EM</t>
  </si>
  <si>
    <t>WM</t>
  </si>
  <si>
    <t>YH</t>
  </si>
  <si>
    <t>UA</t>
  </si>
  <si>
    <t>SD</t>
  </si>
  <si>
    <t>MD</t>
  </si>
  <si>
    <t>Middlesbrough UA</t>
  </si>
  <si>
    <t>E3831</t>
  </si>
  <si>
    <t>Adur</t>
  </si>
  <si>
    <t>E0931</t>
  </si>
  <si>
    <t>Allerdale</t>
  </si>
  <si>
    <t>E1031</t>
  </si>
  <si>
    <t>Amber Valley</t>
  </si>
  <si>
    <t>E3832</t>
  </si>
  <si>
    <t>Arun</t>
  </si>
  <si>
    <t>E3031</t>
  </si>
  <si>
    <t>Ashfield</t>
  </si>
  <si>
    <t>E2231</t>
  </si>
  <si>
    <t>Ashford</t>
  </si>
  <si>
    <t>E0431</t>
  </si>
  <si>
    <t>Aylesbury Vale</t>
  </si>
  <si>
    <t>E3531</t>
  </si>
  <si>
    <t>Babergh</t>
  </si>
  <si>
    <t>E4401</t>
  </si>
  <si>
    <t>Barnsley</t>
  </si>
  <si>
    <t>E0932</t>
  </si>
  <si>
    <t>Barrow-in-Furness</t>
  </si>
  <si>
    <t>E1531</t>
  </si>
  <si>
    <t>Basildon</t>
  </si>
  <si>
    <t>E1731</t>
  </si>
  <si>
    <t>Basingstoke &amp; Deane</t>
  </si>
  <si>
    <t>E3032</t>
  </si>
  <si>
    <t>Bassetlaw</t>
  </si>
  <si>
    <t>E4601</t>
  </si>
  <si>
    <t>Birmingham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</si>
  <si>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</si>
  <si>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</si>
  <si>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</si>
  <si>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</si>
  <si>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</si>
  <si>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</si>
  <si>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</si>
  <si>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</si>
  <si>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</si>
  <si>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</si>
  <si>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</si>
  <si>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</si>
  <si>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</si>
  <si>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</si>
  <si>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</si>
  <si>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</si>
  <si>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</si>
  <si>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</si>
  <si>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</si>
  <si>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</si>
  <si>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</si>
  <si>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</si>
  <si>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E1533</t>
  </si>
  <si>
    <t>Brentwood</t>
  </si>
  <si>
    <t>E1401</t>
  </si>
  <si>
    <t>E0102</t>
  </si>
  <si>
    <t>E2632</t>
  </si>
  <si>
    <t>Broadland</t>
  </si>
  <si>
    <t>E1831</t>
  </si>
  <si>
    <t>Bromsgrove</t>
  </si>
  <si>
    <t>E1931</t>
  </si>
  <si>
    <t>Broxbourne</t>
  </si>
  <si>
    <t>E3033</t>
  </si>
  <si>
    <t>Broxtowe</t>
  </si>
  <si>
    <t>E2333</t>
  </si>
  <si>
    <t>Burnley</t>
  </si>
  <si>
    <t>E4202</t>
  </si>
  <si>
    <t>Bury</t>
  </si>
  <si>
    <t>E4702</t>
  </si>
  <si>
    <t>Calderdale</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</si>
  <si>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</si>
  <si>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</si>
  <si>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</si>
  <si>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</si>
  <si>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</si>
  <si>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</si>
  <si>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</si>
  <si>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</si>
  <si>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</si>
  <si>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</si>
  <si>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</si>
  <si>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</si>
  <si>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</si>
  <si>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</si>
  <si>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</si>
  <si>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</si>
  <si>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</si>
  <si>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</si>
  <si>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</si>
  <si>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</si>
  <si>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</si>
  <si>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</si>
  <si>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</si>
  <si>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</si>
  <si>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</si>
  <si>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</si>
  <si>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</si>
  <si>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</si>
  <si>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</si>
  <si>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</si>
  <si>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</si>
  <si>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</si>
  <si>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</si>
  <si>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</si>
  <si>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</si>
  <si>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</si>
  <si>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E4602</t>
  </si>
  <si>
    <t>Coventry</t>
  </si>
  <si>
    <t>E2731</t>
  </si>
  <si>
    <t>Craven</t>
  </si>
  <si>
    <t>E3834</t>
  </si>
  <si>
    <t>Crawley</t>
  </si>
  <si>
    <t>E1932</t>
  </si>
  <si>
    <t>Dacorum</t>
  </si>
  <si>
    <t>E1301</t>
  </si>
  <si>
    <t>Darlington UA</t>
  </si>
  <si>
    <t>E2233</t>
  </si>
  <si>
    <t>Dartford</t>
  </si>
  <si>
    <t>E2832</t>
  </si>
  <si>
    <t>Daventry</t>
  </si>
  <si>
    <t>E1001</t>
  </si>
  <si>
    <t>E1035</t>
  </si>
  <si>
    <t>Derbyshire Dales</t>
  </si>
  <si>
    <t>E4402</t>
  </si>
  <si>
    <t>Doncaster</t>
  </si>
  <si>
    <t>E2234</t>
  </si>
  <si>
    <t>Dover</t>
  </si>
  <si>
    <t>E4603</t>
  </si>
  <si>
    <t>Dudley</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</si>
  <si>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</si>
  <si>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</si>
  <si>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</si>
  <si>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</si>
  <si>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</si>
  <si>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</si>
  <si>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</si>
  <si>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</si>
  <si>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</si>
  <si>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</si>
  <si>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</si>
  <si>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</si>
  <si>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</si>
  <si>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</si>
  <si>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</si>
  <si>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</si>
  <si>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</si>
  <si>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</si>
  <si>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</si>
  <si>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</si>
  <si>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</si>
  <si>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</si>
  <si>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</si>
  <si>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</si>
  <si>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</si>
  <si>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</si>
  <si>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</si>
  <si>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</si>
  <si>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</si>
  <si>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</si>
  <si>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</si>
  <si>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</si>
  <si>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</si>
  <si>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</si>
  <si>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</si>
  <si>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</si>
  <si>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</si>
  <si>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</si>
  <si>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</si>
  <si>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</si>
  <si>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</si>
  <si>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</si>
  <si>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</si>
  <si>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</si>
  <si>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</si>
  <si>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</si>
  <si>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</si>
  <si>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</si>
  <si>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</si>
  <si>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</si>
  <si>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</si>
  <si>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</si>
  <si>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</si>
  <si>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E3633</t>
  </si>
  <si>
    <t>Guildford</t>
  </si>
  <si>
    <t>E0601</t>
  </si>
  <si>
    <t>Halton UA</t>
  </si>
  <si>
    <t>E2732</t>
  </si>
  <si>
    <t>Hambleton</t>
  </si>
  <si>
    <t>E2433</t>
  </si>
  <si>
    <t>Harborough</t>
  </si>
  <si>
    <t>E1538</t>
  </si>
  <si>
    <t>Harlow</t>
  </si>
  <si>
    <t>E2753</t>
  </si>
  <si>
    <t>Harrogate</t>
  </si>
  <si>
    <t>E1736</t>
  </si>
  <si>
    <t>Hart</t>
  </si>
  <si>
    <t>E0701</t>
  </si>
  <si>
    <t>Hartlepool UA</t>
  </si>
  <si>
    <t>E1433</t>
  </si>
  <si>
    <t>Hastings</t>
  </si>
  <si>
    <t>E1737</t>
  </si>
  <si>
    <t>Havant</t>
  </si>
  <si>
    <t>E1801</t>
  </si>
  <si>
    <t>Herefordshire UA</t>
  </si>
  <si>
    <t>E1934</t>
  </si>
  <si>
    <t>Hertsmere</t>
  </si>
  <si>
    <t>E1037</t>
  </si>
  <si>
    <t>High Peak</t>
  </si>
  <si>
    <t>E2434</t>
  </si>
  <si>
    <t>Hinckley &amp; Bosworth</t>
  </si>
  <si>
    <t>E3835</t>
  </si>
  <si>
    <t>Horsham</t>
  </si>
  <si>
    <t>E0551</t>
  </si>
  <si>
    <t>E2336</t>
  </si>
  <si>
    <t>Hyndburn</t>
  </si>
  <si>
    <t>E3533</t>
  </si>
  <si>
    <t>Ipswich</t>
  </si>
  <si>
    <t>E4001</t>
  </si>
  <si>
    <t>Isles of Scilly</t>
  </si>
  <si>
    <t>E2834</t>
  </si>
  <si>
    <t>Kettering</t>
  </si>
  <si>
    <t>E2634</t>
  </si>
  <si>
    <t>E2002</t>
  </si>
  <si>
    <t>Kingston upon Hull UA</t>
  </si>
  <si>
    <t>E4703</t>
  </si>
  <si>
    <t>Kirklees</t>
  </si>
  <si>
    <t>E4301</t>
  </si>
  <si>
    <t>Knowsley</t>
  </si>
  <si>
    <t>E2337</t>
  </si>
  <si>
    <t>Lancaster</t>
  </si>
  <si>
    <t>E4704</t>
  </si>
  <si>
    <t>Leeds</t>
  </si>
  <si>
    <t>E2401</t>
  </si>
  <si>
    <t>E1435</t>
  </si>
  <si>
    <t>Lewes</t>
  </si>
  <si>
    <t>E3433</t>
  </si>
  <si>
    <t>Lichfield</t>
  </si>
  <si>
    <t>E2533</t>
  </si>
  <si>
    <t>Lincoln</t>
  </si>
  <si>
    <t>E4302</t>
  </si>
  <si>
    <t>Liverpool</t>
  </si>
  <si>
    <t>E0201</t>
  </si>
  <si>
    <t>Luton UA</t>
  </si>
  <si>
    <t>E2237</t>
  </si>
  <si>
    <t>Maidstone</t>
  </si>
  <si>
    <t>E1539</t>
  </si>
  <si>
    <t>Maldon</t>
  </si>
  <si>
    <t>E1851</t>
  </si>
  <si>
    <t>E4203</t>
  </si>
  <si>
    <t>Manchester</t>
  </si>
  <si>
    <t>E3035</t>
  </si>
  <si>
    <t>Mansfield</t>
  </si>
  <si>
    <t>E2201</t>
  </si>
  <si>
    <t>Medway Towns UA</t>
  </si>
  <si>
    <t>E2436</t>
  </si>
  <si>
    <t>Melton</t>
  </si>
  <si>
    <t>E3331</t>
  </si>
  <si>
    <t>Mendip</t>
  </si>
  <si>
    <t>E1133</t>
  </si>
  <si>
    <t>Mid Devon</t>
  </si>
  <si>
    <t>E3534</t>
  </si>
  <si>
    <t>Mid Suffolk</t>
  </si>
  <si>
    <t>E3836</t>
  </si>
  <si>
    <t>Mid Sussex</t>
  </si>
  <si>
    <t>E0401</t>
  </si>
  <si>
    <t>Milton Keynes UA</t>
  </si>
  <si>
    <t>E3634</t>
  </si>
  <si>
    <t>Mole Valley</t>
  </si>
  <si>
    <t>E1738</t>
  </si>
  <si>
    <t>New Forest</t>
  </si>
  <si>
    <t>E3036</t>
  </si>
  <si>
    <t>Newark &amp; Sherwood</t>
  </si>
  <si>
    <t>E4502</t>
  </si>
  <si>
    <t>Newcastle upon Tyne</t>
  </si>
  <si>
    <t>E3434</t>
  </si>
  <si>
    <t>Newcastle-under-Lyme</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</si>
  <si>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</si>
  <si>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</si>
  <si>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</si>
  <si>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</si>
  <si>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</si>
  <si>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</si>
  <si>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</si>
  <si>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</si>
  <si>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</si>
  <si>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</si>
  <si>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</si>
  <si>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</si>
  <si>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</si>
  <si>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</si>
  <si>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</si>
  <si>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</si>
  <si>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</si>
  <si>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</si>
  <si>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</si>
  <si>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</si>
  <si>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</si>
  <si>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</si>
  <si>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</si>
  <si>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</si>
  <si>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</si>
  <si>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</si>
  <si>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E2636</t>
  </si>
  <si>
    <t>Norwich</t>
  </si>
  <si>
    <t>E3001</t>
  </si>
  <si>
    <t>Nottingham City UA</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</si>
  <si>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</si>
  <si>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</si>
  <si>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</si>
  <si>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</si>
  <si>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</si>
  <si>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</si>
  <si>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</si>
  <si>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</si>
  <si>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</si>
  <si>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</si>
  <si>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</si>
  <si>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</si>
  <si>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</si>
  <si>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</si>
  <si>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</si>
  <si>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</si>
  <si>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</si>
  <si>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</si>
  <si>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</si>
  <si>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</si>
  <si>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</si>
  <si>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</si>
  <si>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</si>
  <si>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</si>
  <si>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E0703</t>
  </si>
  <si>
    <t>Redcar &amp; Cleveland UA</t>
  </si>
  <si>
    <t>E1835</t>
  </si>
  <si>
    <t>Redditch</t>
  </si>
  <si>
    <t>E3635</t>
  </si>
  <si>
    <t>Reigate &amp; Banstead</t>
  </si>
  <si>
    <t>E2340</t>
  </si>
  <si>
    <t>Ribble Valley</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</si>
  <si>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</si>
  <si>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</si>
  <si>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</si>
  <si>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</si>
  <si>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</si>
  <si>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</si>
  <si>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</si>
  <si>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</si>
  <si>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</si>
  <si>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</si>
  <si>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</si>
  <si>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</si>
  <si>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</si>
  <si>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</si>
  <si>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</si>
  <si>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</si>
  <si>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</si>
  <si>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</si>
  <si>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</si>
  <si>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</si>
  <si>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</si>
  <si>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</si>
  <si>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</si>
  <si>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</si>
  <si>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</si>
  <si>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</si>
  <si>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</si>
  <si>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</si>
  <si>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</si>
  <si>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</si>
  <si>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</si>
  <si>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</si>
  <si>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</si>
  <si>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</si>
  <si>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</si>
  <si>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</si>
  <si>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</si>
  <si>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</si>
  <si>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</si>
  <si>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</si>
  <si>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</si>
  <si>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</si>
  <si>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</si>
  <si>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</si>
  <si>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</si>
  <si>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</si>
  <si>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</si>
  <si>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</si>
  <si>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</si>
  <si>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</si>
  <si>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</si>
  <si>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</si>
  <si>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</si>
  <si>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</si>
  <si>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</si>
  <si>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</si>
  <si>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</si>
  <si>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</si>
  <si>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</si>
  <si>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</si>
  <si>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</si>
  <si>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</si>
  <si>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</si>
  <si>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</si>
  <si>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</si>
  <si>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</si>
  <si>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</si>
  <si>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</si>
  <si>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</si>
  <si>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</si>
  <si>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</si>
  <si>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</si>
  <si>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</si>
  <si>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</si>
  <si>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</si>
  <si>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</si>
  <si>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</si>
  <si>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</si>
  <si>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</si>
  <si>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</si>
  <si>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</si>
  <si>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</si>
  <si>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</si>
  <si>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</si>
  <si>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</si>
  <si>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</si>
  <si>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</si>
  <si>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</si>
  <si>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</si>
  <si>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</si>
  <si>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</si>
  <si>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</si>
  <si>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</si>
  <si>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</si>
  <si>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</si>
  <si>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</si>
  <si>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</si>
  <si>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</si>
  <si>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</si>
  <si>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</si>
  <si>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</si>
  <si>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</si>
  <si>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</si>
  <si>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</si>
  <si>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</si>
  <si>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</si>
  <si>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</si>
  <si>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</si>
  <si>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</si>
  <si>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</si>
  <si>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E2241</t>
  </si>
  <si>
    <t>Swale</t>
  </si>
  <si>
    <t>E3901</t>
  </si>
  <si>
    <t>Swindon UA</t>
  </si>
  <si>
    <t>E3439</t>
  </si>
  <si>
    <t>Tamworth</t>
  </si>
  <si>
    <t>E3639</t>
  </si>
  <si>
    <t>Tandridge</t>
  </si>
  <si>
    <t>E3333</t>
  </si>
  <si>
    <t>Taunton Deane</t>
  </si>
  <si>
    <t>E1137</t>
  </si>
  <si>
    <t>Teignbridge</t>
  </si>
  <si>
    <t>E3201</t>
  </si>
  <si>
    <t>Telford &amp; Wrekin UA</t>
  </si>
  <si>
    <t>E1542</t>
  </si>
  <si>
    <t>Tendring</t>
  </si>
  <si>
    <t>E1742</t>
  </si>
  <si>
    <t>Test Valley</t>
  </si>
  <si>
    <t>E1636</t>
  </si>
  <si>
    <t>Tewkesbury</t>
  </si>
  <si>
    <t>E2242</t>
  </si>
  <si>
    <t>Thanet</t>
  </si>
  <si>
    <t>E1938</t>
  </si>
  <si>
    <t>Three Rivers</t>
  </si>
  <si>
    <t>E1502</t>
  </si>
  <si>
    <t>Thurrock UA</t>
  </si>
  <si>
    <t>E2243</t>
  </si>
  <si>
    <t>Tonbridge &amp; Malling</t>
  </si>
  <si>
    <t>E1102</t>
  </si>
  <si>
    <t>Torbay UA</t>
  </si>
  <si>
    <t>E1139</t>
  </si>
  <si>
    <t>Torridge</t>
  </si>
  <si>
    <t>E4209</t>
  </si>
  <si>
    <t>Trafford</t>
  </si>
  <si>
    <t>E2244</t>
  </si>
  <si>
    <t>Tunbridge Wells</t>
  </si>
  <si>
    <t>E1544</t>
  </si>
  <si>
    <t>Uttlesford</t>
  </si>
  <si>
    <t>E3134</t>
  </si>
  <si>
    <t>Vale of White Horse</t>
  </si>
  <si>
    <t>E4705</t>
  </si>
  <si>
    <t>Wakefield</t>
  </si>
  <si>
    <t>E4606</t>
  </si>
  <si>
    <t>Walsall</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</si>
  <si>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</si>
  <si>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</si>
  <si>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</si>
  <si>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</si>
  <si>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</si>
  <si>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</si>
  <si>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</si>
  <si>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</si>
  <si>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</si>
  <si>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</si>
  <si>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</si>
  <si>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</si>
  <si>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</si>
  <si>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</si>
  <si>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</si>
  <si>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</si>
  <si>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</si>
  <si>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</si>
  <si>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</si>
  <si>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</si>
  <si>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</si>
  <si>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</si>
  <si>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</si>
  <si>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</si>
  <si>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</si>
  <si>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</si>
  <si>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</si>
  <si>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</si>
  <si>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</si>
  <si>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</si>
  <si>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E1238</t>
  </si>
  <si>
    <t>Weymouth &amp; Portland</t>
  </si>
  <si>
    <t>E4210</t>
  </si>
  <si>
    <t>Wigan</t>
  </si>
  <si>
    <t>E1743</t>
  </si>
  <si>
    <t>Winchester</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</si>
  <si>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</si>
  <si>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</si>
  <si>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</si>
  <si>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</si>
  <si>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</si>
  <si>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</si>
  <si>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</si>
  <si>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</si>
  <si>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</si>
  <si>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</si>
  <si>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</si>
  <si>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</si>
  <si>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</si>
  <si>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</si>
  <si>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</si>
  <si>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</si>
  <si>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</si>
  <si>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</si>
  <si>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</si>
  <si>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</si>
  <si>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</si>
  <si>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</si>
  <si>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ENGLAND</t>
  </si>
  <si>
    <t>LONDON BOROUGHS</t>
  </si>
  <si>
    <t>METROPOLITAN DISTRICTS</t>
  </si>
  <si>
    <t>UNITARY AUTHORITIES</t>
  </si>
  <si>
    <t>SHIRE DISTRICTS</t>
  </si>
  <si>
    <t>=======================================</t>
  </si>
  <si>
    <t>Bristol</t>
  </si>
  <si>
    <t>Huntingdonshire (new)</t>
  </si>
  <si>
    <t>Derby UA</t>
  </si>
  <si>
    <t>Brighton and Hove</t>
  </si>
  <si>
    <t>Malvern Hills (new)</t>
  </si>
  <si>
    <t>Leicester UA</t>
  </si>
  <si>
    <t>Kings Lynn &amp; West Norfolk</t>
  </si>
  <si>
    <t>Epsom and Ewell</t>
  </si>
  <si>
    <t>Gross Amount</t>
  </si>
  <si>
    <t>Net Yield</t>
  </si>
  <si>
    <t>Cost of collection</t>
  </si>
  <si>
    <t>Losses in collection</t>
  </si>
  <si>
    <t>Gross Rates payable</t>
  </si>
  <si>
    <t>£</t>
  </si>
  <si>
    <t>E0202</t>
  </si>
  <si>
    <t>Bedford UA</t>
  </si>
  <si>
    <t>E0203</t>
  </si>
  <si>
    <t>Central Bedfordshire UA</t>
  </si>
  <si>
    <t>E0603</t>
  </si>
  <si>
    <t>Cheshire East UA</t>
  </si>
  <si>
    <t>E0604</t>
  </si>
  <si>
    <t>Cheshire West and Chester UA</t>
  </si>
  <si>
    <t>E0801</t>
  </si>
  <si>
    <t>Cornwall UA</t>
  </si>
  <si>
    <t>E1302</t>
  </si>
  <si>
    <t>E2901</t>
  </si>
  <si>
    <t>Northumberland UA</t>
  </si>
  <si>
    <t>E3202</t>
  </si>
  <si>
    <t>Shropshire UA</t>
  </si>
  <si>
    <t>E3902</t>
  </si>
  <si>
    <t>Wiltshire UA</t>
  </si>
  <si>
    <t>Durham UA</t>
  </si>
  <si>
    <t>City of London offset</t>
  </si>
  <si>
    <t xml:space="preserve">Contribution to the Pool </t>
  </si>
  <si>
    <t>Interest on repayments</t>
  </si>
  <si>
    <t>Bath &amp; North East Somerset</t>
  </si>
  <si>
    <t>LB</t>
  </si>
  <si>
    <t>Class:</t>
  </si>
  <si>
    <t>Region:</t>
  </si>
  <si>
    <t>The outturn for national non-domestic rates (NNDR) in 2010-11, from the local authorities responsible for collecting them.</t>
  </si>
  <si>
    <t>Discretionary charitable relief</t>
  </si>
  <si>
    <t>Discretionary rural shop and post office relief</t>
  </si>
  <si>
    <t>Discretionary other rural relief</t>
  </si>
  <si>
    <t>Discretionary hardship relief</t>
  </si>
  <si>
    <t>Discretionary charges on property relief</t>
  </si>
  <si>
    <t>-</t>
  </si>
  <si>
    <t>ENG</t>
  </si>
  <si>
    <t>Gross Rates Payable</t>
  </si>
  <si>
    <t>Net</t>
  </si>
  <si>
    <t>Charitable relief</t>
  </si>
  <si>
    <t>line</t>
  </si>
  <si>
    <t>North East</t>
  </si>
  <si>
    <t>North West</t>
  </si>
  <si>
    <t>Yorkshire &amp; Humber</t>
  </si>
  <si>
    <t>East Midlands</t>
  </si>
  <si>
    <t>West Midlands</t>
  </si>
  <si>
    <t>London</t>
  </si>
  <si>
    <t>South East</t>
  </si>
  <si>
    <t>South West</t>
  </si>
  <si>
    <t>Metropolitan district</t>
  </si>
  <si>
    <t>London borough</t>
  </si>
  <si>
    <t>Unitary authority</t>
  </si>
  <si>
    <t>Shire district</t>
  </si>
  <si>
    <t>http://www.communities.gov.uk/localgovernment/localregional/localgovernmentfinance/statistics/nondomesticrates/outturn/</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</si>
  <si>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</si>
  <si>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</si>
  <si>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</si>
  <si>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</si>
  <si>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notes</t>
  </si>
  <si>
    <t>Mandatory reliefs</t>
  </si>
  <si>
    <t>Transitional relief</t>
  </si>
  <si>
    <t>Increase in rate yield</t>
  </si>
  <si>
    <t>iropy</t>
  </si>
  <si>
    <t>Reduction in rate yield</t>
  </si>
  <si>
    <t>Small business rate relief</t>
  </si>
  <si>
    <t>Cost of SBRR within area</t>
  </si>
  <si>
    <t>Rural shop and post office relief</t>
  </si>
  <si>
    <t>Former agricultural premises iropy</t>
  </si>
  <si>
    <t>Partly-occupied relief</t>
  </si>
  <si>
    <t>Empty property relief</t>
  </si>
  <si>
    <t>Schedule of payments reductions</t>
  </si>
  <si>
    <t>Gross amount</t>
  </si>
  <si>
    <t>Discretionary Reliefs</t>
  </si>
  <si>
    <t>Discretionary non-profit-making body relief</t>
  </si>
  <si>
    <r>
      <t>Discretionary CASC</t>
    </r>
    <r>
      <rPr>
        <b/>
        <sz val="10"/>
        <rFont val="Arial"/>
        <family val="2"/>
      </rPr>
      <t xml:space="preserve"> relief</t>
    </r>
  </si>
  <si>
    <t>Net yield</t>
  </si>
  <si>
    <t>1-2-3-4-5-6-7-8</t>
  </si>
  <si>
    <t>Interest on payments</t>
  </si>
  <si>
    <t>Contribution to the pool</t>
  </si>
  <si>
    <t>East of England</t>
  </si>
  <si>
    <t>Eng</t>
  </si>
  <si>
    <t>England</t>
  </si>
  <si>
    <r>
      <t>iropy</t>
    </r>
    <r>
      <rPr>
        <i/>
        <vertAlign val="superscript"/>
        <sz val="10"/>
        <rFont val="Arial"/>
        <family val="2"/>
      </rPr>
      <t>1</t>
    </r>
  </si>
  <si>
    <r>
      <t>Additional yield to finance SBRR</t>
    </r>
    <r>
      <rPr>
        <vertAlign val="superscript"/>
        <sz val="10"/>
        <rFont val="Arial"/>
        <family val="2"/>
      </rPr>
      <t xml:space="preserve">2 </t>
    </r>
  </si>
  <si>
    <r>
      <t>CASC</t>
    </r>
    <r>
      <rPr>
        <b/>
        <vertAlign val="superscript"/>
        <sz val="10"/>
        <rFont val="Arial"/>
        <family val="2"/>
      </rPr>
      <t>3</t>
    </r>
    <r>
      <rPr>
        <b/>
        <sz val="10"/>
        <rFont val="Arial"/>
        <family val="2"/>
      </rPr>
      <t xml:space="preserve"> relief</t>
    </r>
  </si>
  <si>
    <r>
      <t>1</t>
    </r>
    <r>
      <rPr>
        <i/>
        <sz val="8"/>
        <rFont val="Arial"/>
        <family val="2"/>
      </rPr>
      <t xml:space="preserve"> iropy: in respect of previous years</t>
    </r>
  </si>
  <si>
    <r>
      <t>2</t>
    </r>
    <r>
      <rPr>
        <i/>
        <sz val="8"/>
        <rFont val="Arial"/>
        <family val="2"/>
      </rPr>
      <t xml:space="preserve"> SBRR: Small Business Rate Relief</t>
    </r>
  </si>
  <si>
    <r>
      <t>3</t>
    </r>
    <r>
      <rPr>
        <i/>
        <sz val="8"/>
        <rFont val="Arial"/>
        <family val="2"/>
      </rPr>
      <t xml:space="preserve"> CASC: Community Amateur Sports Clubs</t>
    </r>
  </si>
  <si>
    <t>2009-10</t>
  </si>
  <si>
    <r>
      <t>1</t>
    </r>
    <r>
      <rPr>
        <sz val="8"/>
        <rFont val="Arial"/>
        <family val="2"/>
      </rPr>
      <t xml:space="preserve"> iropy: in respect of previous years</t>
    </r>
  </si>
  <si>
    <r>
      <t>2</t>
    </r>
    <r>
      <rPr>
        <sz val="8"/>
        <rFont val="Arial"/>
        <family val="2"/>
      </rPr>
      <t xml:space="preserve"> SBRR: Small Business Rate Relief</t>
    </r>
  </si>
  <si>
    <r>
      <t>3</t>
    </r>
    <r>
      <rPr>
        <sz val="8"/>
        <rFont val="Arial"/>
        <family val="2"/>
      </rPr>
      <t xml:space="preserve"> CASC: Community Amateur Sports Clubs</t>
    </r>
  </si>
  <si>
    <r>
      <t>Discretionary CASC</t>
    </r>
    <r>
      <rPr>
        <b/>
        <vertAlign val="superscript"/>
        <sz val="8"/>
        <color indexed="9"/>
        <rFont val="Arial"/>
        <family val="2"/>
      </rPr>
      <t>3</t>
    </r>
    <r>
      <rPr>
        <b/>
        <sz val="8"/>
        <color indexed="9"/>
        <rFont val="Arial"/>
        <family val="2"/>
      </rPr>
      <t xml:space="preserve"> Relief</t>
    </r>
  </si>
  <si>
    <t>Increase due to transitional relief</t>
  </si>
  <si>
    <t>Reduction due to transitional relief</t>
  </si>
  <si>
    <r>
      <t>Additional yield to finance SBRR</t>
    </r>
    <r>
      <rPr>
        <b/>
        <vertAlign val="superscript"/>
        <sz val="8"/>
        <color indexed="9"/>
        <rFont val="Arial"/>
        <family val="2"/>
      </rPr>
      <t>2</t>
    </r>
  </si>
  <si>
    <r>
      <t>Cost of SBRR</t>
    </r>
    <r>
      <rPr>
        <b/>
        <vertAlign val="superscript"/>
        <sz val="8"/>
        <color indexed="9"/>
        <rFont val="Arial"/>
        <family val="2"/>
      </rPr>
      <t>2</t>
    </r>
    <r>
      <rPr>
        <b/>
        <sz val="8"/>
        <color indexed="9"/>
        <rFont val="Arial"/>
        <family val="2"/>
      </rPr>
      <t xml:space="preserve"> within area</t>
    </r>
  </si>
  <si>
    <r>
      <t>CASC</t>
    </r>
    <r>
      <rPr>
        <b/>
        <vertAlign val="superscript"/>
        <sz val="8"/>
        <color indexed="9"/>
        <rFont val="Arial"/>
        <family val="2"/>
      </rPr>
      <t>2</t>
    </r>
    <r>
      <rPr>
        <b/>
        <sz val="8"/>
        <color indexed="9"/>
        <rFont val="Arial"/>
        <family val="2"/>
      </rPr>
      <t xml:space="preserve"> relief</t>
    </r>
  </si>
  <si>
    <t>Empty premises relief</t>
  </si>
  <si>
    <t>Reductions due to schedule of payment agreements iro 2009-10</t>
  </si>
  <si>
    <t>REGION</t>
  </si>
  <si>
    <t>Yorks &amp; Humber</t>
  </si>
  <si>
    <t>CLASS OF AUTHORITY</t>
  </si>
  <si>
    <t>London Borough</t>
  </si>
  <si>
    <t>Metropolitan District</t>
  </si>
  <si>
    <t>Shire District</t>
  </si>
  <si>
    <t>Unitary Authority</t>
  </si>
  <si>
    <t>Schedule of payment installments</t>
  </si>
  <si>
    <t>Schedule of payments installments</t>
  </si>
  <si>
    <t>9-10-11-12-13</t>
  </si>
  <si>
    <r>
      <t>Gross Rates payable iropy</t>
    </r>
    <r>
      <rPr>
        <b/>
        <vertAlign val="superscript"/>
        <sz val="8"/>
        <color indexed="9"/>
        <rFont val="Arial"/>
        <family val="2"/>
      </rPr>
      <t>1</t>
    </r>
  </si>
  <si>
    <r>
      <t>Increase due to transitional relief iropy</t>
    </r>
    <r>
      <rPr>
        <b/>
        <vertAlign val="superscript"/>
        <sz val="8"/>
        <color indexed="9"/>
        <rFont val="Arial"/>
        <family val="2"/>
      </rPr>
      <t>1</t>
    </r>
  </si>
  <si>
    <r>
      <t>Reduction due to transitional relief iropy</t>
    </r>
    <r>
      <rPr>
        <b/>
        <vertAlign val="superscript"/>
        <sz val="8"/>
        <color indexed="9"/>
        <rFont val="Arial"/>
        <family val="2"/>
      </rPr>
      <t>1</t>
    </r>
  </si>
  <si>
    <r>
      <t>Additional yield to finance SBRR</t>
    </r>
    <r>
      <rPr>
        <b/>
        <vertAlign val="superscript"/>
        <sz val="8"/>
        <color indexed="9"/>
        <rFont val="Arial"/>
        <family val="2"/>
      </rPr>
      <t>2</t>
    </r>
    <r>
      <rPr>
        <b/>
        <sz val="8"/>
        <color indexed="9"/>
        <rFont val="Arial"/>
        <family val="2"/>
      </rPr>
      <t xml:space="preserve"> iropy</t>
    </r>
    <r>
      <rPr>
        <b/>
        <vertAlign val="superscript"/>
        <sz val="8"/>
        <color indexed="9"/>
        <rFont val="Arial"/>
        <family val="2"/>
      </rPr>
      <t>1</t>
    </r>
  </si>
  <si>
    <r>
      <t>Cost of SBRR</t>
    </r>
    <r>
      <rPr>
        <b/>
        <vertAlign val="superscript"/>
        <sz val="8"/>
        <color indexed="9"/>
        <rFont val="Arial"/>
        <family val="2"/>
      </rPr>
      <t>2</t>
    </r>
    <r>
      <rPr>
        <b/>
        <sz val="8"/>
        <color indexed="9"/>
        <rFont val="Arial"/>
        <family val="2"/>
      </rPr>
      <t xml:space="preserve"> within area iropy</t>
    </r>
    <r>
      <rPr>
        <b/>
        <vertAlign val="superscript"/>
        <sz val="8"/>
        <color indexed="9"/>
        <rFont val="Arial"/>
        <family val="2"/>
      </rPr>
      <t>1</t>
    </r>
  </si>
  <si>
    <r>
      <t>Charitable relief iropy</t>
    </r>
    <r>
      <rPr>
        <b/>
        <vertAlign val="superscript"/>
        <sz val="8"/>
        <color indexed="9"/>
        <rFont val="Arial"/>
        <family val="2"/>
      </rPr>
      <t>1</t>
    </r>
  </si>
  <si>
    <r>
      <t>CASC</t>
    </r>
    <r>
      <rPr>
        <b/>
        <vertAlign val="superscript"/>
        <sz val="8"/>
        <color indexed="9"/>
        <rFont val="Arial"/>
        <family val="2"/>
      </rPr>
      <t>2</t>
    </r>
    <r>
      <rPr>
        <b/>
        <sz val="8"/>
        <color indexed="9"/>
        <rFont val="Arial"/>
        <family val="2"/>
      </rPr>
      <t xml:space="preserve"> relief iropy</t>
    </r>
    <r>
      <rPr>
        <b/>
        <vertAlign val="superscript"/>
        <sz val="8"/>
        <color indexed="9"/>
        <rFont val="Arial"/>
        <family val="2"/>
      </rPr>
      <t>1</t>
    </r>
  </si>
  <si>
    <r>
      <t>Rural shop and post office relief iropy</t>
    </r>
    <r>
      <rPr>
        <b/>
        <vertAlign val="superscript"/>
        <sz val="8"/>
        <color indexed="9"/>
        <rFont val="Arial"/>
        <family val="2"/>
      </rPr>
      <t>1</t>
    </r>
  </si>
  <si>
    <r>
      <t>Former agricultural premises relief iropy</t>
    </r>
    <r>
      <rPr>
        <b/>
        <vertAlign val="superscript"/>
        <sz val="8"/>
        <color indexed="9"/>
        <rFont val="Arial"/>
        <family val="2"/>
      </rPr>
      <t>1</t>
    </r>
  </si>
  <si>
    <r>
      <t>Partly-occupied relief iropy</t>
    </r>
    <r>
      <rPr>
        <b/>
        <vertAlign val="superscript"/>
        <sz val="8"/>
        <color indexed="9"/>
        <rFont val="Arial"/>
        <family val="2"/>
      </rPr>
      <t>1</t>
    </r>
  </si>
  <si>
    <r>
      <t>Empty premises relief iropy</t>
    </r>
    <r>
      <rPr>
        <b/>
        <vertAlign val="superscript"/>
        <sz val="8"/>
        <color indexed="9"/>
        <rFont val="Arial"/>
        <family val="2"/>
      </rPr>
      <t>1</t>
    </r>
  </si>
  <si>
    <t>All figures in £</t>
  </si>
  <si>
    <t>Estimated gross arrears at 31 March 2011</t>
  </si>
  <si>
    <t>Estimated gross arrears of non-domestic rates at 31 March 2011</t>
  </si>
  <si>
    <t>National Non-domestic Rates outturn (NNDR3): 2010-11 data for ENGLAND</t>
  </si>
  <si>
    <t>NNDR3 form returns for billing authorities in England 2010-11</t>
  </si>
  <si>
    <t>NATIONAL NON-DOMESTIC RATES COLLECTED IN ENGLAND 2010-11</t>
  </si>
  <si>
    <t>The data from this spreadsheet have been used to compile the National Statistics release "National Non-domestic rates collected by local authorities in England 2010-11" which was published on 25 August 2011. This is found at:</t>
  </si>
  <si>
    <t>The spreadsheet contains the outturn amount of national non-domestic rates collected by local authorities in 2010-11 and the associated amount of relief they granted.</t>
  </si>
  <si>
    <t>15+16</t>
  </si>
  <si>
    <t>19+20-17-18</t>
  </si>
  <si>
    <t>23+24-21-22</t>
  </si>
  <si>
    <t>25+26</t>
  </si>
  <si>
    <t>27+28</t>
  </si>
  <si>
    <t>29+30</t>
  </si>
  <si>
    <t>32+33</t>
  </si>
  <si>
    <t>34+35</t>
  </si>
  <si>
    <t>1 &amp; 38</t>
  </si>
  <si>
    <t>15+16+17+18-19-20+21+22-23-24-25-26-27-28-29-30-31-32-33-34-35-36-37</t>
  </si>
  <si>
    <r>
      <t>Tameside</t>
    </r>
    <r>
      <rPr>
        <b/>
        <vertAlign val="superscript"/>
        <sz val="8"/>
        <rFont val="Arial"/>
        <family val="2"/>
      </rPr>
      <t>4</t>
    </r>
  </si>
  <si>
    <r>
      <t>Croydon</t>
    </r>
    <r>
      <rPr>
        <b/>
        <vertAlign val="superscript"/>
        <sz val="8"/>
        <rFont val="Arial"/>
        <family val="2"/>
      </rPr>
      <t>4</t>
    </r>
  </si>
  <si>
    <r>
      <t>4</t>
    </r>
    <r>
      <rPr>
        <sz val="8"/>
        <rFont val="Arial"/>
        <family val="2"/>
      </rPr>
      <t xml:space="preserve"> Figures are under review by DCLG with Croydon and Tameside. The data for these authorities, together with the associated national, regional and class totals in this drop down table and the 2010-11 statistical release, reflect returns from the relevant local authorities as they currently stand. Any revisions will be made in future non-domestic rate statistical releases.</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</si>
</sst>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0.00000000"/>
    <numFmt numFmtId="207" formatCode="#,##0.000000000"/>
    <numFmt numFmtId="208" formatCode="#,##0.0000000000"/>
    <numFmt numFmtId="209" formatCode="[$-809]dd\ mmmm\ yyyy"/>
    <numFmt numFmtId="210" formatCode="[$-F800]dddd\,\ mmmm\ dd\,\ yyyy"/>
  </numFmts>
  <fonts count="30">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2"/>
    </font>
    <font>
      <b/>
      <sz val="8"/>
      <name val="Arial"/>
      <family val="2"/>
    </font>
    <font>
      <sz val="14"/>
      <name val="Arial"/>
      <family val="2"/>
    </font>
    <font>
      <b/>
      <sz val="14"/>
      <name val="Arial"/>
      <family val="2"/>
    </font>
    <font>
      <i/>
      <sz val="8"/>
      <name val="Arial"/>
      <family val="2"/>
    </font>
    <font>
      <b/>
      <i/>
      <sz val="8"/>
      <name val="Arial"/>
      <family val="2"/>
    </font>
    <font>
      <b/>
      <sz val="8"/>
      <color indexed="9"/>
      <name val="Arial"/>
      <family val="2"/>
    </font>
    <font>
      <sz val="8"/>
      <color indexed="9"/>
      <name val="Arial"/>
      <family val="2"/>
    </font>
    <font>
      <vertAlign val="superscript"/>
      <sz val="8"/>
      <name val="Arial"/>
      <family val="2"/>
    </font>
    <font>
      <b/>
      <sz val="10"/>
      <color indexed="10"/>
      <name val="Arial"/>
      <family val="2"/>
    </font>
    <font>
      <vertAlign val="superscript"/>
      <sz val="10"/>
      <name val="Arial"/>
      <family val="2"/>
    </font>
    <font>
      <b/>
      <sz val="14"/>
      <color indexed="9"/>
      <name val="Arial"/>
      <family val="2"/>
    </font>
    <font>
      <sz val="12"/>
      <name val="Arial"/>
      <family val="0"/>
    </font>
    <font>
      <i/>
      <sz val="10"/>
      <name val="Arial"/>
      <family val="2"/>
    </font>
    <font>
      <i/>
      <vertAlign val="superscript"/>
      <sz val="10"/>
      <name val="Arial"/>
      <family val="2"/>
    </font>
    <font>
      <b/>
      <vertAlign val="superscript"/>
      <sz val="10"/>
      <name val="Arial"/>
      <family val="2"/>
    </font>
    <font>
      <b/>
      <i/>
      <sz val="10"/>
      <name val="Arial"/>
      <family val="2"/>
    </font>
    <font>
      <i/>
      <vertAlign val="superscript"/>
      <sz val="8"/>
      <name val="Arial"/>
      <family val="2"/>
    </font>
    <font>
      <b/>
      <vertAlign val="superscript"/>
      <sz val="8"/>
      <color indexed="9"/>
      <name val="Arial"/>
      <family val="2"/>
    </font>
    <font>
      <b/>
      <vertAlign val="superscript"/>
      <sz val="8"/>
      <name val="Arial"/>
      <family val="2"/>
    </font>
    <font>
      <sz val="8"/>
      <name val="MS Shell Dlg"/>
      <family val="2"/>
    </font>
    <font>
      <sz val="10"/>
      <color indexed="10"/>
      <name val="Arial"/>
      <family val="0"/>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s>
  <borders count="14">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color indexed="56"/>
      </left>
      <right style="double">
        <color indexed="56"/>
      </right>
      <top style="double">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147">
    <xf numFmtId="0" fontId="0" fillId="0" borderId="0" xfId="0" applyAlignment="1">
      <alignment/>
    </xf>
    <xf numFmtId="164" fontId="0" fillId="2" borderId="0" xfId="21" applyFont="1" applyFill="1" applyBorder="1">
      <alignment/>
      <protection/>
    </xf>
    <xf numFmtId="0" fontId="0"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164" fontId="0" fillId="0" borderId="0" xfId="21" applyFont="1" applyFill="1" applyBorder="1">
      <alignment/>
      <protection/>
    </xf>
    <xf numFmtId="3" fontId="0" fillId="0" borderId="0" xfId="0" applyNumberFormat="1"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3" fontId="0" fillId="2" borderId="2" xfId="0" applyNumberFormat="1" applyFont="1" applyFill="1" applyBorder="1" applyAlignment="1">
      <alignment/>
    </xf>
    <xf numFmtId="0" fontId="7" fillId="2" borderId="3" xfId="0" applyFont="1" applyFill="1" applyBorder="1" applyAlignment="1">
      <alignment/>
    </xf>
    <xf numFmtId="0" fontId="7" fillId="2" borderId="0" xfId="0" applyFont="1" applyFill="1" applyBorder="1" applyAlignment="1">
      <alignment/>
    </xf>
    <xf numFmtId="0" fontId="3" fillId="2" borderId="0" xfId="0" applyFont="1" applyFill="1" applyBorder="1" applyAlignment="1">
      <alignment/>
    </xf>
    <xf numFmtId="0" fontId="12" fillId="2" borderId="3" xfId="0" applyFont="1" applyFill="1" applyBorder="1" applyAlignment="1">
      <alignment/>
    </xf>
    <xf numFmtId="0" fontId="13" fillId="2" borderId="0" xfId="0" applyFont="1" applyFill="1" applyBorder="1" applyAlignment="1">
      <alignment/>
    </xf>
    <xf numFmtId="0" fontId="12" fillId="2" borderId="0" xfId="0" applyFont="1" applyFill="1" applyBorder="1" applyAlignment="1">
      <alignment/>
    </xf>
    <xf numFmtId="0" fontId="8" fillId="2" borderId="0" xfId="0" applyFont="1" applyFill="1" applyBorder="1" applyAlignment="1">
      <alignment/>
    </xf>
    <xf numFmtId="0" fontId="9" fillId="2" borderId="0" xfId="0" applyFont="1" applyFill="1" applyBorder="1" applyAlignment="1">
      <alignment/>
    </xf>
    <xf numFmtId="0" fontId="8" fillId="2" borderId="1" xfId="0" applyFont="1" applyFill="1" applyBorder="1" applyAlignment="1">
      <alignment/>
    </xf>
    <xf numFmtId="0" fontId="8" fillId="2" borderId="3" xfId="0" applyFont="1" applyFill="1" applyBorder="1" applyAlignment="1">
      <alignment/>
    </xf>
    <xf numFmtId="0" fontId="9" fillId="2" borderId="4" xfId="0" applyFont="1" applyFill="1" applyBorder="1" applyAlignment="1">
      <alignment/>
    </xf>
    <xf numFmtId="0" fontId="8" fillId="2" borderId="4" xfId="0" applyFont="1" applyFill="1" applyBorder="1" applyAlignment="1">
      <alignment/>
    </xf>
    <xf numFmtId="3" fontId="8" fillId="2" borderId="0" xfId="0" applyNumberFormat="1" applyFont="1" applyFill="1" applyBorder="1" applyAlignment="1">
      <alignment/>
    </xf>
    <xf numFmtId="0" fontId="9" fillId="2" borderId="0" xfId="0" applyFont="1" applyFill="1" applyBorder="1" applyAlignment="1" applyProtection="1">
      <alignment horizontal="left"/>
      <protection/>
    </xf>
    <xf numFmtId="0" fontId="14" fillId="3" borderId="0" xfId="0" applyFont="1" applyFill="1" applyBorder="1" applyAlignment="1">
      <alignment/>
    </xf>
    <xf numFmtId="0" fontId="16" fillId="2" borderId="0" xfId="0" applyFont="1" applyFill="1" applyBorder="1" applyAlignment="1">
      <alignment/>
    </xf>
    <xf numFmtId="0" fontId="1" fillId="0" borderId="0" xfId="0" applyFont="1" applyFill="1" applyBorder="1" applyAlignment="1">
      <alignment/>
    </xf>
    <xf numFmtId="164" fontId="2" fillId="2" borderId="0" xfId="21" applyFont="1" applyFill="1" applyBorder="1">
      <alignment/>
      <protection/>
    </xf>
    <xf numFmtId="164" fontId="3" fillId="2" borderId="0" xfId="21" applyFont="1" applyFill="1" applyBorder="1">
      <alignment/>
      <protection/>
    </xf>
    <xf numFmtId="0" fontId="0" fillId="0" borderId="0" xfId="0" applyFont="1" applyFill="1" applyBorder="1" applyAlignment="1">
      <alignment/>
    </xf>
    <xf numFmtId="3" fontId="0" fillId="4" borderId="0" xfId="0" applyNumberFormat="1" applyFont="1" applyFill="1" applyBorder="1" applyAlignment="1" applyProtection="1">
      <alignment horizontal="right"/>
      <protection hidden="1"/>
    </xf>
    <xf numFmtId="3" fontId="1" fillId="4" borderId="0" xfId="0" applyNumberFormat="1" applyFont="1" applyFill="1" applyBorder="1" applyAlignment="1" applyProtection="1">
      <alignment horizontal="right"/>
      <protection hidden="1"/>
    </xf>
    <xf numFmtId="0" fontId="12" fillId="2" borderId="1" xfId="0" applyFont="1" applyFill="1" applyBorder="1" applyAlignment="1">
      <alignment/>
    </xf>
    <xf numFmtId="3" fontId="9" fillId="2" borderId="1" xfId="0" applyNumberFormat="1" applyFont="1" applyFill="1" applyBorder="1" applyAlignment="1">
      <alignment/>
    </xf>
    <xf numFmtId="164" fontId="0" fillId="2" borderId="0" xfId="21" applyFont="1" applyFill="1" applyBorder="1" applyAlignment="1" applyProtection="1">
      <alignment horizontal="left"/>
      <protection/>
    </xf>
    <xf numFmtId="0" fontId="1" fillId="2" borderId="0" xfId="0" applyFont="1" applyFill="1" applyBorder="1" applyAlignment="1">
      <alignment/>
    </xf>
    <xf numFmtId="0" fontId="1" fillId="2" borderId="0" xfId="0" applyFont="1" applyFill="1" applyBorder="1" applyAlignment="1">
      <alignment wrapText="1"/>
    </xf>
    <xf numFmtId="0" fontId="0" fillId="2" borderId="0" xfId="0" applyFont="1" applyFill="1" applyBorder="1" applyAlignment="1">
      <alignment/>
    </xf>
    <xf numFmtId="164" fontId="2" fillId="2" borderId="0" xfId="21" applyFont="1" applyFill="1" applyBorder="1" applyAlignment="1" applyProtection="1">
      <alignment horizontal="left"/>
      <protection/>
    </xf>
    <xf numFmtId="0" fontId="0" fillId="2" borderId="3" xfId="0" applyFont="1" applyFill="1" applyBorder="1" applyAlignment="1">
      <alignment/>
    </xf>
    <xf numFmtId="0" fontId="20" fillId="0" borderId="0" xfId="0" applyFont="1" applyAlignment="1" applyProtection="1">
      <alignment/>
      <protection hidden="1"/>
    </xf>
    <xf numFmtId="0" fontId="20" fillId="0" borderId="5" xfId="0" applyFont="1" applyBorder="1" applyAlignment="1" applyProtection="1">
      <alignment/>
      <protection hidden="1"/>
    </xf>
    <xf numFmtId="0" fontId="20" fillId="0" borderId="6" xfId="0" applyFont="1" applyBorder="1" applyAlignment="1" applyProtection="1">
      <alignment/>
      <protection hidden="1"/>
    </xf>
    <xf numFmtId="0" fontId="20" fillId="0" borderId="7" xfId="0" applyFont="1" applyBorder="1" applyAlignment="1" applyProtection="1">
      <alignment/>
      <protection hidden="1"/>
    </xf>
    <xf numFmtId="0" fontId="20" fillId="0" borderId="3" xfId="0" applyFont="1" applyBorder="1" applyAlignment="1" applyProtection="1">
      <alignment/>
      <protection hidden="1"/>
    </xf>
    <xf numFmtId="0" fontId="20" fillId="0" borderId="0" xfId="0" applyFont="1" applyBorder="1" applyAlignment="1" applyProtection="1">
      <alignment/>
      <protection hidden="1"/>
    </xf>
    <xf numFmtId="0" fontId="20" fillId="0" borderId="1" xfId="0" applyFont="1" applyBorder="1" applyAlignment="1" applyProtection="1">
      <alignment/>
      <protection hidden="1"/>
    </xf>
    <xf numFmtId="0" fontId="20" fillId="0" borderId="0" xfId="0" applyFont="1" applyBorder="1" applyAlignment="1" applyProtection="1">
      <alignment wrapText="1"/>
      <protection hidden="1"/>
    </xf>
    <xf numFmtId="0" fontId="20" fillId="0" borderId="8" xfId="0" applyFont="1" applyBorder="1" applyAlignment="1" applyProtection="1">
      <alignment/>
      <protection hidden="1"/>
    </xf>
    <xf numFmtId="0" fontId="20" fillId="0" borderId="2" xfId="0" applyFont="1" applyBorder="1" applyAlignment="1" applyProtection="1">
      <alignment/>
      <protection hidden="1"/>
    </xf>
    <xf numFmtId="0" fontId="20" fillId="0" borderId="9" xfId="0" applyFont="1" applyBorder="1" applyAlignment="1" applyProtection="1">
      <alignment/>
      <protection hidden="1"/>
    </xf>
    <xf numFmtId="164" fontId="0" fillId="2" borderId="3" xfId="21" applyFont="1" applyFill="1" applyBorder="1">
      <alignment/>
      <protection/>
    </xf>
    <xf numFmtId="164" fontId="0" fillId="2" borderId="1" xfId="21" applyFont="1" applyFill="1" applyBorder="1">
      <alignment/>
      <protection/>
    </xf>
    <xf numFmtId="164" fontId="7" fillId="2" borderId="10" xfId="21" applyFont="1" applyFill="1" applyBorder="1" applyAlignment="1" applyProtection="1">
      <alignment horizontal="left"/>
      <protection locked="0"/>
    </xf>
    <xf numFmtId="164" fontId="1" fillId="2" borderId="3" xfId="21" applyFont="1" applyFill="1" applyBorder="1">
      <alignment/>
      <protection/>
    </xf>
    <xf numFmtId="164" fontId="0" fillId="2" borderId="0" xfId="21" applyFont="1" applyFill="1" applyBorder="1" applyAlignment="1" applyProtection="1">
      <alignment horizontal="left"/>
      <protection locked="0"/>
    </xf>
    <xf numFmtId="164" fontId="1" fillId="2" borderId="0" xfId="21" applyFont="1" applyFill="1" applyBorder="1">
      <alignment/>
      <protection/>
    </xf>
    <xf numFmtId="0" fontId="0" fillId="2" borderId="0" xfId="0" applyFont="1" applyFill="1" applyBorder="1" applyAlignment="1">
      <alignment horizontal="left"/>
    </xf>
    <xf numFmtId="3" fontId="0" fillId="2" borderId="0"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right"/>
      <protection hidden="1"/>
    </xf>
    <xf numFmtId="164" fontId="21" fillId="2" borderId="1" xfId="21" applyFont="1" applyFill="1" applyBorder="1">
      <alignment/>
      <protection/>
    </xf>
    <xf numFmtId="164" fontId="0" fillId="2" borderId="0" xfId="21" applyFont="1" applyFill="1" applyBorder="1" applyAlignment="1">
      <alignment horizontal="left"/>
      <protection/>
    </xf>
    <xf numFmtId="0" fontId="21" fillId="2" borderId="0" xfId="0" applyFont="1" applyFill="1" applyBorder="1" applyAlignment="1">
      <alignment horizontal="left"/>
    </xf>
    <xf numFmtId="3" fontId="21" fillId="2" borderId="0" xfId="0" applyNumberFormat="1" applyFont="1" applyFill="1" applyBorder="1" applyAlignment="1" applyProtection="1">
      <alignment horizontal="right"/>
      <protection hidden="1"/>
    </xf>
    <xf numFmtId="164" fontId="1" fillId="2" borderId="1" xfId="21" applyFont="1" applyFill="1" applyBorder="1">
      <alignment/>
      <protection/>
    </xf>
    <xf numFmtId="3" fontId="1" fillId="4" borderId="0" xfId="21" applyNumberFormat="1" applyFont="1" applyFill="1" applyBorder="1" applyAlignment="1">
      <alignment horizontal="right"/>
      <protection/>
    </xf>
    <xf numFmtId="3" fontId="0" fillId="4" borderId="0" xfId="21" applyNumberFormat="1" applyFont="1" applyFill="1" applyBorder="1" applyAlignment="1">
      <alignment horizontal="right"/>
      <protection/>
    </xf>
    <xf numFmtId="0" fontId="21" fillId="2" borderId="0" xfId="0" applyFont="1" applyFill="1" applyBorder="1" applyAlignment="1">
      <alignment/>
    </xf>
    <xf numFmtId="3" fontId="1" fillId="2" borderId="0" xfId="21" applyNumberFormat="1" applyFont="1" applyFill="1" applyBorder="1">
      <alignment/>
      <protection/>
    </xf>
    <xf numFmtId="0" fontId="1" fillId="2" borderId="3" xfId="0" applyFont="1" applyFill="1" applyBorder="1" applyAlignment="1" quotePrefix="1">
      <alignment horizontal="left"/>
    </xf>
    <xf numFmtId="0" fontId="1" fillId="2" borderId="3" xfId="0" applyFont="1" applyFill="1" applyBorder="1" applyAlignment="1">
      <alignment horizontal="left" vertical="top"/>
    </xf>
    <xf numFmtId="0" fontId="0" fillId="2" borderId="0" xfId="0" applyFont="1" applyFill="1" applyBorder="1" applyAlignment="1">
      <alignment wrapText="1"/>
    </xf>
    <xf numFmtId="3" fontId="0" fillId="2" borderId="0" xfId="21" applyNumberFormat="1" applyFont="1" applyFill="1" applyBorder="1">
      <alignment/>
      <protection/>
    </xf>
    <xf numFmtId="0" fontId="0" fillId="2" borderId="0" xfId="0" applyFont="1" applyFill="1" applyBorder="1" applyAlignment="1">
      <alignment horizontal="left" wrapText="1"/>
    </xf>
    <xf numFmtId="164" fontId="17" fillId="2" borderId="1" xfId="21" applyFont="1" applyFill="1" applyBorder="1">
      <alignment/>
      <protection/>
    </xf>
    <xf numFmtId="3" fontId="21" fillId="2" borderId="1" xfId="0" applyNumberFormat="1" applyFont="1" applyFill="1" applyBorder="1" applyAlignment="1" applyProtection="1">
      <alignment horizontal="center" wrapText="1"/>
      <protection hidden="1"/>
    </xf>
    <xf numFmtId="164" fontId="0" fillId="2" borderId="0" xfId="21" applyFont="1" applyFill="1" applyBorder="1" applyAlignment="1">
      <alignment horizontal="left" vertical="top"/>
      <protection/>
    </xf>
    <xf numFmtId="0" fontId="1" fillId="2" borderId="0" xfId="0" applyFont="1" applyFill="1" applyBorder="1" applyAlignment="1">
      <alignment horizontal="left" vertical="top"/>
    </xf>
    <xf numFmtId="49" fontId="0" fillId="2" borderId="0" xfId="0" applyNumberFormat="1" applyFont="1" applyFill="1" applyBorder="1" applyAlignment="1">
      <alignment horizontal="left" vertical="top"/>
    </xf>
    <xf numFmtId="3" fontId="0" fillId="2" borderId="0" xfId="21" applyNumberFormat="1" applyFont="1" applyFill="1" applyBorder="1" applyAlignment="1">
      <alignment vertical="top"/>
      <protection/>
    </xf>
    <xf numFmtId="3" fontId="21" fillId="2" borderId="1" xfId="0" applyNumberFormat="1" applyFont="1" applyFill="1" applyBorder="1" applyAlignment="1" applyProtection="1">
      <alignment horizontal="left" wrapText="1"/>
      <protection hidden="1"/>
    </xf>
    <xf numFmtId="49" fontId="0" fillId="2" borderId="0" xfId="0" applyNumberFormat="1" applyFont="1" applyFill="1" applyBorder="1" applyAlignment="1">
      <alignment horizontal="left"/>
    </xf>
    <xf numFmtId="164" fontId="0" fillId="2" borderId="1" xfId="21" applyFont="1" applyFill="1" applyBorder="1" applyAlignment="1">
      <alignment horizontal="left"/>
      <protection/>
    </xf>
    <xf numFmtId="164" fontId="1" fillId="2" borderId="1" xfId="21" applyFont="1" applyFill="1" applyBorder="1" applyAlignment="1">
      <alignment horizontal="left"/>
      <protection/>
    </xf>
    <xf numFmtId="0" fontId="21" fillId="2" borderId="1" xfId="0" applyFont="1" applyFill="1" applyBorder="1" applyAlignment="1">
      <alignment horizontal="left" wrapText="1"/>
    </xf>
    <xf numFmtId="164" fontId="24" fillId="2" borderId="1" xfId="21" applyFont="1" applyFill="1" applyBorder="1" applyAlignment="1">
      <alignment horizontal="left"/>
      <protection/>
    </xf>
    <xf numFmtId="0" fontId="12" fillId="2" borderId="0" xfId="0" applyFont="1" applyFill="1" applyBorder="1" applyAlignment="1">
      <alignment/>
    </xf>
    <xf numFmtId="0" fontId="25" fillId="2" borderId="0" xfId="0" applyFont="1" applyFill="1" applyBorder="1" applyAlignment="1">
      <alignment/>
    </xf>
    <xf numFmtId="0" fontId="15" fillId="2" borderId="0" xfId="0" applyFont="1" applyFill="1" applyBorder="1" applyAlignment="1">
      <alignment/>
    </xf>
    <xf numFmtId="0" fontId="1" fillId="2" borderId="8" xfId="0" applyFont="1" applyFill="1" applyBorder="1" applyAlignment="1" quotePrefix="1">
      <alignment horizontal="left"/>
    </xf>
    <xf numFmtId="164" fontId="0" fillId="2" borderId="2" xfId="21" applyFont="1" applyFill="1" applyBorder="1" quotePrefix="1">
      <alignment/>
      <protection/>
    </xf>
    <xf numFmtId="0" fontId="0" fillId="2" borderId="2" xfId="0" applyFont="1" applyFill="1" applyBorder="1" applyAlignment="1" applyProtection="1">
      <alignment horizontal="left"/>
      <protection/>
    </xf>
    <xf numFmtId="0" fontId="0" fillId="0" borderId="2" xfId="0" applyFont="1" applyBorder="1" applyAlignment="1">
      <alignment/>
    </xf>
    <xf numFmtId="0" fontId="0" fillId="2" borderId="9" xfId="0" applyFont="1" applyFill="1" applyBorder="1" applyAlignment="1">
      <alignment/>
    </xf>
    <xf numFmtId="0" fontId="8" fillId="2" borderId="0" xfId="0" applyFont="1" applyFill="1" applyBorder="1" applyAlignment="1">
      <alignment/>
    </xf>
    <xf numFmtId="3" fontId="8" fillId="2" borderId="1" xfId="0" applyNumberFormat="1" applyFont="1" applyFill="1" applyBorder="1" applyAlignment="1">
      <alignment/>
    </xf>
    <xf numFmtId="0" fontId="8" fillId="0" borderId="0" xfId="0" applyFont="1" applyFill="1" applyBorder="1" applyAlignment="1">
      <alignment/>
    </xf>
    <xf numFmtId="164" fontId="7" fillId="2" borderId="5" xfId="21" applyFont="1" applyFill="1" applyBorder="1" applyAlignment="1" applyProtection="1">
      <alignment vertical="center"/>
      <protection hidden="1"/>
    </xf>
    <xf numFmtId="0" fontId="11" fillId="2" borderId="6" xfId="0" applyFont="1" applyFill="1" applyBorder="1" applyAlignment="1">
      <alignment/>
    </xf>
    <xf numFmtId="0" fontId="0" fillId="2" borderId="6" xfId="0" applyFont="1" applyFill="1" applyBorder="1" applyAlignment="1">
      <alignment/>
    </xf>
    <xf numFmtId="0" fontId="0" fillId="2" borderId="6" xfId="0" applyFont="1" applyFill="1" applyBorder="1" applyAlignment="1">
      <alignment/>
    </xf>
    <xf numFmtId="0" fontId="1" fillId="2" borderId="6" xfId="0" applyFont="1" applyFill="1" applyBorder="1" applyAlignment="1">
      <alignment/>
    </xf>
    <xf numFmtId="0" fontId="2" fillId="3" borderId="5" xfId="0" applyFont="1"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0" fontId="14" fillId="3" borderId="3" xfId="0" applyFont="1" applyFill="1" applyBorder="1" applyAlignment="1">
      <alignment/>
    </xf>
    <xf numFmtId="0" fontId="14" fillId="3" borderId="0" xfId="0" applyFont="1" applyFill="1" applyBorder="1" applyAlignment="1">
      <alignment wrapText="1"/>
    </xf>
    <xf numFmtId="0" fontId="14" fillId="3" borderId="0" xfId="0" applyFont="1" applyFill="1" applyBorder="1" applyAlignment="1">
      <alignment wrapText="1"/>
    </xf>
    <xf numFmtId="0" fontId="14" fillId="3" borderId="1"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xf>
    <xf numFmtId="0" fontId="15" fillId="2" borderId="3" xfId="0" applyFont="1" applyFill="1" applyBorder="1" applyAlignment="1" applyProtection="1">
      <alignment horizontal="left"/>
      <protection/>
    </xf>
    <xf numFmtId="0" fontId="15" fillId="2" borderId="3" xfId="0" applyFont="1" applyFill="1" applyBorder="1" applyAlignment="1">
      <alignment/>
    </xf>
    <xf numFmtId="3" fontId="8" fillId="2" borderId="0" xfId="0" applyNumberFormat="1" applyFont="1" applyFill="1" applyBorder="1" applyAlignment="1" quotePrefix="1">
      <alignment/>
    </xf>
    <xf numFmtId="3" fontId="8" fillId="2" borderId="4" xfId="0" applyNumberFormat="1" applyFont="1" applyFill="1" applyBorder="1" applyAlignment="1">
      <alignment/>
    </xf>
    <xf numFmtId="0" fontId="15" fillId="2" borderId="3" xfId="0" applyFont="1" applyFill="1" applyBorder="1" applyAlignment="1" quotePrefix="1">
      <alignment/>
    </xf>
    <xf numFmtId="0" fontId="14" fillId="2" borderId="0" xfId="0" applyFont="1" applyFill="1" applyBorder="1" applyAlignment="1" quotePrefix="1">
      <alignment/>
    </xf>
    <xf numFmtId="0" fontId="0" fillId="2" borderId="8" xfId="0" applyFont="1" applyFill="1" applyBorder="1" applyAlignment="1">
      <alignment/>
    </xf>
    <xf numFmtId="164" fontId="0" fillId="2" borderId="2" xfId="21" applyFont="1" applyFill="1" applyBorder="1">
      <alignment/>
      <protection/>
    </xf>
    <xf numFmtId="0" fontId="1" fillId="0" borderId="0" xfId="0" applyFont="1" applyFill="1" applyBorder="1" applyAlignment="1">
      <alignment/>
    </xf>
    <xf numFmtId="3" fontId="0" fillId="0" borderId="0" xfId="0" applyNumberFormat="1" applyAlignment="1">
      <alignment/>
    </xf>
    <xf numFmtId="3" fontId="1" fillId="4" borderId="0" xfId="0" applyNumberFormat="1" applyFont="1" applyFill="1" applyBorder="1" applyAlignment="1" applyProtection="1">
      <alignment horizontal="right" vertical="top"/>
      <protection hidden="1"/>
    </xf>
    <xf numFmtId="3" fontId="8" fillId="2" borderId="0" xfId="0" applyNumberFormat="1" applyFont="1" applyFill="1" applyAlignment="1" applyProtection="1">
      <alignment/>
      <protection/>
    </xf>
    <xf numFmtId="3" fontId="8" fillId="2" borderId="0" xfId="15" applyNumberFormat="1" applyFont="1" applyFill="1" applyBorder="1" applyAlignment="1">
      <alignment horizontal="right"/>
    </xf>
    <xf numFmtId="3" fontId="8" fillId="0" borderId="0" xfId="0" applyNumberFormat="1" applyFont="1" applyFill="1" applyBorder="1" applyAlignment="1">
      <alignment/>
    </xf>
    <xf numFmtId="0" fontId="20" fillId="0" borderId="0" xfId="0" applyFont="1" applyBorder="1" applyAlignment="1" applyProtection="1">
      <alignment wrapText="1"/>
      <protection hidden="1"/>
    </xf>
    <xf numFmtId="0" fontId="4" fillId="0" borderId="0" xfId="20" applyBorder="1" applyAlignment="1" applyProtection="1">
      <alignment/>
      <protection hidden="1"/>
    </xf>
    <xf numFmtId="0" fontId="0" fillId="0" borderId="0" xfId="0" applyAlignment="1" applyProtection="1">
      <alignment/>
      <protection hidden="1"/>
    </xf>
    <xf numFmtId="0" fontId="7" fillId="0" borderId="0" xfId="0" applyFont="1" applyBorder="1" applyAlignment="1" applyProtection="1">
      <alignment horizontal="center"/>
      <protection hidden="1"/>
    </xf>
    <xf numFmtId="0" fontId="4" fillId="2" borderId="0" xfId="20" applyFill="1" applyBorder="1" applyAlignment="1" applyProtection="1">
      <alignment horizontal="center"/>
      <protection hidden="1"/>
    </xf>
    <xf numFmtId="0" fontId="0" fillId="0" borderId="0" xfId="0" applyAlignment="1" applyProtection="1">
      <alignment horizontal="center"/>
      <protection hidden="1"/>
    </xf>
    <xf numFmtId="164" fontId="19" fillId="3" borderId="11" xfId="21" applyFont="1" applyFill="1" applyBorder="1" applyAlignment="1" applyProtection="1">
      <alignment horizontal="left" vertical="center" wrapText="1"/>
      <protection hidden="1"/>
    </xf>
    <xf numFmtId="164" fontId="19" fillId="3" borderId="12" xfId="21" applyFont="1" applyFill="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xf numFmtId="0" fontId="0" fillId="0" borderId="0" xfId="0" applyFill="1" applyAlignment="1">
      <alignment/>
    </xf>
    <xf numFmtId="0" fontId="29" fillId="0" borderId="0" xfId="0" applyFont="1" applyAlignment="1">
      <alignment/>
    </xf>
    <xf numFmtId="0" fontId="3" fillId="0" borderId="0" xfId="0" applyFont="1" applyFill="1" applyAlignment="1">
      <alignment/>
    </xf>
    <xf numFmtId="0" fontId="2" fillId="0" borderId="0" xfId="0" applyFont="1" applyFill="1" applyBorder="1" applyAlignment="1">
      <alignment/>
    </xf>
    <xf numFmtId="164" fontId="2" fillId="0" borderId="0" xfId="21" applyFont="1" applyFill="1" applyBorder="1">
      <alignment/>
      <protection/>
    </xf>
    <xf numFmtId="164" fontId="3" fillId="0" borderId="0" xfId="21" applyFont="1" applyFill="1" applyBorder="1">
      <alignment/>
      <protection/>
    </xf>
    <xf numFmtId="0" fontId="3" fillId="0" borderId="0" xfId="0" applyFont="1" applyFill="1" applyBorder="1" applyAlignment="1">
      <alignment/>
    </xf>
    <xf numFmtId="0" fontId="3" fillId="0" borderId="0" xfId="21" applyNumberFormat="1" applyFont="1" applyFill="1" applyBorder="1">
      <alignment/>
      <protection/>
    </xf>
    <xf numFmtId="0" fontId="2" fillId="0" borderId="0" xfId="0" applyNumberFormat="1" applyFont="1" applyFill="1" applyBorder="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5</xdr:col>
      <xdr:colOff>228600</xdr:colOff>
      <xdr:row>9</xdr:row>
      <xdr:rowOff>95250</xdr:rowOff>
    </xdr:to>
    <xdr:pic>
      <xdr:nvPicPr>
        <xdr:cNvPr id="1" name="Picture 2"/>
        <xdr:cNvPicPr preferRelativeResize="1">
          <a:picLocks noChangeAspect="1"/>
        </xdr:cNvPicPr>
      </xdr:nvPicPr>
      <xdr:blipFill>
        <a:blip r:embed="rId1"/>
        <a:stretch>
          <a:fillRect/>
        </a:stretch>
      </xdr:blipFill>
      <xdr:spPr>
        <a:xfrm>
          <a:off x="333375" y="542925"/>
          <a:ext cx="20574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403"/>
        <xdr:cNvSpPr>
          <a:spLocks/>
        </xdr:cNvSpPr>
      </xdr:nvSpPr>
      <xdr:spPr>
        <a:xfrm>
          <a:off x="33337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outturn/"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C11" sqref="C11:N11"/>
    </sheetView>
  </sheetViews>
  <sheetFormatPr defaultColWidth="9.140625" defaultRowHeight="12.75"/>
  <cols>
    <col min="1" max="1" width="1.421875" style="40" customWidth="1"/>
    <col min="2" max="2" width="3.57421875" style="40" customWidth="1"/>
    <col min="3" max="14" width="9.140625" style="40" customWidth="1"/>
    <col min="15" max="15" width="4.00390625" style="40" customWidth="1"/>
    <col min="16" max="16384" width="9.140625" style="40" customWidth="1"/>
  </cols>
  <sheetData>
    <row r="1" ht="5.25" customHeight="1" thickBot="1"/>
    <row r="2" spans="2:15" ht="15">
      <c r="B2" s="41"/>
      <c r="C2" s="42"/>
      <c r="D2" s="42"/>
      <c r="E2" s="42"/>
      <c r="F2" s="42"/>
      <c r="G2" s="42"/>
      <c r="H2" s="42"/>
      <c r="I2" s="42"/>
      <c r="J2" s="42"/>
      <c r="K2" s="42"/>
      <c r="L2" s="42"/>
      <c r="M2" s="42"/>
      <c r="N2" s="42"/>
      <c r="O2" s="43"/>
    </row>
    <row r="3" spans="2:15" ht="15">
      <c r="B3" s="44"/>
      <c r="C3" s="45"/>
      <c r="D3" s="45"/>
      <c r="E3" s="45"/>
      <c r="F3" s="45"/>
      <c r="G3" s="45"/>
      <c r="H3" s="45"/>
      <c r="I3" s="45"/>
      <c r="J3" s="45"/>
      <c r="K3" s="45"/>
      <c r="L3" s="45"/>
      <c r="M3" s="45"/>
      <c r="N3" s="45"/>
      <c r="O3" s="46"/>
    </row>
    <row r="4" spans="2:15" ht="15">
      <c r="B4" s="44"/>
      <c r="C4" s="45"/>
      <c r="D4" s="45"/>
      <c r="E4" s="45"/>
      <c r="F4" s="45"/>
      <c r="G4" s="45"/>
      <c r="H4" s="45"/>
      <c r="I4" s="45"/>
      <c r="J4" s="45"/>
      <c r="K4" s="45"/>
      <c r="L4" s="45"/>
      <c r="M4" s="45"/>
      <c r="N4" s="45"/>
      <c r="O4" s="46"/>
    </row>
    <row r="5" spans="2:15" ht="15">
      <c r="B5" s="44"/>
      <c r="C5" s="45"/>
      <c r="D5" s="45"/>
      <c r="E5" s="45"/>
      <c r="F5" s="45"/>
      <c r="G5" s="45"/>
      <c r="H5" s="45"/>
      <c r="I5" s="45"/>
      <c r="J5" s="45"/>
      <c r="K5" s="45"/>
      <c r="L5" s="45"/>
      <c r="M5" s="45"/>
      <c r="N5" s="45"/>
      <c r="O5" s="46"/>
    </row>
    <row r="6" spans="2:15" ht="15">
      <c r="B6" s="44"/>
      <c r="C6" s="45"/>
      <c r="D6" s="45"/>
      <c r="E6" s="45"/>
      <c r="F6" s="45"/>
      <c r="G6" s="45"/>
      <c r="H6" s="45"/>
      <c r="I6" s="45"/>
      <c r="J6" s="45"/>
      <c r="K6" s="45"/>
      <c r="L6" s="45"/>
      <c r="M6" s="45"/>
      <c r="N6" s="45"/>
      <c r="O6" s="46"/>
    </row>
    <row r="7" spans="2:15" ht="15">
      <c r="B7" s="44"/>
      <c r="C7" s="45"/>
      <c r="D7" s="45"/>
      <c r="E7" s="45"/>
      <c r="F7" s="45"/>
      <c r="G7" s="45"/>
      <c r="H7" s="45"/>
      <c r="I7" s="45"/>
      <c r="J7" s="45"/>
      <c r="K7" s="45"/>
      <c r="L7" s="45"/>
      <c r="M7" s="45"/>
      <c r="N7" s="45"/>
      <c r="O7" s="46"/>
    </row>
    <row r="8" spans="2:15" ht="15">
      <c r="B8" s="44"/>
      <c r="C8" s="45"/>
      <c r="D8" s="45"/>
      <c r="E8" s="45"/>
      <c r="F8" s="45"/>
      <c r="G8" s="45"/>
      <c r="H8" s="45"/>
      <c r="I8" s="45"/>
      <c r="J8" s="45"/>
      <c r="K8" s="45"/>
      <c r="L8" s="45"/>
      <c r="M8" s="45"/>
      <c r="N8" s="45"/>
      <c r="O8" s="46"/>
    </row>
    <row r="9" spans="2:15" ht="15">
      <c r="B9" s="44"/>
      <c r="C9" s="45"/>
      <c r="D9" s="45"/>
      <c r="E9" s="45"/>
      <c r="F9" s="45"/>
      <c r="G9" s="45"/>
      <c r="H9" s="45"/>
      <c r="I9" s="45"/>
      <c r="J9" s="45"/>
      <c r="K9" s="45"/>
      <c r="L9" s="45"/>
      <c r="M9" s="45"/>
      <c r="N9" s="45"/>
      <c r="O9" s="46"/>
    </row>
    <row r="10" spans="2:15" ht="15">
      <c r="B10" s="44"/>
      <c r="C10" s="45"/>
      <c r="D10" s="45"/>
      <c r="E10" s="45"/>
      <c r="F10" s="45"/>
      <c r="G10" s="45"/>
      <c r="H10" s="45"/>
      <c r="I10" s="45"/>
      <c r="J10" s="45"/>
      <c r="K10" s="45"/>
      <c r="L10" s="45"/>
      <c r="M10" s="45"/>
      <c r="N10" s="45"/>
      <c r="O10" s="46"/>
    </row>
    <row r="11" spans="2:15" ht="15.75">
      <c r="B11" s="44"/>
      <c r="C11" s="128" t="s">
        <v>782</v>
      </c>
      <c r="D11" s="128"/>
      <c r="E11" s="128"/>
      <c r="F11" s="128"/>
      <c r="G11" s="128"/>
      <c r="H11" s="128"/>
      <c r="I11" s="128"/>
      <c r="J11" s="128"/>
      <c r="K11" s="128"/>
      <c r="L11" s="128"/>
      <c r="M11" s="128"/>
      <c r="N11" s="128"/>
      <c r="O11" s="46"/>
    </row>
    <row r="12" spans="2:15" ht="15">
      <c r="B12" s="44"/>
      <c r="C12" s="45"/>
      <c r="D12" s="45"/>
      <c r="E12" s="45"/>
      <c r="F12" s="45"/>
      <c r="G12" s="45"/>
      <c r="H12" s="45"/>
      <c r="I12" s="45"/>
      <c r="J12" s="45"/>
      <c r="K12" s="45"/>
      <c r="L12" s="45"/>
      <c r="M12" s="45"/>
      <c r="N12" s="45"/>
      <c r="O12" s="46"/>
    </row>
    <row r="13" spans="2:15" ht="48.75" customHeight="1">
      <c r="B13" s="44"/>
      <c r="C13" s="125" t="s">
        <v>783</v>
      </c>
      <c r="D13" s="125"/>
      <c r="E13" s="125"/>
      <c r="F13" s="125"/>
      <c r="G13" s="125"/>
      <c r="H13" s="125"/>
      <c r="I13" s="125"/>
      <c r="J13" s="125"/>
      <c r="K13" s="125"/>
      <c r="L13" s="125"/>
      <c r="M13" s="125"/>
      <c r="N13" s="125"/>
      <c r="O13" s="46"/>
    </row>
    <row r="14" spans="2:15" ht="15">
      <c r="B14" s="44"/>
      <c r="C14" s="45"/>
      <c r="D14" s="45"/>
      <c r="E14" s="45"/>
      <c r="F14" s="45"/>
      <c r="G14" s="45"/>
      <c r="H14" s="45"/>
      <c r="I14" s="45"/>
      <c r="J14" s="45"/>
      <c r="K14" s="45"/>
      <c r="L14" s="45"/>
      <c r="M14" s="45"/>
      <c r="N14" s="45"/>
      <c r="O14" s="46"/>
    </row>
    <row r="15" spans="2:15" ht="15">
      <c r="B15" s="44"/>
      <c r="C15" s="129" t="s">
        <v>709</v>
      </c>
      <c r="D15" s="130"/>
      <c r="E15" s="130"/>
      <c r="F15" s="130"/>
      <c r="G15" s="130"/>
      <c r="H15" s="130"/>
      <c r="I15" s="130"/>
      <c r="J15" s="130"/>
      <c r="K15" s="130"/>
      <c r="L15" s="130"/>
      <c r="M15" s="130"/>
      <c r="N15" s="130"/>
      <c r="O15" s="46"/>
    </row>
    <row r="16" spans="2:15" ht="15">
      <c r="B16" s="44"/>
      <c r="C16" s="45"/>
      <c r="D16" s="45"/>
      <c r="E16" s="45"/>
      <c r="F16" s="45"/>
      <c r="G16" s="45"/>
      <c r="H16" s="45"/>
      <c r="I16" s="45"/>
      <c r="J16" s="45"/>
      <c r="K16" s="45"/>
      <c r="L16" s="45"/>
      <c r="M16" s="45"/>
      <c r="N16" s="45"/>
      <c r="O16" s="46"/>
    </row>
    <row r="17" spans="2:15" ht="45" customHeight="1">
      <c r="B17" s="44"/>
      <c r="C17" s="125" t="s">
        <v>784</v>
      </c>
      <c r="D17" s="125"/>
      <c r="E17" s="125"/>
      <c r="F17" s="125"/>
      <c r="G17" s="125"/>
      <c r="H17" s="125"/>
      <c r="I17" s="125"/>
      <c r="J17" s="125"/>
      <c r="K17" s="125"/>
      <c r="L17" s="125"/>
      <c r="M17" s="125"/>
      <c r="N17" s="125"/>
      <c r="O17" s="46"/>
    </row>
    <row r="18" spans="2:15" ht="15" customHeight="1">
      <c r="B18" s="44"/>
      <c r="C18" s="47"/>
      <c r="D18" s="47"/>
      <c r="E18" s="47"/>
      <c r="F18" s="47"/>
      <c r="G18" s="47"/>
      <c r="H18" s="47"/>
      <c r="I18" s="47"/>
      <c r="J18" s="47"/>
      <c r="K18" s="47"/>
      <c r="L18" s="47"/>
      <c r="M18" s="47"/>
      <c r="N18" s="47"/>
      <c r="O18" s="46"/>
    </row>
    <row r="19" spans="2:15" ht="33" customHeight="1">
      <c r="B19" s="44"/>
      <c r="C19" s="125" t="s">
        <v>710</v>
      </c>
      <c r="D19" s="125"/>
      <c r="E19" s="125"/>
      <c r="F19" s="125"/>
      <c r="G19" s="125"/>
      <c r="H19" s="125"/>
      <c r="I19" s="125"/>
      <c r="J19" s="125"/>
      <c r="K19" s="125"/>
      <c r="L19" s="125"/>
      <c r="M19" s="125"/>
      <c r="N19" s="125"/>
      <c r="O19" s="46"/>
    </row>
    <row r="20" spans="2:15" ht="15">
      <c r="B20" s="44"/>
      <c r="C20" s="45"/>
      <c r="D20" s="45"/>
      <c r="E20" s="45"/>
      <c r="F20" s="45"/>
      <c r="G20" s="45"/>
      <c r="H20" s="45"/>
      <c r="I20" s="45"/>
      <c r="J20" s="45"/>
      <c r="K20" s="45"/>
      <c r="L20" s="45"/>
      <c r="M20" s="45"/>
      <c r="N20" s="45"/>
      <c r="O20" s="46"/>
    </row>
    <row r="21" spans="2:15" ht="32.25" customHeight="1">
      <c r="B21" s="44"/>
      <c r="C21" s="125" t="s">
        <v>711</v>
      </c>
      <c r="D21" s="125"/>
      <c r="E21" s="125"/>
      <c r="F21" s="125"/>
      <c r="G21" s="125"/>
      <c r="H21" s="125"/>
      <c r="I21" s="125"/>
      <c r="J21" s="125"/>
      <c r="K21" s="125"/>
      <c r="L21" s="125"/>
      <c r="M21" s="125"/>
      <c r="N21" s="125"/>
      <c r="O21" s="46"/>
    </row>
    <row r="22" spans="2:15" ht="15">
      <c r="B22" s="44"/>
      <c r="C22" s="45"/>
      <c r="D22" s="45"/>
      <c r="E22" s="45"/>
      <c r="F22" s="45"/>
      <c r="G22" s="45"/>
      <c r="H22" s="45"/>
      <c r="I22" s="45"/>
      <c r="J22" s="45"/>
      <c r="K22" s="45"/>
      <c r="L22" s="45"/>
      <c r="M22" s="45"/>
      <c r="N22" s="45"/>
      <c r="O22" s="46"/>
    </row>
    <row r="23" spans="2:15" ht="33" customHeight="1">
      <c r="B23" s="44"/>
      <c r="C23" s="125" t="s">
        <v>712</v>
      </c>
      <c r="D23" s="125"/>
      <c r="E23" s="125"/>
      <c r="F23" s="125"/>
      <c r="G23" s="125"/>
      <c r="H23" s="125"/>
      <c r="I23" s="125"/>
      <c r="J23" s="125"/>
      <c r="K23" s="125"/>
      <c r="L23" s="125"/>
      <c r="M23" s="125"/>
      <c r="N23" s="125"/>
      <c r="O23" s="46"/>
    </row>
    <row r="24" spans="2:15" ht="15">
      <c r="B24" s="44"/>
      <c r="C24" s="45"/>
      <c r="D24" s="45"/>
      <c r="E24" s="45"/>
      <c r="F24" s="45"/>
      <c r="G24" s="45"/>
      <c r="H24" s="45"/>
      <c r="I24" s="45"/>
      <c r="J24" s="45"/>
      <c r="K24" s="45"/>
      <c r="L24" s="45"/>
      <c r="M24" s="45"/>
      <c r="N24" s="45"/>
      <c r="O24" s="46"/>
    </row>
    <row r="25" spans="2:15" ht="15">
      <c r="B25" s="44"/>
      <c r="C25" s="126" t="s">
        <v>713</v>
      </c>
      <c r="D25" s="127"/>
      <c r="E25" s="127"/>
      <c r="F25" s="127"/>
      <c r="G25" s="45"/>
      <c r="H25" s="45"/>
      <c r="I25" s="45"/>
      <c r="J25" s="45"/>
      <c r="K25" s="45"/>
      <c r="L25" s="45"/>
      <c r="M25" s="45"/>
      <c r="N25" s="45"/>
      <c r="O25" s="46"/>
    </row>
    <row r="26" spans="2:15" ht="15">
      <c r="B26" s="44"/>
      <c r="C26" s="45"/>
      <c r="D26" s="45"/>
      <c r="E26" s="45"/>
      <c r="F26" s="45"/>
      <c r="G26" s="45"/>
      <c r="H26" s="45"/>
      <c r="I26" s="45"/>
      <c r="J26" s="45"/>
      <c r="K26" s="45"/>
      <c r="L26" s="45"/>
      <c r="M26" s="45"/>
      <c r="N26" s="45"/>
      <c r="O26" s="46"/>
    </row>
    <row r="27" spans="2:15" ht="15.75" thickBot="1">
      <c r="B27" s="48"/>
      <c r="C27" s="49"/>
      <c r="D27" s="49"/>
      <c r="E27" s="49"/>
      <c r="F27" s="49"/>
      <c r="G27" s="49"/>
      <c r="H27" s="49"/>
      <c r="I27" s="49"/>
      <c r="J27" s="49"/>
      <c r="K27" s="49"/>
      <c r="L27" s="49"/>
      <c r="M27" s="49"/>
      <c r="N27" s="49"/>
      <c r="O27" s="50"/>
    </row>
  </sheetData>
  <sheetProtection/>
  <mergeCells count="8">
    <mergeCell ref="C11:N11"/>
    <mergeCell ref="C13:N13"/>
    <mergeCell ref="C15:N15"/>
    <mergeCell ref="C17:N17"/>
    <mergeCell ref="C19:N19"/>
    <mergeCell ref="C21:N21"/>
    <mergeCell ref="C23:N23"/>
    <mergeCell ref="C25:F25"/>
  </mergeCells>
  <hyperlinks>
    <hyperlink ref="C25" r:id="rId1" display="nndr.statistics@communities.gsi.gov.uk"/>
    <hyperlink ref="C15" r:id="rId2" display="http://www.communities.gov.uk/localgovernment/localregional/localgovernmentfinance/statistics/nondomesticrates/outturn/"/>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M668"/>
  <sheetViews>
    <sheetView workbookViewId="0" topLeftCell="A1">
      <selection activeCell="C4" sqref="C4"/>
    </sheetView>
  </sheetViews>
  <sheetFormatPr defaultColWidth="9.140625" defaultRowHeight="12.75"/>
  <cols>
    <col min="1" max="1" width="1.57421875" style="0" customWidth="1"/>
    <col min="2" max="2" width="6.28125" style="0" customWidth="1"/>
    <col min="3" max="3" width="35.7109375" style="0" customWidth="1"/>
    <col min="4" max="4" width="10.28125" style="0" customWidth="1"/>
    <col min="5" max="5" width="15.140625" style="0" customWidth="1"/>
    <col min="6" max="6" width="13.8515625" style="0" bestFit="1" customWidth="1"/>
    <col min="7" max="7" width="1.421875" style="0" customWidth="1"/>
    <col min="8" max="8" width="24.57421875" style="0" customWidth="1"/>
    <col min="10" max="12" width="10.140625" style="0" bestFit="1" customWidth="1"/>
  </cols>
  <sheetData>
    <row r="1" spans="1:8" ht="18.75" thickBot="1">
      <c r="A1" s="131" t="s">
        <v>780</v>
      </c>
      <c r="B1" s="132"/>
      <c r="C1" s="133"/>
      <c r="D1" s="133"/>
      <c r="E1" s="133"/>
      <c r="F1" s="133"/>
      <c r="G1" s="134"/>
      <c r="H1" s="135"/>
    </row>
    <row r="2" spans="1:8" ht="12.75">
      <c r="A2" s="51"/>
      <c r="B2" s="1"/>
      <c r="C2" s="34"/>
      <c r="D2" s="34"/>
      <c r="E2" s="1"/>
      <c r="F2" s="1"/>
      <c r="G2" s="28"/>
      <c r="H2" s="52"/>
    </row>
    <row r="3" spans="1:8" ht="13.5" thickBot="1">
      <c r="A3" s="51"/>
      <c r="B3" s="1"/>
      <c r="C3" s="2" t="s">
        <v>76</v>
      </c>
      <c r="D3" s="34"/>
      <c r="E3" s="1"/>
      <c r="F3" s="1"/>
      <c r="G3" s="28"/>
      <c r="H3" s="52"/>
    </row>
    <row r="4" spans="1:8" ht="17.25" thickBot="1" thickTop="1">
      <c r="A4" s="51"/>
      <c r="B4" s="1"/>
      <c r="C4" s="53" t="s">
        <v>640</v>
      </c>
      <c r="D4" s="12" t="str">
        <f>VLOOKUP(C4,D107:E440,2,FALSE)</f>
        <v>ENG</v>
      </c>
      <c r="E4" s="35" t="s">
        <v>683</v>
      </c>
      <c r="F4" s="2" t="str">
        <f>VLOOKUP(C5,D89:E104,2,FALSE)</f>
        <v>-</v>
      </c>
      <c r="G4" s="12"/>
      <c r="H4" s="52"/>
    </row>
    <row r="5" spans="1:8" ht="13.5" thickTop="1">
      <c r="A5" s="51"/>
      <c r="B5" s="1"/>
      <c r="C5" s="38" t="str">
        <f>VLOOKUP($D$4,'NNDR3 by billing authority'!A12:AQ399,4,FALSE)</f>
        <v>-</v>
      </c>
      <c r="D5" s="38" t="str">
        <f>VLOOKUP($D$4,'NNDR3 by billing authority'!A12:AQ399,3,FALSE)</f>
        <v>-</v>
      </c>
      <c r="E5" s="36" t="s">
        <v>684</v>
      </c>
      <c r="F5" s="2" t="str">
        <f>VLOOKUP(D5,D89:E104,2,FALSE)</f>
        <v>-</v>
      </c>
      <c r="G5" s="12"/>
      <c r="H5" s="52"/>
    </row>
    <row r="6" spans="1:8" ht="12.75">
      <c r="A6" s="51"/>
      <c r="B6" s="1"/>
      <c r="C6" s="37"/>
      <c r="D6" s="37"/>
      <c r="E6" s="1"/>
      <c r="F6" s="1"/>
      <c r="G6" s="28"/>
      <c r="H6" s="52"/>
    </row>
    <row r="7" spans="1:8" ht="12.75" customHeight="1">
      <c r="A7" s="54"/>
      <c r="B7" s="55" t="s">
        <v>696</v>
      </c>
      <c r="C7" s="56"/>
      <c r="D7" s="57"/>
      <c r="E7" s="58" t="s">
        <v>659</v>
      </c>
      <c r="F7" s="59" t="s">
        <v>659</v>
      </c>
      <c r="G7" s="12"/>
      <c r="H7" s="60" t="s">
        <v>714</v>
      </c>
    </row>
    <row r="8" spans="1:8" ht="12.75" customHeight="1">
      <c r="A8" s="54"/>
      <c r="B8" s="61">
        <v>15</v>
      </c>
      <c r="C8" s="4" t="s">
        <v>693</v>
      </c>
      <c r="D8" s="62" t="s">
        <v>744</v>
      </c>
      <c r="E8" s="63">
        <f>VLOOKUP($D$4,'NNDR3 by billing authority'!$A$12:$AU$385,G8,FALSE)</f>
        <v>23083042834.234997</v>
      </c>
      <c r="F8" s="30"/>
      <c r="G8" s="27">
        <v>19</v>
      </c>
      <c r="H8" s="64"/>
    </row>
    <row r="9" spans="1:8" ht="12.75" customHeight="1">
      <c r="A9" s="54"/>
      <c r="B9" s="57">
        <v>16</v>
      </c>
      <c r="C9" s="56"/>
      <c r="D9" s="62" t="s">
        <v>738</v>
      </c>
      <c r="E9" s="63">
        <f>VLOOKUP($D$4,'NNDR3 by billing authority'!$A$12:$AU$385,G9,FALSE)</f>
        <v>-872784762.605</v>
      </c>
      <c r="F9" s="65"/>
      <c r="G9" s="27">
        <v>20</v>
      </c>
      <c r="H9" s="64"/>
    </row>
    <row r="10" spans="1:8" ht="12.75" customHeight="1">
      <c r="A10" s="54"/>
      <c r="B10" s="61"/>
      <c r="C10" s="56"/>
      <c r="D10" s="1" t="s">
        <v>694</v>
      </c>
      <c r="E10" s="58"/>
      <c r="F10" s="65">
        <f>SUM(E8:E9)</f>
        <v>22210258071.629997</v>
      </c>
      <c r="G10" s="27"/>
      <c r="H10" s="60" t="s">
        <v>785</v>
      </c>
    </row>
    <row r="11" spans="1:8" ht="12.75" customHeight="1">
      <c r="A11" s="54"/>
      <c r="B11" s="61"/>
      <c r="C11" s="67" t="s">
        <v>715</v>
      </c>
      <c r="D11" s="57"/>
      <c r="E11" s="58"/>
      <c r="F11" s="30"/>
      <c r="G11" s="27"/>
      <c r="H11" s="60"/>
    </row>
    <row r="12" spans="1:8" ht="12.75" customHeight="1">
      <c r="A12" s="54"/>
      <c r="B12" s="61"/>
      <c r="C12" s="4" t="s">
        <v>716</v>
      </c>
      <c r="D12" s="37"/>
      <c r="E12" s="68"/>
      <c r="F12" s="66"/>
      <c r="G12" s="27"/>
      <c r="H12" s="60"/>
    </row>
    <row r="13" spans="1:8" ht="12.75" customHeight="1">
      <c r="A13" s="54"/>
      <c r="B13" s="61">
        <v>17</v>
      </c>
      <c r="C13" s="37" t="s">
        <v>717</v>
      </c>
      <c r="D13" s="62" t="s">
        <v>744</v>
      </c>
      <c r="E13" s="63">
        <f>VLOOKUP($D$4,'NNDR3 by billing authority'!$A$12:$AU$385,G13,FALSE)</f>
        <v>708245494.7600001</v>
      </c>
      <c r="F13" s="30"/>
      <c r="G13" s="27">
        <v>21</v>
      </c>
      <c r="H13" s="60"/>
    </row>
    <row r="14" spans="1:8" ht="12.75" customHeight="1">
      <c r="A14" s="54"/>
      <c r="B14" s="61">
        <v>18</v>
      </c>
      <c r="C14" s="56"/>
      <c r="D14" s="62" t="s">
        <v>718</v>
      </c>
      <c r="E14" s="63">
        <f>VLOOKUP($D$4,'NNDR3 by billing authority'!$A$12:$AU$385,G14,FALSE)</f>
        <v>51156538.560000025</v>
      </c>
      <c r="F14" s="30"/>
      <c r="G14" s="27">
        <v>22</v>
      </c>
      <c r="H14" s="60"/>
    </row>
    <row r="15" spans="1:8" ht="12.75" customHeight="1">
      <c r="A15" s="69"/>
      <c r="B15" s="61">
        <v>19</v>
      </c>
      <c r="C15" s="37" t="s">
        <v>719</v>
      </c>
      <c r="D15" s="62" t="s">
        <v>744</v>
      </c>
      <c r="E15" s="63">
        <f>VLOOKUP($D$4,'NNDR3 by billing authority'!$A$12:$AU$385,G15,FALSE)</f>
        <v>1358841163.9299996</v>
      </c>
      <c r="F15" s="30"/>
      <c r="G15" s="27">
        <v>23</v>
      </c>
      <c r="H15" s="60"/>
    </row>
    <row r="16" spans="1:8" ht="12.75" customHeight="1">
      <c r="A16" s="70"/>
      <c r="B16" s="61">
        <v>20</v>
      </c>
      <c r="C16" s="56"/>
      <c r="D16" s="62" t="s">
        <v>718</v>
      </c>
      <c r="E16" s="63">
        <f>VLOOKUP($D$4,'NNDR3 by billing authority'!$A$12:$AU$385,G16,FALSE)</f>
        <v>-68609401.88</v>
      </c>
      <c r="F16" s="30"/>
      <c r="G16" s="28">
        <v>24</v>
      </c>
      <c r="H16" s="60"/>
    </row>
    <row r="17" spans="1:8" ht="12.75" customHeight="1">
      <c r="A17" s="51"/>
      <c r="B17" s="61"/>
      <c r="C17" s="1"/>
      <c r="D17" s="37" t="s">
        <v>694</v>
      </c>
      <c r="E17" s="58"/>
      <c r="F17" s="30">
        <f>SUM(E15:E16)-SUM(E13:E14)</f>
        <v>530829728.72999954</v>
      </c>
      <c r="G17" s="28"/>
      <c r="H17" s="60" t="s">
        <v>786</v>
      </c>
    </row>
    <row r="18" spans="1:8" ht="12.75" customHeight="1">
      <c r="A18" s="54"/>
      <c r="B18" s="61"/>
      <c r="C18" s="35" t="s">
        <v>720</v>
      </c>
      <c r="D18" s="71"/>
      <c r="E18" s="58"/>
      <c r="F18" s="30"/>
      <c r="G18" s="28"/>
      <c r="H18" s="60"/>
    </row>
    <row r="19" spans="1:8" ht="12.75" customHeight="1">
      <c r="A19" s="51"/>
      <c r="B19" s="61">
        <v>21</v>
      </c>
      <c r="C19" s="37" t="s">
        <v>739</v>
      </c>
      <c r="D19" s="62" t="s">
        <v>744</v>
      </c>
      <c r="E19" s="63">
        <f>VLOOKUP($D$4,'NNDR3 by billing authority'!$A$12:$AU$385,G19,FALSE)</f>
        <v>372775445.2600002</v>
      </c>
      <c r="F19" s="30"/>
      <c r="G19" s="27">
        <v>25</v>
      </c>
      <c r="H19" s="60"/>
    </row>
    <row r="20" spans="1:8" ht="12.75" customHeight="1">
      <c r="A20" s="51"/>
      <c r="B20" s="61">
        <v>22</v>
      </c>
      <c r="C20" s="57"/>
      <c r="D20" s="62" t="s">
        <v>718</v>
      </c>
      <c r="E20" s="63">
        <f>VLOOKUP($D$4,'NNDR3 by billing authority'!$A$12:$AU$385,G20,FALSE)</f>
        <v>-12563044.16299999</v>
      </c>
      <c r="F20" s="30"/>
      <c r="G20" s="28">
        <v>26</v>
      </c>
      <c r="H20" s="60"/>
    </row>
    <row r="21" spans="1:8" ht="12.75" customHeight="1">
      <c r="A21" s="51"/>
      <c r="B21" s="61">
        <v>23</v>
      </c>
      <c r="C21" s="37" t="s">
        <v>721</v>
      </c>
      <c r="D21" s="62" t="s">
        <v>744</v>
      </c>
      <c r="E21" s="63">
        <f>VLOOKUP($D$4,'NNDR3 by billing authority'!$A$12:$AU$385,G21,FALSE)</f>
        <v>506460850.31000024</v>
      </c>
      <c r="F21" s="30"/>
      <c r="G21" s="28">
        <v>27</v>
      </c>
      <c r="H21" s="60"/>
    </row>
    <row r="22" spans="1:8" ht="12.75" customHeight="1">
      <c r="A22" s="54"/>
      <c r="B22" s="61">
        <v>24</v>
      </c>
      <c r="C22" s="57"/>
      <c r="D22" s="62" t="s">
        <v>718</v>
      </c>
      <c r="E22" s="63">
        <f>VLOOKUP($D$4,'NNDR3 by billing authority'!$A$12:$AU$385,G22,FALSE)</f>
        <v>16264908.000000007</v>
      </c>
      <c r="F22" s="30"/>
      <c r="G22" s="27">
        <v>28</v>
      </c>
      <c r="H22" s="60"/>
    </row>
    <row r="23" spans="1:8" ht="12.75" customHeight="1">
      <c r="A23" s="51"/>
      <c r="B23" s="61"/>
      <c r="C23" s="57"/>
      <c r="D23" s="37" t="s">
        <v>694</v>
      </c>
      <c r="E23" s="58"/>
      <c r="F23" s="30">
        <f>SUM(E21:E22)-SUM(E19:E20)</f>
        <v>162513357.213</v>
      </c>
      <c r="G23" s="28"/>
      <c r="H23" s="60" t="s">
        <v>787</v>
      </c>
    </row>
    <row r="24" spans="1:8" ht="3.75" customHeight="1">
      <c r="A24" s="39"/>
      <c r="B24" s="61"/>
      <c r="C24" s="37"/>
      <c r="D24" s="37"/>
      <c r="E24" s="58"/>
      <c r="F24" s="30"/>
      <c r="G24" s="12"/>
      <c r="H24" s="60"/>
    </row>
    <row r="25" spans="1:8" ht="12.75" customHeight="1">
      <c r="A25" s="39"/>
      <c r="B25" s="61">
        <v>25</v>
      </c>
      <c r="C25" s="35" t="s">
        <v>695</v>
      </c>
      <c r="D25" s="62" t="s">
        <v>744</v>
      </c>
      <c r="E25" s="63">
        <f>VLOOKUP($D$4,'NNDR3 by billing authority'!$A$12:$AU$385,G25,FALSE)</f>
        <v>1004498631.2600002</v>
      </c>
      <c r="F25" s="30"/>
      <c r="G25" s="12">
        <v>29</v>
      </c>
      <c r="H25" s="60"/>
    </row>
    <row r="26" spans="1:8" ht="12.75" customHeight="1">
      <c r="A26" s="39"/>
      <c r="B26" s="61">
        <v>26</v>
      </c>
      <c r="C26" s="57"/>
      <c r="D26" s="62" t="s">
        <v>718</v>
      </c>
      <c r="E26" s="63">
        <f>VLOOKUP($D$4,'NNDR3 by billing authority'!$A$12:$AU$385,G26,FALSE)</f>
        <v>-6773287.250000006</v>
      </c>
      <c r="F26" s="30"/>
      <c r="G26" s="12">
        <v>30</v>
      </c>
      <c r="H26" s="60"/>
    </row>
    <row r="27" spans="1:8" ht="12.75" customHeight="1">
      <c r="A27" s="39"/>
      <c r="B27" s="61"/>
      <c r="C27" s="57"/>
      <c r="D27" s="37" t="s">
        <v>694</v>
      </c>
      <c r="E27" s="58"/>
      <c r="F27" s="30">
        <f>SUM(E25:E26)</f>
        <v>997725344.0100002</v>
      </c>
      <c r="G27" s="28"/>
      <c r="H27" s="60" t="s">
        <v>788</v>
      </c>
    </row>
    <row r="28" spans="1:8" ht="3.75" customHeight="1">
      <c r="A28" s="39"/>
      <c r="B28" s="61"/>
      <c r="C28" s="1"/>
      <c r="D28" s="37"/>
      <c r="E28" s="58"/>
      <c r="F28" s="30"/>
      <c r="G28" s="12"/>
      <c r="H28" s="60"/>
    </row>
    <row r="29" spans="1:8" ht="12.75" customHeight="1">
      <c r="A29" s="39"/>
      <c r="B29" s="61">
        <v>27</v>
      </c>
      <c r="C29" s="35" t="s">
        <v>740</v>
      </c>
      <c r="D29" s="62" t="s">
        <v>744</v>
      </c>
      <c r="E29" s="63">
        <f>VLOOKUP($D$4,'NNDR3 by billing authority'!$A$12:$AU$385,G29,FALSE)</f>
        <v>14913905.499999993</v>
      </c>
      <c r="F29" s="30"/>
      <c r="G29" s="12">
        <v>31</v>
      </c>
      <c r="H29" s="60"/>
    </row>
    <row r="30" spans="1:8" ht="12.75" customHeight="1">
      <c r="A30" s="39"/>
      <c r="B30" s="61">
        <v>28</v>
      </c>
      <c r="C30" s="57"/>
      <c r="D30" s="62" t="s">
        <v>718</v>
      </c>
      <c r="E30" s="63">
        <f>VLOOKUP($D$4,'NNDR3 by billing authority'!$A$12:$AU$385,G30,FALSE)</f>
        <v>688423.8599999999</v>
      </c>
      <c r="F30" s="30"/>
      <c r="G30" s="12">
        <v>32</v>
      </c>
      <c r="H30" s="60"/>
    </row>
    <row r="31" spans="1:8" ht="12.75" customHeight="1">
      <c r="A31" s="39"/>
      <c r="B31" s="61"/>
      <c r="C31" s="37"/>
      <c r="D31" s="37" t="s">
        <v>694</v>
      </c>
      <c r="E31" s="58"/>
      <c r="F31" s="30">
        <f>SUM(E29:E30)</f>
        <v>15602329.359999992</v>
      </c>
      <c r="G31" s="28"/>
      <c r="H31" s="60" t="s">
        <v>789</v>
      </c>
    </row>
    <row r="32" spans="1:8" ht="3.75" customHeight="1">
      <c r="A32" s="39"/>
      <c r="B32" s="61"/>
      <c r="C32" s="1"/>
      <c r="D32" s="57"/>
      <c r="E32" s="58"/>
      <c r="F32" s="30"/>
      <c r="G32" s="12"/>
      <c r="H32" s="60"/>
    </row>
    <row r="33" spans="1:8" ht="12.75" customHeight="1">
      <c r="A33" s="39"/>
      <c r="B33" s="61">
        <v>29</v>
      </c>
      <c r="C33" s="4" t="s">
        <v>722</v>
      </c>
      <c r="D33" s="62" t="s">
        <v>744</v>
      </c>
      <c r="E33" s="63">
        <f>VLOOKUP($D$4,'NNDR3 by billing authority'!$A$12:$AU$385,G33,FALSE)</f>
        <v>5333267.289999998</v>
      </c>
      <c r="F33" s="30"/>
      <c r="G33" s="12">
        <v>33</v>
      </c>
      <c r="H33" s="60"/>
    </row>
    <row r="34" spans="1:8" ht="12.75" customHeight="1">
      <c r="A34" s="39"/>
      <c r="B34" s="61">
        <v>30</v>
      </c>
      <c r="C34" s="57"/>
      <c r="D34" s="62" t="s">
        <v>718</v>
      </c>
      <c r="E34" s="63">
        <f>VLOOKUP($D$4,'NNDR3 by billing authority'!$A$12:$AU$385,G34,FALSE)</f>
        <v>162579.24999999994</v>
      </c>
      <c r="F34" s="30"/>
      <c r="G34" s="12">
        <v>34</v>
      </c>
      <c r="H34" s="60"/>
    </row>
    <row r="35" spans="1:8" ht="12.75" customHeight="1">
      <c r="A35" s="39"/>
      <c r="B35" s="61"/>
      <c r="C35" s="37"/>
      <c r="D35" s="37" t="s">
        <v>694</v>
      </c>
      <c r="E35" s="58"/>
      <c r="F35" s="30">
        <f>SUM(E33:E34)</f>
        <v>5495846.539999998</v>
      </c>
      <c r="G35" s="28"/>
      <c r="H35" s="60" t="s">
        <v>790</v>
      </c>
    </row>
    <row r="36" spans="1:8" ht="3.75" customHeight="1">
      <c r="A36" s="39"/>
      <c r="B36" s="61"/>
      <c r="C36" s="1"/>
      <c r="D36" s="57"/>
      <c r="E36" s="58"/>
      <c r="F36" s="30"/>
      <c r="G36" s="12"/>
      <c r="H36" s="60"/>
    </row>
    <row r="37" spans="1:8" ht="12.75" customHeight="1">
      <c r="A37" s="39"/>
      <c r="B37" s="61">
        <v>31</v>
      </c>
      <c r="C37" s="35" t="s">
        <v>723</v>
      </c>
      <c r="D37" s="57"/>
      <c r="E37" s="72"/>
      <c r="F37" s="30">
        <f>VLOOKUP($D$4,'NNDR3 by billing authority'!$A$12:$AU$385,G37,FALSE)</f>
        <v>-876.39</v>
      </c>
      <c r="G37" s="12">
        <v>35</v>
      </c>
      <c r="H37" s="60"/>
    </row>
    <row r="38" spans="1:8" ht="3.75" customHeight="1">
      <c r="A38" s="39"/>
      <c r="B38" s="61"/>
      <c r="C38" s="37"/>
      <c r="D38" s="1"/>
      <c r="E38" s="72"/>
      <c r="F38" s="66"/>
      <c r="G38" s="28"/>
      <c r="H38" s="60"/>
    </row>
    <row r="39" spans="1:8" ht="12.75" customHeight="1">
      <c r="A39" s="39"/>
      <c r="B39" s="61">
        <v>32</v>
      </c>
      <c r="C39" s="35" t="s">
        <v>724</v>
      </c>
      <c r="D39" s="62" t="s">
        <v>744</v>
      </c>
      <c r="E39" s="63">
        <f>VLOOKUP($D$4,'NNDR3 by billing authority'!$A$12:$AU$385,G39,FALSE)</f>
        <v>42535814.24999997</v>
      </c>
      <c r="F39" s="30"/>
      <c r="G39" s="12">
        <v>36</v>
      </c>
      <c r="H39" s="60"/>
    </row>
    <row r="40" spans="1:8" ht="12.75" customHeight="1">
      <c r="A40" s="39"/>
      <c r="B40" s="61">
        <v>33</v>
      </c>
      <c r="C40" s="57"/>
      <c r="D40" s="62" t="s">
        <v>718</v>
      </c>
      <c r="E40" s="63">
        <f>VLOOKUP($D$4,'NNDR3 by billing authority'!$A$12:$AU$385,G40,FALSE)</f>
        <v>15525384.309999995</v>
      </c>
      <c r="F40" s="30"/>
      <c r="G40" s="12">
        <v>37</v>
      </c>
      <c r="H40" s="60"/>
    </row>
    <row r="41" spans="1:8" ht="12.75" customHeight="1">
      <c r="A41" s="39"/>
      <c r="B41" s="61"/>
      <c r="C41" s="57"/>
      <c r="D41" s="37" t="s">
        <v>694</v>
      </c>
      <c r="E41" s="58"/>
      <c r="F41" s="30">
        <f>SUM(E39:E40)</f>
        <v>58061198.559999965</v>
      </c>
      <c r="G41" s="28"/>
      <c r="H41" s="60" t="s">
        <v>791</v>
      </c>
    </row>
    <row r="42" spans="1:8" ht="3.75" customHeight="1">
      <c r="A42" s="39"/>
      <c r="B42" s="61"/>
      <c r="C42" s="1"/>
      <c r="D42" s="37"/>
      <c r="E42" s="58"/>
      <c r="F42" s="30"/>
      <c r="G42" s="12"/>
      <c r="H42" s="60"/>
    </row>
    <row r="43" spans="1:8" ht="12.75" customHeight="1">
      <c r="A43" s="39"/>
      <c r="B43" s="61">
        <v>34</v>
      </c>
      <c r="C43" s="26" t="s">
        <v>725</v>
      </c>
      <c r="D43" s="62" t="s">
        <v>744</v>
      </c>
      <c r="E43" s="63">
        <f>VLOOKUP($D$4,'NNDR3 by billing authority'!$A$12:$AU$385,G43,FALSE)</f>
        <v>1130273877.300001</v>
      </c>
      <c r="F43" s="30"/>
      <c r="G43" s="12">
        <v>38</v>
      </c>
      <c r="H43" s="60"/>
    </row>
    <row r="44" spans="1:8" ht="12.75" customHeight="1">
      <c r="A44" s="39"/>
      <c r="B44" s="61">
        <v>35</v>
      </c>
      <c r="C44" s="57"/>
      <c r="D44" s="62" t="s">
        <v>718</v>
      </c>
      <c r="E44" s="63">
        <f>VLOOKUP($D$4,'NNDR3 by billing authority'!$A$12:$AU$385,G44,FALSE)</f>
        <v>-8935888.509999992</v>
      </c>
      <c r="F44" s="30"/>
      <c r="G44" s="12">
        <v>39</v>
      </c>
      <c r="H44" s="60"/>
    </row>
    <row r="45" spans="1:8" ht="12.75" customHeight="1">
      <c r="A45" s="39"/>
      <c r="B45" s="61"/>
      <c r="C45" s="57"/>
      <c r="D45" s="37" t="s">
        <v>694</v>
      </c>
      <c r="E45" s="58"/>
      <c r="F45" s="30">
        <f>SUM(E43:E44)</f>
        <v>1121337988.790001</v>
      </c>
      <c r="G45" s="28"/>
      <c r="H45" s="60" t="s">
        <v>792</v>
      </c>
    </row>
    <row r="46" spans="1:8" ht="12.75" customHeight="1">
      <c r="A46" s="39"/>
      <c r="B46" s="61"/>
      <c r="C46" s="1"/>
      <c r="D46" s="73"/>
      <c r="E46" s="58"/>
      <c r="F46" s="30"/>
      <c r="G46" s="12"/>
      <c r="H46" s="52"/>
    </row>
    <row r="47" spans="1:8" ht="12.75" customHeight="1">
      <c r="A47" s="39"/>
      <c r="B47" s="61">
        <v>36</v>
      </c>
      <c r="C47" s="4" t="s">
        <v>726</v>
      </c>
      <c r="D47" s="1"/>
      <c r="E47" s="72"/>
      <c r="F47" s="30">
        <f>VLOOKUP($D$4,'NNDR3 by billing authority'!$A$12:$AU$385,G47,FALSE)</f>
        <v>3068455.5999999996</v>
      </c>
      <c r="G47" s="12">
        <v>40</v>
      </c>
      <c r="H47" s="74"/>
    </row>
    <row r="48" spans="1:8" ht="12.75" customHeight="1">
      <c r="A48" s="39"/>
      <c r="B48" s="61">
        <v>37</v>
      </c>
      <c r="C48" s="4" t="s">
        <v>764</v>
      </c>
      <c r="D48" s="1"/>
      <c r="E48" s="72"/>
      <c r="F48" s="30">
        <f>VLOOKUP($D$4,'NNDR3 by billing authority'!$A$12:$AU$385,G48,FALSE)</f>
        <v>-3313579.4699999993</v>
      </c>
      <c r="G48" s="12">
        <v>41</v>
      </c>
      <c r="H48" s="74"/>
    </row>
    <row r="49" spans="1:13" ht="12.75" customHeight="1">
      <c r="A49" s="39"/>
      <c r="B49" s="61"/>
      <c r="C49" s="1"/>
      <c r="D49" s="57"/>
      <c r="E49" s="58"/>
      <c r="F49" s="30"/>
      <c r="G49" s="12"/>
      <c r="H49" s="75"/>
      <c r="J49" s="120"/>
      <c r="K49" s="120"/>
      <c r="L49" s="120"/>
      <c r="M49" s="120"/>
    </row>
    <row r="50" spans="1:8" ht="36.75" customHeight="1">
      <c r="A50" s="39"/>
      <c r="B50" s="76" t="s">
        <v>793</v>
      </c>
      <c r="C50" s="77" t="s">
        <v>727</v>
      </c>
      <c r="D50" s="78"/>
      <c r="E50" s="79"/>
      <c r="F50" s="121">
        <f>VLOOKUP($D$4,'NNDR3 by billing authority'!$A$12:$AU$385,G50,FALSE)</f>
        <v>19318938278.569996</v>
      </c>
      <c r="G50" s="12">
        <v>42</v>
      </c>
      <c r="H50" s="80" t="s">
        <v>794</v>
      </c>
    </row>
    <row r="51" spans="1:8" ht="3.75" customHeight="1" hidden="1">
      <c r="A51" s="39"/>
      <c r="B51" s="61"/>
      <c r="C51" s="81"/>
      <c r="D51" s="71"/>
      <c r="E51" s="58"/>
      <c r="F51" s="30"/>
      <c r="G51" s="12"/>
      <c r="H51" s="80"/>
    </row>
    <row r="52" spans="1:8" ht="12.75" customHeight="1">
      <c r="A52" s="51"/>
      <c r="B52" s="61"/>
      <c r="C52" s="67" t="s">
        <v>728</v>
      </c>
      <c r="D52" s="1"/>
      <c r="E52" s="72"/>
      <c r="F52" s="66"/>
      <c r="G52" s="28"/>
      <c r="H52" s="80"/>
    </row>
    <row r="53" spans="1:8" ht="12.75" customHeight="1">
      <c r="A53" s="51"/>
      <c r="B53" s="61">
        <v>2</v>
      </c>
      <c r="C53" s="4" t="s">
        <v>686</v>
      </c>
      <c r="D53" s="57"/>
      <c r="E53" s="72"/>
      <c r="F53" s="30">
        <f>VLOOKUP($D$4,'NNDR3 by billing authority'!$A$12:$AU$385,G53,FALSE)</f>
        <v>10512855.292500004</v>
      </c>
      <c r="G53" s="28">
        <v>6</v>
      </c>
      <c r="H53" s="82"/>
    </row>
    <row r="54" spans="1:8" ht="12.75" customHeight="1">
      <c r="A54" s="51"/>
      <c r="B54" s="61">
        <v>3</v>
      </c>
      <c r="C54" s="4" t="s">
        <v>729</v>
      </c>
      <c r="D54" s="57"/>
      <c r="E54" s="72"/>
      <c r="F54" s="30">
        <f>VLOOKUP($D$4,'NNDR3 by billing authority'!$A$12:$AU$385,G54,FALSE)</f>
        <v>26081819.967499997</v>
      </c>
      <c r="G54" s="28">
        <v>7</v>
      </c>
      <c r="H54" s="82"/>
    </row>
    <row r="55" spans="1:8" ht="12.75" customHeight="1">
      <c r="A55" s="51"/>
      <c r="B55" s="61">
        <v>4</v>
      </c>
      <c r="C55" s="4" t="s">
        <v>730</v>
      </c>
      <c r="D55" s="57"/>
      <c r="E55" s="72"/>
      <c r="F55" s="30">
        <f>VLOOKUP($D$4,'NNDR3 by billing authority'!$A$12:$AU$385,G55,FALSE)</f>
        <v>251215.06999999998</v>
      </c>
      <c r="G55" s="28">
        <v>8</v>
      </c>
      <c r="H55" s="82"/>
    </row>
    <row r="56" spans="1:8" ht="12.75" customHeight="1">
      <c r="A56" s="51"/>
      <c r="B56" s="61">
        <v>5</v>
      </c>
      <c r="C56" s="4" t="s">
        <v>687</v>
      </c>
      <c r="D56" s="57"/>
      <c r="E56" s="72"/>
      <c r="F56" s="30">
        <f>VLOOKUP($D$4,'NNDR3 by billing authority'!$A$12:$AU$385,G56,FALSE)</f>
        <v>1956601.7799999998</v>
      </c>
      <c r="G56" s="28">
        <v>9</v>
      </c>
      <c r="H56" s="82"/>
    </row>
    <row r="57" spans="1:8" ht="12.75" customHeight="1">
      <c r="A57" s="51"/>
      <c r="B57" s="61">
        <v>6</v>
      </c>
      <c r="C57" s="4" t="s">
        <v>688</v>
      </c>
      <c r="D57" s="57"/>
      <c r="E57" s="72"/>
      <c r="F57" s="30">
        <f>VLOOKUP($D$4,'NNDR3 by billing authority'!$A$12:$AU$385,G57,FALSE)</f>
        <v>1196810.4</v>
      </c>
      <c r="G57" s="28">
        <v>10</v>
      </c>
      <c r="H57" s="82"/>
    </row>
    <row r="58" spans="1:8" ht="12.75" customHeight="1">
      <c r="A58" s="54"/>
      <c r="B58" s="61">
        <v>7</v>
      </c>
      <c r="C58" s="4" t="s">
        <v>689</v>
      </c>
      <c r="D58" s="57"/>
      <c r="E58" s="72"/>
      <c r="F58" s="30">
        <f>VLOOKUP($D$4,'NNDR3 by billing authority'!$A$12:$AU$385,G58,FALSE)</f>
        <v>3308325.4129999997</v>
      </c>
      <c r="G58" s="27">
        <v>11</v>
      </c>
      <c r="H58" s="83"/>
    </row>
    <row r="59" spans="1:8" ht="12.75" customHeight="1">
      <c r="A59" s="54"/>
      <c r="B59" s="61">
        <v>8</v>
      </c>
      <c r="C59" s="4" t="s">
        <v>690</v>
      </c>
      <c r="D59" s="57"/>
      <c r="E59" s="72"/>
      <c r="F59" s="30">
        <f>VLOOKUP($D$4,'NNDR3 by billing authority'!$A$12:$AU$385,G59,FALSE)</f>
        <v>186.59</v>
      </c>
      <c r="G59" s="27">
        <v>12</v>
      </c>
      <c r="H59" s="83"/>
    </row>
    <row r="60" spans="1:8" ht="12.75" customHeight="1">
      <c r="A60" s="54"/>
      <c r="B60" s="61"/>
      <c r="C60" s="4"/>
      <c r="D60" s="57"/>
      <c r="E60" s="72"/>
      <c r="F60" s="30"/>
      <c r="G60" s="27"/>
      <c r="H60" s="83"/>
    </row>
    <row r="61" spans="1:8" ht="12.75" customHeight="1">
      <c r="A61" s="54"/>
      <c r="B61" s="61">
        <v>9</v>
      </c>
      <c r="C61" s="4" t="s">
        <v>731</v>
      </c>
      <c r="D61" s="57"/>
      <c r="E61" s="72"/>
      <c r="F61" s="31">
        <f>VLOOKUP($D$4,'NNDR3 by billing authority'!$A$12:$AU$385,G61,FALSE)</f>
        <v>19275667691.240013</v>
      </c>
      <c r="G61" s="27">
        <v>13</v>
      </c>
      <c r="H61" s="84" t="s">
        <v>732</v>
      </c>
    </row>
    <row r="62" spans="1:8" ht="12.75" customHeight="1">
      <c r="A62" s="54"/>
      <c r="B62" s="61"/>
      <c r="C62" s="4"/>
      <c r="D62" s="57"/>
      <c r="E62" s="58"/>
      <c r="F62" s="30"/>
      <c r="G62" s="27"/>
      <c r="H62" s="85"/>
    </row>
    <row r="63" spans="1:8" ht="12.75" customHeight="1">
      <c r="A63" s="54"/>
      <c r="B63" s="61">
        <v>10</v>
      </c>
      <c r="C63" s="4" t="s">
        <v>656</v>
      </c>
      <c r="D63" s="57"/>
      <c r="E63" s="72"/>
      <c r="F63" s="30">
        <f>VLOOKUP($D$4,'NNDR3 by billing authority'!$A$12:$AU$385,G63,FALSE)</f>
        <v>84469029.72999994</v>
      </c>
      <c r="G63" s="27">
        <v>14</v>
      </c>
      <c r="H63" s="85"/>
    </row>
    <row r="64" spans="1:8" ht="12.75" customHeight="1">
      <c r="A64" s="54"/>
      <c r="B64" s="61">
        <v>11</v>
      </c>
      <c r="C64" s="4" t="s">
        <v>657</v>
      </c>
      <c r="D64" s="57"/>
      <c r="E64" s="72"/>
      <c r="F64" s="30">
        <f>VLOOKUP($D$4,'NNDR3 by billing authority'!$A$12:$AU$385,G64,FALSE)</f>
        <v>214772428.63702327</v>
      </c>
      <c r="G64" s="27">
        <v>15</v>
      </c>
      <c r="H64" s="85"/>
    </row>
    <row r="65" spans="1:8" ht="12.75" customHeight="1">
      <c r="A65" s="54"/>
      <c r="B65" s="61">
        <v>12</v>
      </c>
      <c r="C65" s="4" t="s">
        <v>733</v>
      </c>
      <c r="D65" s="57"/>
      <c r="E65" s="72"/>
      <c r="F65" s="30">
        <f>VLOOKUP($D$4,'NNDR3 by billing authority'!$A$12:$AU$385,G65,FALSE)</f>
        <v>39396554.07299999</v>
      </c>
      <c r="G65" s="27">
        <v>16</v>
      </c>
      <c r="H65" s="85"/>
    </row>
    <row r="66" spans="1:8" ht="12.75" customHeight="1">
      <c r="A66" s="54"/>
      <c r="B66" s="61">
        <v>13</v>
      </c>
      <c r="C66" s="4" t="s">
        <v>678</v>
      </c>
      <c r="D66" s="57"/>
      <c r="E66" s="72"/>
      <c r="F66" s="30">
        <f>VLOOKUP($D$4,'NNDR3 by billing authority'!$A$12:$AU$385,G66,FALSE)</f>
        <v>10000000</v>
      </c>
      <c r="G66" s="27">
        <v>17</v>
      </c>
      <c r="H66" s="83"/>
    </row>
    <row r="67" spans="1:8" ht="12.75" customHeight="1">
      <c r="A67" s="54"/>
      <c r="B67" s="61"/>
      <c r="C67" s="4"/>
      <c r="D67" s="57"/>
      <c r="E67" s="72"/>
      <c r="F67" s="30"/>
      <c r="G67" s="27"/>
      <c r="H67" s="83"/>
    </row>
    <row r="68" spans="1:8" ht="12.75" customHeight="1">
      <c r="A68" s="54"/>
      <c r="B68" s="61">
        <v>14</v>
      </c>
      <c r="C68" s="4" t="s">
        <v>734</v>
      </c>
      <c r="D68" s="57"/>
      <c r="E68" s="72"/>
      <c r="F68" s="31">
        <f>VLOOKUP($D$4,'NNDR3 by billing authority'!$A$12:$AU$385,G68,FALSE)</f>
        <v>18927029678.800003</v>
      </c>
      <c r="G68" s="27">
        <v>18</v>
      </c>
      <c r="H68" s="84" t="s">
        <v>765</v>
      </c>
    </row>
    <row r="69" spans="1:8" ht="12.75" customHeight="1">
      <c r="A69" s="39"/>
      <c r="B69" s="61"/>
      <c r="C69" s="4"/>
      <c r="D69" s="57"/>
      <c r="E69" s="58"/>
      <c r="F69" s="58"/>
      <c r="G69" s="12"/>
      <c r="H69" s="52"/>
    </row>
    <row r="70" spans="1:8" ht="12.75" customHeight="1">
      <c r="A70" s="39"/>
      <c r="B70" s="61">
        <v>40</v>
      </c>
      <c r="C70" s="4" t="s">
        <v>778</v>
      </c>
      <c r="D70" s="57"/>
      <c r="E70" s="72"/>
      <c r="F70" s="30">
        <f>VLOOKUP($D$4,'NNDR3 by billing authority'!$A$12:$AU$385,G70,FALSE)</f>
        <v>1128640578.1100004</v>
      </c>
      <c r="G70" s="12">
        <v>43</v>
      </c>
      <c r="H70" s="52"/>
    </row>
    <row r="71" spans="1:8" ht="12.75" customHeight="1">
      <c r="A71" s="39"/>
      <c r="B71" s="61"/>
      <c r="C71" s="57"/>
      <c r="D71" s="57"/>
      <c r="E71" s="58"/>
      <c r="F71" s="58"/>
      <c r="G71" s="12"/>
      <c r="H71" s="52"/>
    </row>
    <row r="72" spans="1:8" ht="12.75">
      <c r="A72" s="39"/>
      <c r="B72" s="86" t="s">
        <v>777</v>
      </c>
      <c r="C72" s="1"/>
      <c r="D72" s="2"/>
      <c r="E72" s="2"/>
      <c r="F72" s="2"/>
      <c r="G72" s="12"/>
      <c r="H72" s="7"/>
    </row>
    <row r="73" spans="1:8" ht="12.75">
      <c r="A73" s="19"/>
      <c r="B73" s="87" t="s">
        <v>741</v>
      </c>
      <c r="C73" s="87"/>
      <c r="D73" s="16"/>
      <c r="E73" s="16"/>
      <c r="F73" s="16"/>
      <c r="G73" s="88"/>
      <c r="H73" s="18"/>
    </row>
    <row r="74" spans="1:8" ht="12.75">
      <c r="A74" s="19"/>
      <c r="B74" s="87" t="s">
        <v>742</v>
      </c>
      <c r="C74" s="87"/>
      <c r="D74" s="16"/>
      <c r="E74" s="16"/>
      <c r="F74" s="16"/>
      <c r="G74" s="88"/>
      <c r="H74" s="18"/>
    </row>
    <row r="75" spans="1:8" ht="12.75">
      <c r="A75" s="19"/>
      <c r="B75" s="87" t="s">
        <v>743</v>
      </c>
      <c r="C75" s="87"/>
      <c r="D75" s="16"/>
      <c r="E75" s="16"/>
      <c r="F75" s="16"/>
      <c r="G75" s="88"/>
      <c r="H75" s="18"/>
    </row>
    <row r="76" spans="1:8" ht="13.5" thickBot="1">
      <c r="A76" s="89"/>
      <c r="B76" s="90"/>
      <c r="C76" s="91"/>
      <c r="D76" s="91"/>
      <c r="E76" s="8"/>
      <c r="F76" s="92"/>
      <c r="G76" s="8"/>
      <c r="H76" s="93"/>
    </row>
    <row r="87" spans="4:7" ht="12.75">
      <c r="D87" s="138"/>
      <c r="E87" s="138"/>
      <c r="F87" s="138"/>
      <c r="G87" s="138"/>
    </row>
    <row r="88" spans="4:7" ht="12.75">
      <c r="D88" s="138"/>
      <c r="E88" s="138"/>
      <c r="F88" s="138"/>
      <c r="G88" s="138"/>
    </row>
    <row r="89" spans="4:7" ht="12.75">
      <c r="D89" s="139" t="s">
        <v>79</v>
      </c>
      <c r="E89" s="140" t="s">
        <v>697</v>
      </c>
      <c r="F89" s="141"/>
      <c r="G89" s="138"/>
    </row>
    <row r="90" spans="4:7" ht="12.75">
      <c r="D90" s="139" t="s">
        <v>80</v>
      </c>
      <c r="E90" s="140" t="s">
        <v>698</v>
      </c>
      <c r="F90" s="141"/>
      <c r="G90" s="138"/>
    </row>
    <row r="91" spans="4:7" ht="12.75">
      <c r="D91" s="139" t="s">
        <v>87</v>
      </c>
      <c r="E91" s="140" t="s">
        <v>699</v>
      </c>
      <c r="F91" s="141"/>
      <c r="G91" s="138"/>
    </row>
    <row r="92" spans="4:7" ht="12.75">
      <c r="D92" s="139" t="s">
        <v>85</v>
      </c>
      <c r="E92" s="140" t="s">
        <v>700</v>
      </c>
      <c r="F92" s="141"/>
      <c r="G92" s="138"/>
    </row>
    <row r="93" spans="4:7" ht="12.75">
      <c r="D93" s="139" t="s">
        <v>86</v>
      </c>
      <c r="E93" s="140" t="s">
        <v>701</v>
      </c>
      <c r="F93" s="141"/>
      <c r="G93" s="138"/>
    </row>
    <row r="94" spans="4:7" ht="12.75">
      <c r="D94" s="139" t="s">
        <v>83</v>
      </c>
      <c r="E94" s="140" t="s">
        <v>735</v>
      </c>
      <c r="F94" s="141"/>
      <c r="G94" s="138"/>
    </row>
    <row r="95" spans="4:7" ht="12.75">
      <c r="D95" s="139" t="s">
        <v>84</v>
      </c>
      <c r="E95" s="140" t="s">
        <v>702</v>
      </c>
      <c r="F95" s="141"/>
      <c r="G95" s="138"/>
    </row>
    <row r="96" spans="4:7" ht="12.75">
      <c r="D96" s="139" t="s">
        <v>82</v>
      </c>
      <c r="E96" s="140" t="s">
        <v>703</v>
      </c>
      <c r="F96" s="141"/>
      <c r="G96" s="138"/>
    </row>
    <row r="97" spans="4:7" ht="12.75">
      <c r="D97" s="139" t="s">
        <v>81</v>
      </c>
      <c r="E97" s="140" t="s">
        <v>704</v>
      </c>
      <c r="F97" s="141"/>
      <c r="G97" s="138"/>
    </row>
    <row r="98" spans="4:7" ht="12.75">
      <c r="D98" s="142" t="s">
        <v>736</v>
      </c>
      <c r="E98" s="139"/>
      <c r="F98" s="141"/>
      <c r="G98" s="138"/>
    </row>
    <row r="99" spans="4:7" ht="12.75">
      <c r="D99" s="142" t="s">
        <v>736</v>
      </c>
      <c r="E99" s="139" t="s">
        <v>737</v>
      </c>
      <c r="F99" s="141"/>
      <c r="G99" s="138"/>
    </row>
    <row r="100" spans="4:7" ht="12.75">
      <c r="D100" s="139" t="s">
        <v>682</v>
      </c>
      <c r="E100" s="140" t="s">
        <v>706</v>
      </c>
      <c r="F100" s="141"/>
      <c r="G100" s="138"/>
    </row>
    <row r="101" spans="4:7" ht="12.75">
      <c r="D101" s="139" t="s">
        <v>90</v>
      </c>
      <c r="E101" s="140" t="s">
        <v>705</v>
      </c>
      <c r="F101" s="141"/>
      <c r="G101" s="138"/>
    </row>
    <row r="102" spans="4:7" ht="12.75">
      <c r="D102" s="139" t="s">
        <v>88</v>
      </c>
      <c r="E102" s="140" t="s">
        <v>707</v>
      </c>
      <c r="F102" s="141"/>
      <c r="G102" s="138"/>
    </row>
    <row r="103" spans="4:7" ht="12.75">
      <c r="D103" s="139" t="s">
        <v>89</v>
      </c>
      <c r="E103" s="140" t="s">
        <v>708</v>
      </c>
      <c r="F103" s="141"/>
      <c r="G103" s="138"/>
    </row>
    <row r="104" spans="4:7" ht="12.75">
      <c r="D104" s="141" t="s">
        <v>691</v>
      </c>
      <c r="E104" s="141" t="s">
        <v>691</v>
      </c>
      <c r="F104" s="141"/>
      <c r="G104" s="138"/>
    </row>
    <row r="105" spans="4:7" ht="12.75">
      <c r="D105" s="141"/>
      <c r="E105" s="141"/>
      <c r="F105" s="141"/>
      <c r="G105" s="138"/>
    </row>
    <row r="106" spans="4:7" ht="12.75">
      <c r="D106" s="141"/>
      <c r="E106" s="141"/>
      <c r="F106" s="141"/>
      <c r="G106" s="138"/>
    </row>
    <row r="107" spans="3:8" ht="12.75">
      <c r="C107" s="137"/>
      <c r="D107" s="141"/>
      <c r="E107" s="141" t="s">
        <v>692</v>
      </c>
      <c r="F107" s="141"/>
      <c r="G107" s="138"/>
      <c r="H107" s="137"/>
    </row>
    <row r="108" spans="3:8" ht="12.75">
      <c r="C108" s="137"/>
      <c r="D108" s="141" t="s">
        <v>640</v>
      </c>
      <c r="E108" s="143" t="s">
        <v>692</v>
      </c>
      <c r="F108" s="141"/>
      <c r="G108" s="138"/>
      <c r="H108" s="137"/>
    </row>
    <row r="109" spans="3:8" ht="12.75">
      <c r="C109" s="137"/>
      <c r="D109" s="141" t="s">
        <v>645</v>
      </c>
      <c r="E109" s="143" t="s">
        <v>692</v>
      </c>
      <c r="F109" s="141"/>
      <c r="G109" s="138"/>
      <c r="H109" s="137"/>
    </row>
    <row r="110" spans="3:8" ht="12.75">
      <c r="C110" s="137"/>
      <c r="D110" s="141" t="s">
        <v>641</v>
      </c>
      <c r="E110" s="144" t="s">
        <v>682</v>
      </c>
      <c r="F110" s="141"/>
      <c r="G110" s="138"/>
      <c r="H110" s="137"/>
    </row>
    <row r="111" spans="3:8" ht="12.75">
      <c r="C111" s="137"/>
      <c r="D111" s="141" t="s">
        <v>642</v>
      </c>
      <c r="E111" s="144" t="s">
        <v>90</v>
      </c>
      <c r="F111" s="141"/>
      <c r="G111" s="138"/>
      <c r="H111" s="137"/>
    </row>
    <row r="112" spans="4:7" ht="12.75">
      <c r="D112" s="141" t="s">
        <v>643</v>
      </c>
      <c r="E112" s="144" t="s">
        <v>88</v>
      </c>
      <c r="F112" s="141"/>
      <c r="G112" s="138"/>
    </row>
    <row r="113" spans="4:7" ht="12.75">
      <c r="D113" s="141" t="s">
        <v>644</v>
      </c>
      <c r="E113" s="144" t="s">
        <v>89</v>
      </c>
      <c r="F113" s="141"/>
      <c r="G113" s="138"/>
    </row>
    <row r="114" spans="4:7" ht="12.75">
      <c r="D114" s="141" t="s">
        <v>645</v>
      </c>
      <c r="E114" s="143" t="s">
        <v>692</v>
      </c>
      <c r="F114" s="141"/>
      <c r="G114" s="138"/>
    </row>
    <row r="115" spans="4:7" ht="12.75">
      <c r="D115" s="145" t="s">
        <v>93</v>
      </c>
      <c r="E115" s="146" t="s">
        <v>92</v>
      </c>
      <c r="F115" s="141"/>
      <c r="G115" s="138"/>
    </row>
    <row r="116" spans="4:7" ht="12.75">
      <c r="D116" s="145" t="s">
        <v>95</v>
      </c>
      <c r="E116" s="146" t="s">
        <v>94</v>
      </c>
      <c r="F116" s="141"/>
      <c r="G116" s="138"/>
    </row>
    <row r="117" spans="4:7" ht="12.75">
      <c r="D117" s="145" t="s">
        <v>97</v>
      </c>
      <c r="E117" s="146" t="s">
        <v>96</v>
      </c>
      <c r="F117" s="141"/>
      <c r="G117" s="138"/>
    </row>
    <row r="118" spans="4:7" ht="12.75">
      <c r="D118" s="145" t="s">
        <v>99</v>
      </c>
      <c r="E118" s="146" t="s">
        <v>98</v>
      </c>
      <c r="F118" s="141"/>
      <c r="G118" s="138"/>
    </row>
    <row r="119" spans="4:7" ht="12.75">
      <c r="D119" s="145" t="s">
        <v>101</v>
      </c>
      <c r="E119" s="146" t="s">
        <v>100</v>
      </c>
      <c r="F119" s="141"/>
      <c r="G119" s="138"/>
    </row>
    <row r="120" spans="4:7" ht="12.75">
      <c r="D120" s="145" t="s">
        <v>103</v>
      </c>
      <c r="E120" s="146" t="s">
        <v>102</v>
      </c>
      <c r="F120" s="141"/>
      <c r="G120" s="138"/>
    </row>
    <row r="121" spans="4:7" ht="12.75">
      <c r="D121" s="145" t="s">
        <v>105</v>
      </c>
      <c r="E121" s="146" t="s">
        <v>104</v>
      </c>
      <c r="F121" s="141"/>
      <c r="G121" s="138"/>
    </row>
    <row r="122" spans="4:7" ht="12.75">
      <c r="D122" s="145" t="s">
        <v>107</v>
      </c>
      <c r="E122" s="146" t="s">
        <v>106</v>
      </c>
      <c r="F122" s="141"/>
      <c r="G122" s="138"/>
    </row>
    <row r="123" spans="4:7" ht="12.75">
      <c r="D123" s="145" t="s">
        <v>37</v>
      </c>
      <c r="E123" s="146" t="s">
        <v>36</v>
      </c>
      <c r="F123" s="141"/>
      <c r="G123" s="138"/>
    </row>
    <row r="124" spans="4:7" ht="12.75">
      <c r="D124" s="145" t="s">
        <v>39</v>
      </c>
      <c r="E124" s="146" t="s">
        <v>38</v>
      </c>
      <c r="F124" s="141"/>
      <c r="G124" s="138"/>
    </row>
    <row r="125" spans="4:7" ht="12.75">
      <c r="D125" s="145" t="s">
        <v>109</v>
      </c>
      <c r="E125" s="146" t="s">
        <v>108</v>
      </c>
      <c r="F125" s="141"/>
      <c r="G125" s="138"/>
    </row>
    <row r="126" spans="4:7" ht="12.75">
      <c r="D126" s="145" t="s">
        <v>111</v>
      </c>
      <c r="E126" s="146" t="s">
        <v>110</v>
      </c>
      <c r="F126" s="141"/>
      <c r="G126" s="138"/>
    </row>
    <row r="127" spans="4:7" ht="12.75">
      <c r="D127" s="145" t="s">
        <v>113</v>
      </c>
      <c r="E127" s="146" t="s">
        <v>112</v>
      </c>
      <c r="F127" s="141"/>
      <c r="G127" s="138"/>
    </row>
    <row r="128" spans="4:7" ht="12.75">
      <c r="D128" s="145" t="s">
        <v>115</v>
      </c>
      <c r="E128" s="146" t="s">
        <v>114</v>
      </c>
      <c r="F128" s="141"/>
      <c r="G128" s="138"/>
    </row>
    <row r="129" spans="4:7" ht="12.75">
      <c r="D129" s="145" t="s">
        <v>117</v>
      </c>
      <c r="E129" s="146" t="s">
        <v>116</v>
      </c>
      <c r="F129" s="141"/>
      <c r="G129" s="138"/>
    </row>
    <row r="130" spans="4:7" ht="12.75">
      <c r="D130" s="145" t="s">
        <v>681</v>
      </c>
      <c r="E130" s="146" t="s">
        <v>0</v>
      </c>
      <c r="F130" s="141"/>
      <c r="G130" s="138"/>
    </row>
    <row r="131" spans="4:7" ht="12.75">
      <c r="D131" s="145" t="s">
        <v>661</v>
      </c>
      <c r="E131" s="146" t="s">
        <v>660</v>
      </c>
      <c r="F131" s="141"/>
      <c r="G131" s="138"/>
    </row>
    <row r="132" spans="4:7" ht="12.75">
      <c r="D132" s="145" t="s">
        <v>41</v>
      </c>
      <c r="E132" s="146" t="s">
        <v>40</v>
      </c>
      <c r="F132" s="141"/>
      <c r="G132" s="138"/>
    </row>
    <row r="133" spans="4:7" ht="12.75">
      <c r="D133" s="145" t="s">
        <v>119</v>
      </c>
      <c r="E133" s="146" t="s">
        <v>118</v>
      </c>
      <c r="F133" s="141"/>
      <c r="G133" s="138"/>
    </row>
    <row r="134" spans="4:7" ht="12.75">
      <c r="D134" s="145" t="s">
        <v>121</v>
      </c>
      <c r="E134" s="146" t="s">
        <v>120</v>
      </c>
      <c r="F134" s="141"/>
      <c r="G134" s="138"/>
    </row>
    <row r="135" spans="4:7" ht="12.75">
      <c r="D135" s="145" t="s">
        <v>123</v>
      </c>
      <c r="E135" s="146" t="s">
        <v>122</v>
      </c>
      <c r="F135" s="141"/>
      <c r="G135" s="138"/>
    </row>
    <row r="136" spans="4:7" ht="12.75">
      <c r="D136" s="145" t="s">
        <v>125</v>
      </c>
      <c r="E136" s="146" t="s">
        <v>124</v>
      </c>
      <c r="F136" s="141"/>
      <c r="G136" s="138"/>
    </row>
    <row r="137" spans="4:7" ht="12.75">
      <c r="D137" s="145" t="s">
        <v>127</v>
      </c>
      <c r="E137" s="146" t="s">
        <v>126</v>
      </c>
      <c r="F137" s="141"/>
      <c r="G137" s="138"/>
    </row>
    <row r="138" spans="4:7" ht="12.75">
      <c r="D138" s="145" t="s">
        <v>129</v>
      </c>
      <c r="E138" s="146" t="s">
        <v>128</v>
      </c>
      <c r="F138" s="141"/>
      <c r="G138" s="138"/>
    </row>
    <row r="139" spans="4:7" ht="12.75">
      <c r="D139" s="145" t="s">
        <v>131</v>
      </c>
      <c r="E139" s="146" t="s">
        <v>130</v>
      </c>
      <c r="F139" s="141"/>
      <c r="G139" s="138"/>
    </row>
    <row r="140" spans="4:7" ht="12.75">
      <c r="D140" s="145" t="s">
        <v>133</v>
      </c>
      <c r="E140" s="146" t="s">
        <v>132</v>
      </c>
      <c r="F140" s="141"/>
      <c r="G140" s="138"/>
    </row>
    <row r="141" spans="4:7" ht="12.75">
      <c r="D141" s="145" t="s">
        <v>135</v>
      </c>
      <c r="E141" s="146" t="s">
        <v>134</v>
      </c>
      <c r="F141" s="141"/>
      <c r="G141" s="138"/>
    </row>
    <row r="142" spans="4:7" ht="12.75">
      <c r="D142" s="145" t="s">
        <v>137</v>
      </c>
      <c r="E142" s="146" t="s">
        <v>136</v>
      </c>
      <c r="F142" s="141"/>
      <c r="G142" s="138"/>
    </row>
    <row r="143" spans="4:7" ht="12.75">
      <c r="D143" s="145" t="s">
        <v>139</v>
      </c>
      <c r="E143" s="146" t="s">
        <v>138</v>
      </c>
      <c r="F143" s="141"/>
      <c r="G143" s="138"/>
    </row>
    <row r="144" spans="4:7" ht="12.75">
      <c r="D144" s="145" t="s">
        <v>141</v>
      </c>
      <c r="E144" s="146" t="s">
        <v>140</v>
      </c>
      <c r="F144" s="141"/>
      <c r="G144" s="138"/>
    </row>
    <row r="145" spans="4:7" ht="12.75">
      <c r="D145" s="145" t="s">
        <v>43</v>
      </c>
      <c r="E145" s="146" t="s">
        <v>42</v>
      </c>
      <c r="F145" s="141"/>
      <c r="G145" s="138"/>
    </row>
    <row r="146" spans="4:7" ht="12.75">
      <c r="D146" s="145" t="s">
        <v>143</v>
      </c>
      <c r="E146" s="146" t="s">
        <v>142</v>
      </c>
      <c r="F146" s="141"/>
      <c r="G146" s="138"/>
    </row>
    <row r="147" spans="4:7" ht="12.75">
      <c r="D147" s="145" t="s">
        <v>649</v>
      </c>
      <c r="E147" s="146" t="s">
        <v>144</v>
      </c>
      <c r="F147" s="141"/>
      <c r="G147" s="138"/>
    </row>
    <row r="148" spans="4:7" ht="12.75">
      <c r="D148" s="145" t="s">
        <v>646</v>
      </c>
      <c r="E148" s="146" t="s">
        <v>145</v>
      </c>
      <c r="F148" s="141"/>
      <c r="G148" s="138"/>
    </row>
    <row r="149" spans="4:7" ht="12.75">
      <c r="D149" s="145" t="s">
        <v>147</v>
      </c>
      <c r="E149" s="146" t="s">
        <v>146</v>
      </c>
      <c r="F149" s="141"/>
      <c r="G149" s="138"/>
    </row>
    <row r="150" spans="4:7" ht="12.75">
      <c r="D150" s="145" t="s">
        <v>45</v>
      </c>
      <c r="E150" s="146" t="s">
        <v>44</v>
      </c>
      <c r="F150" s="141"/>
      <c r="G150" s="138"/>
    </row>
    <row r="151" spans="4:7" ht="12.75">
      <c r="D151" s="145" t="s">
        <v>149</v>
      </c>
      <c r="E151" s="146" t="s">
        <v>148</v>
      </c>
      <c r="F151" s="141"/>
      <c r="G151" s="138"/>
    </row>
    <row r="152" spans="4:7" ht="12.75">
      <c r="D152" s="145" t="s">
        <v>151</v>
      </c>
      <c r="E152" s="146" t="s">
        <v>150</v>
      </c>
      <c r="F152" s="141"/>
      <c r="G152" s="138"/>
    </row>
    <row r="153" spans="4:7" ht="12.75">
      <c r="D153" s="145" t="s">
        <v>153</v>
      </c>
      <c r="E153" s="146" t="s">
        <v>152</v>
      </c>
      <c r="F153" s="141"/>
      <c r="G153" s="138"/>
    </row>
    <row r="154" spans="4:7" ht="12.75">
      <c r="D154" s="145" t="s">
        <v>155</v>
      </c>
      <c r="E154" s="146" t="s">
        <v>154</v>
      </c>
      <c r="F154" s="141"/>
      <c r="G154" s="138"/>
    </row>
    <row r="155" spans="4:7" ht="12.75">
      <c r="D155" s="145" t="s">
        <v>157</v>
      </c>
      <c r="E155" s="146" t="s">
        <v>156</v>
      </c>
      <c r="F155" s="141"/>
      <c r="G155" s="138"/>
    </row>
    <row r="156" spans="4:7" ht="12.75">
      <c r="D156" s="145" t="s">
        <v>159</v>
      </c>
      <c r="E156" s="146" t="s">
        <v>158</v>
      </c>
      <c r="F156" s="141"/>
      <c r="G156" s="138"/>
    </row>
    <row r="157" spans="4:7" ht="12.75">
      <c r="D157" s="145" t="s">
        <v>161</v>
      </c>
      <c r="E157" s="146" t="s">
        <v>160</v>
      </c>
      <c r="F157" s="141"/>
      <c r="G157" s="138"/>
    </row>
    <row r="158" spans="4:7" ht="12.75">
      <c r="D158" s="145" t="s">
        <v>13</v>
      </c>
      <c r="E158" s="146" t="s">
        <v>12</v>
      </c>
      <c r="F158" s="141"/>
      <c r="G158" s="138"/>
    </row>
    <row r="159" spans="4:7" ht="12.75">
      <c r="D159" s="145" t="s">
        <v>163</v>
      </c>
      <c r="E159" s="146" t="s">
        <v>162</v>
      </c>
      <c r="F159" s="141"/>
      <c r="G159" s="138"/>
    </row>
    <row r="160" spans="4:7" ht="12.75">
      <c r="D160" s="145" t="s">
        <v>165</v>
      </c>
      <c r="E160" s="146" t="s">
        <v>164</v>
      </c>
      <c r="F160" s="141"/>
      <c r="G160" s="138"/>
    </row>
    <row r="161" spans="4:7" ht="12.75">
      <c r="D161" s="145" t="s">
        <v>167</v>
      </c>
      <c r="E161" s="146" t="s">
        <v>166</v>
      </c>
      <c r="F161" s="141"/>
      <c r="G161" s="138"/>
    </row>
    <row r="162" spans="4:7" ht="12.75">
      <c r="D162" s="145" t="s">
        <v>169</v>
      </c>
      <c r="E162" s="146" t="s">
        <v>168</v>
      </c>
      <c r="F162" s="141"/>
      <c r="G162" s="138"/>
    </row>
    <row r="163" spans="4:7" ht="12.75">
      <c r="D163" s="145" t="s">
        <v>663</v>
      </c>
      <c r="E163" s="146" t="s">
        <v>662</v>
      </c>
      <c r="F163" s="141"/>
      <c r="G163" s="138"/>
    </row>
    <row r="164" spans="4:7" ht="12.75">
      <c r="D164" s="145" t="s">
        <v>171</v>
      </c>
      <c r="E164" s="146" t="s">
        <v>170</v>
      </c>
      <c r="F164" s="141"/>
      <c r="G164" s="138"/>
    </row>
    <row r="165" spans="4:7" ht="12.75">
      <c r="D165" s="145" t="s">
        <v>173</v>
      </c>
      <c r="E165" s="146" t="s">
        <v>172</v>
      </c>
      <c r="F165" s="141"/>
      <c r="G165" s="138"/>
    </row>
    <row r="166" spans="4:7" ht="12.75">
      <c r="D166" s="145" t="s">
        <v>175</v>
      </c>
      <c r="E166" s="146" t="s">
        <v>174</v>
      </c>
      <c r="F166" s="141"/>
      <c r="G166" s="138"/>
    </row>
    <row r="167" spans="4:7" ht="12.75">
      <c r="D167" s="145" t="s">
        <v>177</v>
      </c>
      <c r="E167" s="146" t="s">
        <v>176</v>
      </c>
      <c r="F167" s="141"/>
      <c r="G167" s="138"/>
    </row>
    <row r="168" spans="4:7" ht="12.75">
      <c r="D168" s="145" t="s">
        <v>665</v>
      </c>
      <c r="E168" s="146" t="s">
        <v>664</v>
      </c>
      <c r="F168" s="141"/>
      <c r="G168" s="138"/>
    </row>
    <row r="169" spans="4:7" ht="12.75">
      <c r="D169" s="145" t="s">
        <v>667</v>
      </c>
      <c r="E169" s="146" t="s">
        <v>666</v>
      </c>
      <c r="F169" s="141"/>
      <c r="G169" s="138"/>
    </row>
    <row r="170" spans="4:7" ht="12.75">
      <c r="D170" s="145" t="s">
        <v>179</v>
      </c>
      <c r="E170" s="146" t="s">
        <v>178</v>
      </c>
      <c r="F170" s="141"/>
      <c r="G170" s="138"/>
    </row>
    <row r="171" spans="4:7" ht="12.75">
      <c r="D171" s="145" t="s">
        <v>181</v>
      </c>
      <c r="E171" s="146" t="s">
        <v>180</v>
      </c>
      <c r="F171" s="141"/>
      <c r="G171" s="138"/>
    </row>
    <row r="172" spans="4:7" ht="12.75">
      <c r="D172" s="145" t="s">
        <v>183</v>
      </c>
      <c r="E172" s="146" t="s">
        <v>182</v>
      </c>
      <c r="F172" s="141"/>
      <c r="G172" s="138"/>
    </row>
    <row r="173" spans="4:7" ht="12.75">
      <c r="D173" s="145" t="s">
        <v>185</v>
      </c>
      <c r="E173" s="146" t="s">
        <v>184</v>
      </c>
      <c r="F173" s="141"/>
      <c r="G173" s="138"/>
    </row>
    <row r="174" spans="4:7" ht="12.75">
      <c r="D174" s="145" t="s">
        <v>187</v>
      </c>
      <c r="E174" s="146" t="s">
        <v>186</v>
      </c>
      <c r="F174" s="141"/>
      <c r="G174" s="138"/>
    </row>
    <row r="175" spans="4:7" ht="12.75">
      <c r="D175" s="145" t="s">
        <v>11</v>
      </c>
      <c r="E175" s="146" t="s">
        <v>10</v>
      </c>
      <c r="F175" s="141"/>
      <c r="G175" s="138"/>
    </row>
    <row r="176" spans="4:7" ht="12.75">
      <c r="D176" s="145" t="s">
        <v>189</v>
      </c>
      <c r="E176" s="146" t="s">
        <v>188</v>
      </c>
      <c r="F176" s="141"/>
      <c r="G176" s="138"/>
    </row>
    <row r="177" spans="4:7" ht="12.75">
      <c r="D177" s="145" t="s">
        <v>191</v>
      </c>
      <c r="E177" s="146" t="s">
        <v>190</v>
      </c>
      <c r="F177" s="141"/>
      <c r="G177" s="138"/>
    </row>
    <row r="178" spans="4:7" ht="12.75">
      <c r="D178" s="145" t="s">
        <v>193</v>
      </c>
      <c r="E178" s="146" t="s">
        <v>192</v>
      </c>
      <c r="F178" s="141"/>
      <c r="G178" s="138"/>
    </row>
    <row r="179" spans="4:7" ht="12.75">
      <c r="D179" s="145" t="s">
        <v>669</v>
      </c>
      <c r="E179" s="146" t="s">
        <v>668</v>
      </c>
      <c r="F179" s="141"/>
      <c r="G179" s="138"/>
    </row>
    <row r="180" spans="4:7" ht="12.75">
      <c r="D180" s="145" t="s">
        <v>195</v>
      </c>
      <c r="E180" s="146" t="s">
        <v>194</v>
      </c>
      <c r="F180" s="141"/>
      <c r="G180" s="138"/>
    </row>
    <row r="181" spans="4:7" ht="12.75">
      <c r="D181" s="145" t="s">
        <v>197</v>
      </c>
      <c r="E181" s="146" t="s">
        <v>196</v>
      </c>
      <c r="F181" s="141"/>
      <c r="G181" s="138"/>
    </row>
    <row r="182" spans="4:7" ht="12.75">
      <c r="D182" s="145" t="s">
        <v>199</v>
      </c>
      <c r="E182" s="146" t="s">
        <v>198</v>
      </c>
      <c r="F182" s="141"/>
      <c r="G182" s="138"/>
    </row>
    <row r="183" spans="4:7" ht="12.75">
      <c r="D183" s="145" t="s">
        <v>201</v>
      </c>
      <c r="E183" s="146" t="s">
        <v>200</v>
      </c>
      <c r="F183" s="141"/>
      <c r="G183" s="138"/>
    </row>
    <row r="184" spans="4:7" ht="12.75">
      <c r="D184" s="145" t="s">
        <v>47</v>
      </c>
      <c r="E184" s="146" t="s">
        <v>46</v>
      </c>
      <c r="F184" s="141"/>
      <c r="G184" s="138"/>
    </row>
    <row r="185" spans="4:7" ht="12.75">
      <c r="D185" s="145" t="s">
        <v>203</v>
      </c>
      <c r="E185" s="146" t="s">
        <v>202</v>
      </c>
      <c r="F185" s="141"/>
      <c r="G185" s="138"/>
    </row>
    <row r="186" spans="4:7" ht="12.75">
      <c r="D186" s="145" t="s">
        <v>205</v>
      </c>
      <c r="E186" s="146" t="s">
        <v>204</v>
      </c>
      <c r="F186" s="141"/>
      <c r="G186" s="138"/>
    </row>
    <row r="187" spans="4:7" ht="12.75">
      <c r="D187" s="145" t="s">
        <v>207</v>
      </c>
      <c r="E187" s="146" t="s">
        <v>206</v>
      </c>
      <c r="F187" s="141"/>
      <c r="G187" s="138"/>
    </row>
    <row r="188" spans="4:7" ht="12.75">
      <c r="D188" s="145" t="s">
        <v>209</v>
      </c>
      <c r="E188" s="146" t="s">
        <v>208</v>
      </c>
      <c r="F188" s="141"/>
      <c r="G188" s="138"/>
    </row>
    <row r="189" spans="4:7" ht="12.75">
      <c r="D189" s="145" t="s">
        <v>648</v>
      </c>
      <c r="E189" s="146" t="s">
        <v>210</v>
      </c>
      <c r="F189" s="141"/>
      <c r="G189" s="138"/>
    </row>
    <row r="190" spans="4:7" ht="12.75">
      <c r="D190" s="145" t="s">
        <v>212</v>
      </c>
      <c r="E190" s="146" t="s">
        <v>211</v>
      </c>
      <c r="F190" s="141"/>
      <c r="G190" s="138"/>
    </row>
    <row r="191" spans="4:7" ht="12.75">
      <c r="D191" s="145" t="s">
        <v>214</v>
      </c>
      <c r="E191" s="146" t="s">
        <v>213</v>
      </c>
      <c r="F191" s="141"/>
      <c r="G191" s="138"/>
    </row>
    <row r="192" spans="4:7" ht="12.75">
      <c r="D192" s="145" t="s">
        <v>216</v>
      </c>
      <c r="E192" s="146" t="s">
        <v>215</v>
      </c>
      <c r="F192" s="141"/>
      <c r="G192" s="138"/>
    </row>
    <row r="193" spans="4:7" ht="12.75">
      <c r="D193" s="145" t="s">
        <v>218</v>
      </c>
      <c r="E193" s="146" t="s">
        <v>217</v>
      </c>
      <c r="F193" s="141"/>
      <c r="G193" s="138"/>
    </row>
    <row r="194" spans="4:7" ht="12.75">
      <c r="D194" s="145" t="s">
        <v>677</v>
      </c>
      <c r="E194" s="146" t="s">
        <v>670</v>
      </c>
      <c r="F194" s="141"/>
      <c r="G194" s="138"/>
    </row>
    <row r="195" spans="4:7" ht="12.75">
      <c r="D195" s="145" t="s">
        <v>49</v>
      </c>
      <c r="E195" s="146" t="s">
        <v>48</v>
      </c>
      <c r="F195" s="141"/>
      <c r="G195" s="138"/>
    </row>
    <row r="196" spans="4:7" ht="12.75">
      <c r="D196" s="145" t="s">
        <v>220</v>
      </c>
      <c r="E196" s="146" t="s">
        <v>219</v>
      </c>
      <c r="F196" s="141"/>
      <c r="G196" s="138"/>
    </row>
    <row r="197" spans="4:7" ht="12.75">
      <c r="D197" s="145" t="s">
        <v>222</v>
      </c>
      <c r="E197" s="146" t="s">
        <v>221</v>
      </c>
      <c r="F197" s="141"/>
      <c r="G197" s="138"/>
    </row>
    <row r="198" spans="4:7" ht="12.75">
      <c r="D198" s="145" t="s">
        <v>224</v>
      </c>
      <c r="E198" s="146" t="s">
        <v>223</v>
      </c>
      <c r="F198" s="141"/>
      <c r="G198" s="138"/>
    </row>
    <row r="199" spans="4:7" ht="12.75">
      <c r="D199" s="145" t="s">
        <v>226</v>
      </c>
      <c r="E199" s="146" t="s">
        <v>225</v>
      </c>
      <c r="F199" s="141"/>
      <c r="G199" s="138"/>
    </row>
    <row r="200" spans="4:7" ht="12.75">
      <c r="D200" s="145" t="s">
        <v>228</v>
      </c>
      <c r="E200" s="146" t="s">
        <v>227</v>
      </c>
      <c r="F200" s="141"/>
      <c r="G200" s="138"/>
    </row>
    <row r="201" spans="4:7" ht="12.75">
      <c r="D201" s="145" t="s">
        <v>230</v>
      </c>
      <c r="E201" s="146" t="s">
        <v>229</v>
      </c>
      <c r="F201" s="141"/>
      <c r="G201" s="138"/>
    </row>
    <row r="202" spans="4:7" ht="12.75">
      <c r="D202" s="145" t="s">
        <v>232</v>
      </c>
      <c r="E202" s="146" t="s">
        <v>231</v>
      </c>
      <c r="F202" s="141"/>
      <c r="G202" s="138"/>
    </row>
    <row r="203" spans="4:7" ht="12.75">
      <c r="D203" s="145" t="s">
        <v>5</v>
      </c>
      <c r="E203" s="146" t="s">
        <v>4</v>
      </c>
      <c r="F203" s="141"/>
      <c r="G203" s="138"/>
    </row>
    <row r="204" spans="4:7" ht="12.75">
      <c r="D204" s="145" t="s">
        <v>234</v>
      </c>
      <c r="E204" s="146" t="s">
        <v>233</v>
      </c>
      <c r="F204" s="141"/>
      <c r="G204" s="138"/>
    </row>
    <row r="205" spans="4:7" ht="12.75">
      <c r="D205" s="145" t="s">
        <v>236</v>
      </c>
      <c r="E205" s="146" t="s">
        <v>235</v>
      </c>
      <c r="F205" s="141"/>
      <c r="G205" s="138"/>
    </row>
    <row r="206" spans="4:7" ht="12.75">
      <c r="D206" s="145" t="s">
        <v>238</v>
      </c>
      <c r="E206" s="146" t="s">
        <v>237</v>
      </c>
      <c r="F206" s="141"/>
      <c r="G206" s="138"/>
    </row>
    <row r="207" spans="4:7" ht="12.75">
      <c r="D207" s="145" t="s">
        <v>240</v>
      </c>
      <c r="E207" s="146" t="s">
        <v>239</v>
      </c>
      <c r="F207" s="141"/>
      <c r="G207" s="138"/>
    </row>
    <row r="208" spans="4:7" ht="12.75">
      <c r="D208" s="145" t="s">
        <v>242</v>
      </c>
      <c r="E208" s="146" t="s">
        <v>241</v>
      </c>
      <c r="F208" s="141"/>
      <c r="G208" s="138"/>
    </row>
    <row r="209" spans="4:7" ht="12.75">
      <c r="D209" s="145" t="s">
        <v>51</v>
      </c>
      <c r="E209" s="146" t="s">
        <v>50</v>
      </c>
      <c r="F209" s="141"/>
      <c r="G209" s="138"/>
    </row>
    <row r="210" spans="4:7" ht="12.75">
      <c r="D210" s="145" t="s">
        <v>244</v>
      </c>
      <c r="E210" s="146" t="s">
        <v>243</v>
      </c>
      <c r="F210" s="141"/>
      <c r="G210" s="138"/>
    </row>
    <row r="211" spans="4:7" ht="12.75">
      <c r="D211" s="145" t="s">
        <v>653</v>
      </c>
      <c r="E211" s="146" t="s">
        <v>245</v>
      </c>
      <c r="F211" s="141"/>
      <c r="G211" s="138"/>
    </row>
    <row r="212" spans="4:7" ht="12.75">
      <c r="D212" s="145" t="s">
        <v>247</v>
      </c>
      <c r="E212" s="146" t="s">
        <v>246</v>
      </c>
      <c r="F212" s="141"/>
      <c r="G212" s="138"/>
    </row>
    <row r="213" spans="4:7" ht="12.75">
      <c r="D213" s="145" t="s">
        <v>249</v>
      </c>
      <c r="E213" s="146" t="s">
        <v>248</v>
      </c>
      <c r="F213" s="141"/>
      <c r="G213" s="138"/>
    </row>
    <row r="214" spans="4:7" ht="12.75">
      <c r="D214" s="145" t="s">
        <v>251</v>
      </c>
      <c r="E214" s="146" t="s">
        <v>250</v>
      </c>
      <c r="F214" s="141"/>
      <c r="G214" s="138"/>
    </row>
    <row r="215" spans="4:7" ht="12.75">
      <c r="D215" s="145" t="s">
        <v>253</v>
      </c>
      <c r="E215" s="146" t="s">
        <v>252</v>
      </c>
      <c r="F215" s="141"/>
      <c r="G215" s="138"/>
    </row>
    <row r="216" spans="4:7" ht="12.75">
      <c r="D216" s="145" t="s">
        <v>255</v>
      </c>
      <c r="E216" s="146" t="s">
        <v>254</v>
      </c>
      <c r="F216" s="141"/>
      <c r="G216" s="138"/>
    </row>
    <row r="217" spans="4:7" ht="12.75">
      <c r="D217" s="145" t="s">
        <v>257</v>
      </c>
      <c r="E217" s="146" t="s">
        <v>256</v>
      </c>
      <c r="F217" s="141"/>
      <c r="G217" s="138"/>
    </row>
    <row r="218" spans="4:7" ht="12.75">
      <c r="D218" s="145" t="s">
        <v>259</v>
      </c>
      <c r="E218" s="146" t="s">
        <v>258</v>
      </c>
      <c r="F218" s="141"/>
      <c r="G218" s="138"/>
    </row>
    <row r="219" spans="4:7" ht="12.75">
      <c r="D219" s="145" t="s">
        <v>261</v>
      </c>
      <c r="E219" s="146" t="s">
        <v>260</v>
      </c>
      <c r="F219" s="141"/>
      <c r="G219" s="138"/>
    </row>
    <row r="220" spans="4:7" ht="12.75">
      <c r="D220" s="145" t="s">
        <v>263</v>
      </c>
      <c r="E220" s="146" t="s">
        <v>262</v>
      </c>
      <c r="F220" s="141"/>
      <c r="G220" s="138"/>
    </row>
    <row r="221" spans="4:7" ht="12.75">
      <c r="D221" s="145" t="s">
        <v>265</v>
      </c>
      <c r="E221" s="146" t="s">
        <v>264</v>
      </c>
      <c r="F221" s="141"/>
      <c r="G221" s="138"/>
    </row>
    <row r="222" spans="4:7" ht="12.75">
      <c r="D222" s="145" t="s">
        <v>267</v>
      </c>
      <c r="E222" s="146" t="s">
        <v>266</v>
      </c>
      <c r="F222" s="141"/>
      <c r="G222" s="138"/>
    </row>
    <row r="223" spans="4:7" ht="12.75">
      <c r="D223" s="145" t="s">
        <v>269</v>
      </c>
      <c r="E223" s="146" t="s">
        <v>268</v>
      </c>
      <c r="F223" s="141"/>
      <c r="G223" s="138"/>
    </row>
    <row r="224" spans="4:7" ht="12.75">
      <c r="D224" s="145" t="s">
        <v>271</v>
      </c>
      <c r="E224" s="146" t="s">
        <v>270</v>
      </c>
      <c r="F224" s="141"/>
      <c r="G224" s="138"/>
    </row>
    <row r="225" spans="4:7" ht="12.75">
      <c r="D225" s="145" t="s">
        <v>15</v>
      </c>
      <c r="E225" s="146" t="s">
        <v>14</v>
      </c>
      <c r="F225" s="141"/>
      <c r="G225" s="138"/>
    </row>
    <row r="226" spans="4:7" ht="12.75">
      <c r="D226" s="145" t="s">
        <v>273</v>
      </c>
      <c r="E226" s="146" t="s">
        <v>272</v>
      </c>
      <c r="F226" s="141"/>
      <c r="G226" s="138"/>
    </row>
    <row r="227" spans="4:7" ht="12.75">
      <c r="D227" s="145" t="s">
        <v>17</v>
      </c>
      <c r="E227" s="146" t="s">
        <v>16</v>
      </c>
      <c r="F227" s="141"/>
      <c r="G227" s="138"/>
    </row>
    <row r="228" spans="4:7" ht="12.75">
      <c r="D228" s="145" t="s">
        <v>275</v>
      </c>
      <c r="E228" s="146" t="s">
        <v>274</v>
      </c>
      <c r="F228" s="141"/>
      <c r="G228" s="138"/>
    </row>
    <row r="229" spans="4:7" ht="12.75">
      <c r="D229" s="145" t="s">
        <v>277</v>
      </c>
      <c r="E229" s="146" t="s">
        <v>276</v>
      </c>
      <c r="F229" s="141"/>
      <c r="G229" s="138"/>
    </row>
    <row r="230" spans="4:7" ht="12.75">
      <c r="D230" s="145" t="s">
        <v>19</v>
      </c>
      <c r="E230" s="146" t="s">
        <v>18</v>
      </c>
      <c r="F230" s="141"/>
      <c r="G230" s="138"/>
    </row>
    <row r="231" spans="4:7" ht="12.75">
      <c r="D231" s="145" t="s">
        <v>279</v>
      </c>
      <c r="E231" s="146" t="s">
        <v>278</v>
      </c>
      <c r="F231" s="141"/>
      <c r="G231" s="138"/>
    </row>
    <row r="232" spans="4:7" ht="12.75">
      <c r="D232" s="145" t="s">
        <v>53</v>
      </c>
      <c r="E232" s="146" t="s">
        <v>52</v>
      </c>
      <c r="F232" s="141"/>
      <c r="G232" s="138"/>
    </row>
    <row r="233" spans="4:7" ht="12.75">
      <c r="D233" s="145" t="s">
        <v>281</v>
      </c>
      <c r="E233" s="146" t="s">
        <v>280</v>
      </c>
      <c r="F233" s="141"/>
      <c r="G233" s="138"/>
    </row>
    <row r="234" spans="4:7" ht="12.75">
      <c r="D234" s="145" t="s">
        <v>283</v>
      </c>
      <c r="E234" s="146" t="s">
        <v>282</v>
      </c>
      <c r="F234" s="141"/>
      <c r="G234" s="138"/>
    </row>
    <row r="235" spans="4:7" ht="12.75">
      <c r="D235" s="145" t="s">
        <v>55</v>
      </c>
      <c r="E235" s="146" t="s">
        <v>54</v>
      </c>
      <c r="F235" s="141"/>
      <c r="G235" s="138"/>
    </row>
    <row r="236" spans="4:7" ht="12.75">
      <c r="D236" s="145" t="s">
        <v>285</v>
      </c>
      <c r="E236" s="146" t="s">
        <v>284</v>
      </c>
      <c r="F236" s="141"/>
      <c r="G236" s="138"/>
    </row>
    <row r="237" spans="4:7" ht="12.75">
      <c r="D237" s="145" t="s">
        <v>287</v>
      </c>
      <c r="E237" s="146" t="s">
        <v>286</v>
      </c>
      <c r="F237" s="141"/>
      <c r="G237" s="138"/>
    </row>
    <row r="238" spans="4:7" ht="12.75">
      <c r="D238" s="145" t="s">
        <v>289</v>
      </c>
      <c r="E238" s="146" t="s">
        <v>288</v>
      </c>
      <c r="F238" s="141"/>
      <c r="G238" s="138"/>
    </row>
    <row r="239" spans="4:7" ht="12.75">
      <c r="D239" s="145" t="s">
        <v>291</v>
      </c>
      <c r="E239" s="146" t="s">
        <v>290</v>
      </c>
      <c r="F239" s="141"/>
      <c r="G239" s="138"/>
    </row>
    <row r="240" spans="4:7" ht="12.75">
      <c r="D240" s="145" t="s">
        <v>57</v>
      </c>
      <c r="E240" s="146" t="s">
        <v>56</v>
      </c>
      <c r="F240" s="141"/>
      <c r="G240" s="138"/>
    </row>
    <row r="241" spans="4:7" ht="12.75">
      <c r="D241" s="145" t="s">
        <v>293</v>
      </c>
      <c r="E241" s="146" t="s">
        <v>292</v>
      </c>
      <c r="F241" s="141"/>
      <c r="G241" s="138"/>
    </row>
    <row r="242" spans="4:7" ht="12.75">
      <c r="D242" s="145" t="s">
        <v>295</v>
      </c>
      <c r="E242" s="146" t="s">
        <v>294</v>
      </c>
      <c r="F242" s="141"/>
      <c r="G242" s="138"/>
    </row>
    <row r="243" spans="4:7" ht="12.75">
      <c r="D243" s="145" t="s">
        <v>297</v>
      </c>
      <c r="E243" s="146" t="s">
        <v>296</v>
      </c>
      <c r="F243" s="141"/>
      <c r="G243" s="138"/>
    </row>
    <row r="244" spans="4:7" ht="12.75">
      <c r="D244" s="145" t="s">
        <v>59</v>
      </c>
      <c r="E244" s="146" t="s">
        <v>58</v>
      </c>
      <c r="F244" s="141"/>
      <c r="G244" s="138"/>
    </row>
    <row r="245" spans="4:7" ht="12.75">
      <c r="D245" s="145" t="s">
        <v>299</v>
      </c>
      <c r="E245" s="146" t="s">
        <v>298</v>
      </c>
      <c r="F245" s="141"/>
      <c r="G245" s="138"/>
    </row>
    <row r="246" spans="4:7" ht="12.75">
      <c r="D246" s="145" t="s">
        <v>301</v>
      </c>
      <c r="E246" s="146" t="s">
        <v>300</v>
      </c>
      <c r="F246" s="141"/>
      <c r="G246" s="138"/>
    </row>
    <row r="247" spans="4:7" ht="12.75">
      <c r="D247" s="145" t="s">
        <v>61</v>
      </c>
      <c r="E247" s="146" t="s">
        <v>60</v>
      </c>
      <c r="F247" s="141"/>
      <c r="G247" s="138"/>
    </row>
    <row r="248" spans="4:7" ht="12.75">
      <c r="D248" s="145" t="s">
        <v>647</v>
      </c>
      <c r="E248" s="146" t="s">
        <v>302</v>
      </c>
      <c r="F248" s="141"/>
      <c r="G248" s="138"/>
    </row>
    <row r="249" spans="4:7" ht="12.75">
      <c r="D249" s="145" t="s">
        <v>304</v>
      </c>
      <c r="E249" s="146" t="s">
        <v>303</v>
      </c>
      <c r="F249" s="141"/>
      <c r="G249" s="138"/>
    </row>
    <row r="250" spans="4:7" ht="12.75">
      <c r="D250" s="145" t="s">
        <v>306</v>
      </c>
      <c r="E250" s="146" t="s">
        <v>305</v>
      </c>
      <c r="F250" s="141"/>
      <c r="G250" s="138"/>
    </row>
    <row r="251" spans="4:7" ht="12.75">
      <c r="D251" s="145" t="s">
        <v>7</v>
      </c>
      <c r="E251" s="146" t="s">
        <v>6</v>
      </c>
      <c r="F251" s="141"/>
      <c r="G251" s="138"/>
    </row>
    <row r="252" spans="4:7" ht="12.75">
      <c r="D252" s="145" t="s">
        <v>308</v>
      </c>
      <c r="E252" s="146" t="s">
        <v>307</v>
      </c>
      <c r="F252" s="141"/>
      <c r="G252" s="138"/>
    </row>
    <row r="253" spans="4:7" ht="12.75">
      <c r="D253" s="145" t="s">
        <v>21</v>
      </c>
      <c r="E253" s="146" t="s">
        <v>20</v>
      </c>
      <c r="F253" s="141"/>
      <c r="G253" s="138"/>
    </row>
    <row r="254" spans="4:7" ht="12.75">
      <c r="D254" s="145" t="s">
        <v>23</v>
      </c>
      <c r="E254" s="146" t="s">
        <v>22</v>
      </c>
      <c r="F254" s="141"/>
      <c r="G254" s="138"/>
    </row>
    <row r="255" spans="4:7" ht="12.75">
      <c r="D255" s="145" t="s">
        <v>310</v>
      </c>
      <c r="E255" s="146" t="s">
        <v>309</v>
      </c>
      <c r="F255" s="141"/>
      <c r="G255" s="138"/>
    </row>
    <row r="256" spans="4:7" ht="12.75">
      <c r="D256" s="145" t="s">
        <v>652</v>
      </c>
      <c r="E256" s="146" t="s">
        <v>311</v>
      </c>
      <c r="F256" s="141"/>
      <c r="G256" s="138"/>
    </row>
    <row r="257" spans="4:7" ht="12.75">
      <c r="D257" s="145" t="s">
        <v>313</v>
      </c>
      <c r="E257" s="146" t="s">
        <v>312</v>
      </c>
      <c r="F257" s="141"/>
      <c r="G257" s="138"/>
    </row>
    <row r="258" spans="4:7" ht="12.75">
      <c r="D258" s="145" t="s">
        <v>63</v>
      </c>
      <c r="E258" s="146" t="s">
        <v>62</v>
      </c>
      <c r="F258" s="141"/>
      <c r="G258" s="138"/>
    </row>
    <row r="259" spans="4:7" ht="12.75">
      <c r="D259" s="145" t="s">
        <v>315</v>
      </c>
      <c r="E259" s="146" t="s">
        <v>314</v>
      </c>
      <c r="F259" s="141"/>
      <c r="G259" s="138"/>
    </row>
    <row r="260" spans="4:7" ht="12.75">
      <c r="D260" s="145" t="s">
        <v>317</v>
      </c>
      <c r="E260" s="146" t="s">
        <v>316</v>
      </c>
      <c r="F260" s="141"/>
      <c r="G260" s="138"/>
    </row>
    <row r="261" spans="4:7" ht="12.75">
      <c r="D261" s="145" t="s">
        <v>25</v>
      </c>
      <c r="E261" s="146" t="s">
        <v>24</v>
      </c>
      <c r="F261" s="141"/>
      <c r="G261" s="138"/>
    </row>
    <row r="262" spans="4:7" ht="12.75">
      <c r="D262" s="145" t="s">
        <v>319</v>
      </c>
      <c r="E262" s="146" t="s">
        <v>318</v>
      </c>
      <c r="F262" s="141"/>
      <c r="G262" s="138"/>
    </row>
    <row r="263" spans="4:7" ht="12.75">
      <c r="D263" s="145" t="s">
        <v>321</v>
      </c>
      <c r="E263" s="146" t="s">
        <v>320</v>
      </c>
      <c r="F263" s="141"/>
      <c r="G263" s="138"/>
    </row>
    <row r="264" spans="4:7" ht="12.75">
      <c r="D264" s="145" t="s">
        <v>651</v>
      </c>
      <c r="E264" s="146" t="s">
        <v>322</v>
      </c>
      <c r="F264" s="141"/>
      <c r="G264" s="138"/>
    </row>
    <row r="265" spans="4:7" ht="12.75">
      <c r="D265" s="145" t="s">
        <v>324</v>
      </c>
      <c r="E265" s="146" t="s">
        <v>323</v>
      </c>
      <c r="F265" s="141"/>
      <c r="G265" s="138"/>
    </row>
    <row r="266" spans="4:7" ht="12.75">
      <c r="D266" s="145" t="s">
        <v>27</v>
      </c>
      <c r="E266" s="146" t="s">
        <v>26</v>
      </c>
      <c r="F266" s="141"/>
      <c r="G266" s="138"/>
    </row>
    <row r="267" spans="4:7" ht="12.75">
      <c r="D267" s="145" t="s">
        <v>326</v>
      </c>
      <c r="E267" s="146" t="s">
        <v>325</v>
      </c>
      <c r="F267" s="141"/>
      <c r="G267" s="138"/>
    </row>
    <row r="268" spans="4:7" ht="12.75">
      <c r="D268" s="145" t="s">
        <v>328</v>
      </c>
      <c r="E268" s="146" t="s">
        <v>327</v>
      </c>
      <c r="F268" s="141"/>
      <c r="G268" s="138"/>
    </row>
    <row r="269" spans="4:7" ht="12.75">
      <c r="D269" s="145" t="s">
        <v>330</v>
      </c>
      <c r="E269" s="146" t="s">
        <v>329</v>
      </c>
      <c r="F269" s="141"/>
      <c r="G269" s="138"/>
    </row>
    <row r="270" spans="4:7" ht="12.75">
      <c r="D270" s="145" t="s">
        <v>332</v>
      </c>
      <c r="E270" s="146" t="s">
        <v>331</v>
      </c>
      <c r="F270" s="141"/>
      <c r="G270" s="138"/>
    </row>
    <row r="271" spans="4:7" ht="12.75">
      <c r="D271" s="145" t="s">
        <v>334</v>
      </c>
      <c r="E271" s="146" t="s">
        <v>333</v>
      </c>
      <c r="F271" s="141"/>
      <c r="G271" s="138"/>
    </row>
    <row r="272" spans="4:7" ht="12.75">
      <c r="D272" s="145" t="s">
        <v>336</v>
      </c>
      <c r="E272" s="146" t="s">
        <v>335</v>
      </c>
      <c r="F272" s="141"/>
      <c r="G272" s="138"/>
    </row>
    <row r="273" spans="4:7" ht="12.75">
      <c r="D273" s="145" t="s">
        <v>650</v>
      </c>
      <c r="E273" s="146" t="s">
        <v>337</v>
      </c>
      <c r="F273" s="141"/>
      <c r="G273" s="138"/>
    </row>
    <row r="274" spans="4:7" ht="12.75">
      <c r="D274" s="145" t="s">
        <v>339</v>
      </c>
      <c r="E274" s="146" t="s">
        <v>338</v>
      </c>
      <c r="F274" s="141"/>
      <c r="G274" s="138"/>
    </row>
    <row r="275" spans="4:7" ht="12.75">
      <c r="D275" s="145" t="s">
        <v>341</v>
      </c>
      <c r="E275" s="146" t="s">
        <v>340</v>
      </c>
      <c r="F275" s="141"/>
      <c r="G275" s="138"/>
    </row>
    <row r="276" spans="4:7" ht="12.75">
      <c r="D276" s="145" t="s">
        <v>343</v>
      </c>
      <c r="E276" s="146" t="s">
        <v>342</v>
      </c>
      <c r="F276" s="141"/>
      <c r="G276" s="138"/>
    </row>
    <row r="277" spans="4:7" ht="12.75">
      <c r="D277" s="145" t="s">
        <v>345</v>
      </c>
      <c r="E277" s="146" t="s">
        <v>344</v>
      </c>
      <c r="F277" s="141"/>
      <c r="G277" s="138"/>
    </row>
    <row r="278" spans="4:7" ht="12.75">
      <c r="D278" s="145" t="s">
        <v>347</v>
      </c>
      <c r="E278" s="146" t="s">
        <v>346</v>
      </c>
      <c r="F278" s="141"/>
      <c r="G278" s="138"/>
    </row>
    <row r="279" spans="4:7" ht="12.75">
      <c r="D279" s="145" t="s">
        <v>65</v>
      </c>
      <c r="E279" s="146" t="s">
        <v>64</v>
      </c>
      <c r="F279" s="141"/>
      <c r="G279" s="138"/>
    </row>
    <row r="280" spans="4:7" ht="12.75">
      <c r="D280" s="145" t="s">
        <v>349</v>
      </c>
      <c r="E280" s="146" t="s">
        <v>348</v>
      </c>
      <c r="F280" s="141"/>
      <c r="G280" s="138"/>
    </row>
    <row r="281" spans="4:7" ht="12.75">
      <c r="D281" s="145" t="s">
        <v>351</v>
      </c>
      <c r="E281" s="146" t="s">
        <v>350</v>
      </c>
      <c r="F281" s="141"/>
      <c r="G281" s="138"/>
    </row>
    <row r="282" spans="4:7" ht="12.75">
      <c r="D282" s="145" t="s">
        <v>353</v>
      </c>
      <c r="E282" s="146" t="s">
        <v>352</v>
      </c>
      <c r="F282" s="141"/>
      <c r="G282" s="138"/>
    </row>
    <row r="283" spans="4:7" ht="12.75">
      <c r="D283" s="145" t="s">
        <v>91</v>
      </c>
      <c r="E283" s="146" t="s">
        <v>3</v>
      </c>
      <c r="F283" s="141"/>
      <c r="G283" s="138"/>
    </row>
    <row r="284" spans="4:7" ht="12.75">
      <c r="D284" s="145" t="s">
        <v>355</v>
      </c>
      <c r="E284" s="146" t="s">
        <v>354</v>
      </c>
      <c r="F284" s="141"/>
      <c r="G284" s="138"/>
    </row>
    <row r="285" spans="4:7" ht="12.75">
      <c r="D285" s="145" t="s">
        <v>357</v>
      </c>
      <c r="E285" s="146" t="s">
        <v>356</v>
      </c>
      <c r="F285" s="141"/>
      <c r="G285" s="138"/>
    </row>
    <row r="286" spans="4:7" ht="12.75">
      <c r="D286" s="145" t="s">
        <v>359</v>
      </c>
      <c r="E286" s="146" t="s">
        <v>358</v>
      </c>
      <c r="F286" s="141"/>
      <c r="G286" s="138"/>
    </row>
    <row r="287" spans="4:7" ht="12.75">
      <c r="D287" s="145" t="s">
        <v>361</v>
      </c>
      <c r="E287" s="146" t="s">
        <v>360</v>
      </c>
      <c r="F287" s="141"/>
      <c r="G287" s="138"/>
    </row>
    <row r="288" spans="4:7" ht="12.75">
      <c r="D288" s="145" t="s">
        <v>363</v>
      </c>
      <c r="E288" s="146" t="s">
        <v>362</v>
      </c>
      <c r="F288" s="141"/>
      <c r="G288" s="138"/>
    </row>
    <row r="289" spans="4:7" ht="12.75">
      <c r="D289" s="145" t="s">
        <v>365</v>
      </c>
      <c r="E289" s="146" t="s">
        <v>364</v>
      </c>
      <c r="F289" s="141"/>
      <c r="G289" s="138"/>
    </row>
    <row r="290" spans="4:7" ht="12.75">
      <c r="D290" s="145" t="s">
        <v>67</v>
      </c>
      <c r="E290" s="146" t="s">
        <v>66</v>
      </c>
      <c r="F290" s="141"/>
      <c r="G290" s="138"/>
    </row>
    <row r="291" spans="4:7" ht="12.75">
      <c r="D291" s="145" t="s">
        <v>367</v>
      </c>
      <c r="E291" s="146" t="s">
        <v>366</v>
      </c>
      <c r="F291" s="141"/>
      <c r="G291" s="138"/>
    </row>
    <row r="292" spans="4:7" ht="12.75">
      <c r="D292" s="145" t="s">
        <v>369</v>
      </c>
      <c r="E292" s="146" t="s">
        <v>368</v>
      </c>
      <c r="F292" s="141"/>
      <c r="G292" s="138"/>
    </row>
    <row r="293" spans="4:7" ht="12.75">
      <c r="D293" s="145" t="s">
        <v>371</v>
      </c>
      <c r="E293" s="146" t="s">
        <v>370</v>
      </c>
      <c r="F293" s="141"/>
      <c r="G293" s="138"/>
    </row>
    <row r="294" spans="4:7" ht="12.75">
      <c r="D294" s="145" t="s">
        <v>373</v>
      </c>
      <c r="E294" s="146" t="s">
        <v>372</v>
      </c>
      <c r="F294" s="141"/>
      <c r="G294" s="138"/>
    </row>
    <row r="295" spans="4:7" ht="12.75">
      <c r="D295" s="145" t="s">
        <v>375</v>
      </c>
      <c r="E295" s="146" t="s">
        <v>374</v>
      </c>
      <c r="F295" s="141"/>
      <c r="G295" s="138"/>
    </row>
    <row r="296" spans="4:7" ht="12.75">
      <c r="D296" s="145" t="s">
        <v>377</v>
      </c>
      <c r="E296" s="146" t="s">
        <v>376</v>
      </c>
      <c r="F296" s="141"/>
      <c r="G296" s="138"/>
    </row>
    <row r="297" spans="4:7" ht="12.75">
      <c r="D297" s="145" t="s">
        <v>379</v>
      </c>
      <c r="E297" s="146" t="s">
        <v>378</v>
      </c>
      <c r="F297" s="141"/>
      <c r="G297" s="138"/>
    </row>
    <row r="298" spans="4:7" ht="12.75">
      <c r="D298" s="145" t="s">
        <v>381</v>
      </c>
      <c r="E298" s="146" t="s">
        <v>380</v>
      </c>
      <c r="F298" s="141"/>
      <c r="G298" s="138"/>
    </row>
    <row r="299" spans="4:7" ht="12.75">
      <c r="D299" s="145" t="s">
        <v>383</v>
      </c>
      <c r="E299" s="146" t="s">
        <v>382</v>
      </c>
      <c r="F299" s="141"/>
      <c r="G299" s="138"/>
    </row>
    <row r="300" spans="4:7" ht="12.75">
      <c r="D300" s="145" t="s">
        <v>385</v>
      </c>
      <c r="E300" s="146" t="s">
        <v>384</v>
      </c>
      <c r="F300" s="141"/>
      <c r="G300" s="138"/>
    </row>
    <row r="301" spans="4:7" ht="12.75">
      <c r="D301" s="145" t="s">
        <v>387</v>
      </c>
      <c r="E301" s="146" t="s">
        <v>386</v>
      </c>
      <c r="F301" s="141"/>
      <c r="G301" s="138"/>
    </row>
    <row r="302" spans="4:7" ht="12.75">
      <c r="D302" s="145" t="s">
        <v>389</v>
      </c>
      <c r="E302" s="146" t="s">
        <v>388</v>
      </c>
      <c r="F302" s="141"/>
      <c r="G302" s="138"/>
    </row>
    <row r="303" spans="4:7" ht="12.75">
      <c r="D303" s="145" t="s">
        <v>391</v>
      </c>
      <c r="E303" s="146" t="s">
        <v>390</v>
      </c>
      <c r="F303" s="141"/>
      <c r="G303" s="138"/>
    </row>
    <row r="304" spans="4:7" ht="12.75">
      <c r="D304" s="145" t="s">
        <v>672</v>
      </c>
      <c r="E304" s="146" t="s">
        <v>671</v>
      </c>
      <c r="F304" s="141"/>
      <c r="G304" s="138"/>
    </row>
    <row r="305" spans="4:7" ht="12.75">
      <c r="D305" s="145" t="s">
        <v>393</v>
      </c>
      <c r="E305" s="146" t="s">
        <v>392</v>
      </c>
      <c r="F305" s="141"/>
      <c r="G305" s="138"/>
    </row>
    <row r="306" spans="4:7" ht="12.75">
      <c r="D306" s="145" t="s">
        <v>395</v>
      </c>
      <c r="E306" s="146" t="s">
        <v>394</v>
      </c>
      <c r="F306" s="141"/>
      <c r="G306" s="138"/>
    </row>
    <row r="307" spans="4:7" ht="12.75">
      <c r="D307" s="145" t="s">
        <v>397</v>
      </c>
      <c r="E307" s="146" t="s">
        <v>396</v>
      </c>
      <c r="F307" s="141"/>
      <c r="G307" s="138"/>
    </row>
    <row r="308" spans="4:7" ht="12.75">
      <c r="D308" s="145" t="s">
        <v>399</v>
      </c>
      <c r="E308" s="146" t="s">
        <v>398</v>
      </c>
      <c r="F308" s="141"/>
      <c r="G308" s="138"/>
    </row>
    <row r="309" spans="4:7" ht="12.75">
      <c r="D309" s="145" t="s">
        <v>401</v>
      </c>
      <c r="E309" s="146" t="s">
        <v>400</v>
      </c>
      <c r="F309" s="141"/>
      <c r="G309" s="138"/>
    </row>
    <row r="310" spans="4:7" ht="12.75">
      <c r="D310" s="145" t="s">
        <v>403</v>
      </c>
      <c r="E310" s="146" t="s">
        <v>402</v>
      </c>
      <c r="F310" s="141"/>
      <c r="G310" s="138"/>
    </row>
    <row r="311" spans="4:7" ht="12.75">
      <c r="D311" s="145" t="s">
        <v>405</v>
      </c>
      <c r="E311" s="146" t="s">
        <v>404</v>
      </c>
      <c r="F311" s="141"/>
      <c r="G311" s="138"/>
    </row>
    <row r="312" spans="4:7" ht="12.75">
      <c r="D312" s="145" t="s">
        <v>407</v>
      </c>
      <c r="E312" s="146" t="s">
        <v>406</v>
      </c>
      <c r="F312" s="141"/>
      <c r="G312" s="138"/>
    </row>
    <row r="313" spans="4:7" ht="12.75">
      <c r="D313" s="145" t="s">
        <v>409</v>
      </c>
      <c r="E313" s="146" t="s">
        <v>408</v>
      </c>
      <c r="F313" s="141"/>
      <c r="G313" s="138"/>
    </row>
    <row r="314" spans="4:7" ht="12.75">
      <c r="D314" s="145" t="s">
        <v>411</v>
      </c>
      <c r="E314" s="146" t="s">
        <v>410</v>
      </c>
      <c r="F314" s="141"/>
      <c r="G314" s="138"/>
    </row>
    <row r="315" spans="4:7" ht="12.75">
      <c r="D315" s="145" t="s">
        <v>413</v>
      </c>
      <c r="E315" s="146" t="s">
        <v>412</v>
      </c>
      <c r="F315" s="141"/>
      <c r="G315" s="138"/>
    </row>
    <row r="316" spans="4:7" ht="12.75">
      <c r="D316" s="145" t="s">
        <v>415</v>
      </c>
      <c r="E316" s="146" t="s">
        <v>414</v>
      </c>
      <c r="F316" s="141"/>
      <c r="G316" s="138"/>
    </row>
    <row r="317" spans="4:7" ht="12.75">
      <c r="D317" s="145" t="s">
        <v>417</v>
      </c>
      <c r="E317" s="146" t="s">
        <v>416</v>
      </c>
      <c r="F317" s="141"/>
      <c r="G317" s="138"/>
    </row>
    <row r="318" spans="4:7" ht="12.75">
      <c r="D318" s="145" t="s">
        <v>419</v>
      </c>
      <c r="E318" s="146" t="s">
        <v>418</v>
      </c>
      <c r="F318" s="141"/>
      <c r="G318" s="138"/>
    </row>
    <row r="319" spans="4:7" ht="12.75">
      <c r="D319" s="145" t="s">
        <v>69</v>
      </c>
      <c r="E319" s="146" t="s">
        <v>68</v>
      </c>
      <c r="F319" s="141"/>
      <c r="G319" s="138"/>
    </row>
    <row r="320" spans="4:7" ht="12.75">
      <c r="D320" s="145" t="s">
        <v>421</v>
      </c>
      <c r="E320" s="146" t="s">
        <v>420</v>
      </c>
      <c r="F320" s="141"/>
      <c r="G320" s="138"/>
    </row>
    <row r="321" spans="4:7" ht="12.75">
      <c r="D321" s="145" t="s">
        <v>423</v>
      </c>
      <c r="E321" s="146" t="s">
        <v>422</v>
      </c>
      <c r="F321" s="141"/>
      <c r="G321" s="138"/>
    </row>
    <row r="322" spans="4:7" ht="12.75">
      <c r="D322" s="145" t="s">
        <v>425</v>
      </c>
      <c r="E322" s="146" t="s">
        <v>424</v>
      </c>
      <c r="F322" s="141"/>
      <c r="G322" s="138"/>
    </row>
    <row r="323" spans="4:7" ht="12.75">
      <c r="D323" s="145" t="s">
        <v>427</v>
      </c>
      <c r="E323" s="146" t="s">
        <v>426</v>
      </c>
      <c r="F323" s="141"/>
      <c r="G323" s="138"/>
    </row>
    <row r="324" spans="4:7" ht="12.75">
      <c r="D324" s="145" t="s">
        <v>71</v>
      </c>
      <c r="E324" s="146" t="s">
        <v>70</v>
      </c>
      <c r="F324" s="141"/>
      <c r="G324" s="138"/>
    </row>
    <row r="325" spans="4:7" ht="12.75">
      <c r="D325" s="145" t="s">
        <v>429</v>
      </c>
      <c r="E325" s="146" t="s">
        <v>428</v>
      </c>
      <c r="F325" s="141"/>
      <c r="G325" s="138"/>
    </row>
    <row r="326" spans="4:7" ht="12.75">
      <c r="D326" s="145" t="s">
        <v>431</v>
      </c>
      <c r="E326" s="146" t="s">
        <v>430</v>
      </c>
      <c r="F326" s="141"/>
      <c r="G326" s="138"/>
    </row>
    <row r="327" spans="4:7" ht="12.75">
      <c r="D327" s="145" t="s">
        <v>433</v>
      </c>
      <c r="E327" s="146" t="s">
        <v>432</v>
      </c>
      <c r="F327" s="141"/>
      <c r="G327" s="138"/>
    </row>
    <row r="328" spans="4:7" ht="12.75">
      <c r="D328" s="145" t="s">
        <v>435</v>
      </c>
      <c r="E328" s="146" t="s">
        <v>434</v>
      </c>
      <c r="F328" s="141"/>
      <c r="G328" s="138"/>
    </row>
    <row r="329" spans="4:7" ht="12.75">
      <c r="D329" s="145" t="s">
        <v>437</v>
      </c>
      <c r="E329" s="146" t="s">
        <v>436</v>
      </c>
      <c r="F329" s="141"/>
      <c r="G329" s="138"/>
    </row>
    <row r="330" spans="4:7" ht="12.75">
      <c r="D330" s="145" t="s">
        <v>439</v>
      </c>
      <c r="E330" s="146" t="s">
        <v>438</v>
      </c>
      <c r="F330" s="141"/>
      <c r="G330" s="138"/>
    </row>
    <row r="331" spans="4:7" ht="12.75">
      <c r="D331" s="145" t="s">
        <v>441</v>
      </c>
      <c r="E331" s="146" t="s">
        <v>440</v>
      </c>
      <c r="F331" s="141"/>
      <c r="G331" s="138"/>
    </row>
    <row r="332" spans="4:7" ht="12.75">
      <c r="D332" s="145" t="s">
        <v>443</v>
      </c>
      <c r="E332" s="146" t="s">
        <v>442</v>
      </c>
      <c r="F332" s="141"/>
      <c r="G332" s="138"/>
    </row>
    <row r="333" spans="4:7" ht="12.75">
      <c r="D333" s="145" t="s">
        <v>445</v>
      </c>
      <c r="E333" s="146" t="s">
        <v>444</v>
      </c>
      <c r="F333" s="141"/>
      <c r="G333" s="138"/>
    </row>
    <row r="334" spans="4:7" ht="12.75">
      <c r="D334" s="145" t="s">
        <v>447</v>
      </c>
      <c r="E334" s="146" t="s">
        <v>446</v>
      </c>
      <c r="F334" s="141"/>
      <c r="G334" s="138"/>
    </row>
    <row r="335" spans="4:7" ht="12.75">
      <c r="D335" s="145" t="s">
        <v>449</v>
      </c>
      <c r="E335" s="146" t="s">
        <v>448</v>
      </c>
      <c r="F335" s="141"/>
      <c r="G335" s="138"/>
    </row>
    <row r="336" spans="4:7" ht="12.75">
      <c r="D336" s="145" t="s">
        <v>451</v>
      </c>
      <c r="E336" s="146" t="s">
        <v>450</v>
      </c>
      <c r="F336" s="141"/>
      <c r="G336" s="138"/>
    </row>
    <row r="337" spans="4:7" ht="12.75">
      <c r="D337" s="145" t="s">
        <v>453</v>
      </c>
      <c r="E337" s="146" t="s">
        <v>452</v>
      </c>
      <c r="F337" s="141"/>
      <c r="G337" s="138"/>
    </row>
    <row r="338" spans="4:7" ht="12.75">
      <c r="D338" s="145" t="s">
        <v>455</v>
      </c>
      <c r="E338" s="146" t="s">
        <v>454</v>
      </c>
      <c r="F338" s="141"/>
      <c r="G338" s="138"/>
    </row>
    <row r="339" spans="4:7" ht="12.75">
      <c r="D339" s="145" t="s">
        <v>457</v>
      </c>
      <c r="E339" s="146" t="s">
        <v>456</v>
      </c>
      <c r="F339" s="141"/>
      <c r="G339" s="138"/>
    </row>
    <row r="340" spans="4:7" ht="12.75">
      <c r="D340" s="145" t="s">
        <v>459</v>
      </c>
      <c r="E340" s="146" t="s">
        <v>458</v>
      </c>
      <c r="F340" s="141"/>
      <c r="G340" s="138"/>
    </row>
    <row r="341" spans="4:7" ht="12.75">
      <c r="D341" s="145" t="s">
        <v>461</v>
      </c>
      <c r="E341" s="146" t="s">
        <v>460</v>
      </c>
      <c r="F341" s="141"/>
      <c r="G341" s="138"/>
    </row>
    <row r="342" spans="4:7" ht="12.75">
      <c r="D342" s="145" t="s">
        <v>463</v>
      </c>
      <c r="E342" s="146" t="s">
        <v>462</v>
      </c>
      <c r="F342" s="141"/>
      <c r="G342" s="138"/>
    </row>
    <row r="343" spans="4:7" ht="12.75">
      <c r="D343" s="145" t="s">
        <v>465</v>
      </c>
      <c r="E343" s="146" t="s">
        <v>464</v>
      </c>
      <c r="F343" s="141"/>
      <c r="G343" s="138"/>
    </row>
    <row r="344" spans="4:7" ht="12.75">
      <c r="D344" s="145" t="s">
        <v>467</v>
      </c>
      <c r="E344" s="146" t="s">
        <v>466</v>
      </c>
      <c r="F344" s="141"/>
      <c r="G344" s="138"/>
    </row>
    <row r="345" spans="4:7" ht="12.75">
      <c r="D345" s="145" t="s">
        <v>469</v>
      </c>
      <c r="E345" s="146" t="s">
        <v>468</v>
      </c>
      <c r="F345" s="141"/>
      <c r="G345" s="138"/>
    </row>
    <row r="346" spans="4:7" ht="12.75">
      <c r="D346" s="145" t="s">
        <v>674</v>
      </c>
      <c r="E346" s="146" t="s">
        <v>673</v>
      </c>
      <c r="F346" s="141"/>
      <c r="G346" s="138"/>
    </row>
    <row r="347" spans="4:7" ht="12.75">
      <c r="D347" s="145" t="s">
        <v>471</v>
      </c>
      <c r="E347" s="146" t="s">
        <v>470</v>
      </c>
      <c r="F347" s="141"/>
      <c r="G347" s="138"/>
    </row>
    <row r="348" spans="4:7" ht="12.75">
      <c r="D348" s="145" t="s">
        <v>473</v>
      </c>
      <c r="E348" s="146" t="s">
        <v>472</v>
      </c>
      <c r="F348" s="141"/>
      <c r="G348" s="138"/>
    </row>
    <row r="349" spans="4:7" ht="12.75">
      <c r="D349" s="145" t="s">
        <v>475</v>
      </c>
      <c r="E349" s="146" t="s">
        <v>474</v>
      </c>
      <c r="F349" s="141"/>
      <c r="G349" s="138"/>
    </row>
    <row r="350" spans="4:7" ht="12.75">
      <c r="D350" s="145" t="s">
        <v>477</v>
      </c>
      <c r="E350" s="146" t="s">
        <v>476</v>
      </c>
      <c r="F350" s="141"/>
      <c r="G350" s="138"/>
    </row>
    <row r="351" spans="4:7" ht="12.75">
      <c r="D351" s="145" t="s">
        <v>479</v>
      </c>
      <c r="E351" s="146" t="s">
        <v>478</v>
      </c>
      <c r="F351" s="141"/>
      <c r="G351" s="138"/>
    </row>
    <row r="352" spans="4:7" ht="12.75">
      <c r="D352" s="145" t="s">
        <v>481</v>
      </c>
      <c r="E352" s="146" t="s">
        <v>480</v>
      </c>
      <c r="F352" s="141"/>
      <c r="G352" s="138"/>
    </row>
    <row r="353" spans="4:7" ht="12.75">
      <c r="D353" s="145" t="s">
        <v>483</v>
      </c>
      <c r="E353" s="146" t="s">
        <v>482</v>
      </c>
      <c r="F353" s="141"/>
      <c r="G353" s="138"/>
    </row>
    <row r="354" spans="4:7" ht="12.75">
      <c r="D354" s="145" t="s">
        <v>485</v>
      </c>
      <c r="E354" s="146" t="s">
        <v>484</v>
      </c>
      <c r="F354" s="141"/>
      <c r="G354" s="138"/>
    </row>
    <row r="355" spans="4:7" ht="12.75">
      <c r="D355" s="145" t="s">
        <v>487</v>
      </c>
      <c r="E355" s="146" t="s">
        <v>486</v>
      </c>
      <c r="F355" s="141"/>
      <c r="G355" s="138"/>
    </row>
    <row r="356" spans="4:7" ht="12.75">
      <c r="D356" s="145" t="s">
        <v>489</v>
      </c>
      <c r="E356" s="146" t="s">
        <v>488</v>
      </c>
      <c r="F356" s="141"/>
      <c r="G356" s="138"/>
    </row>
    <row r="357" spans="4:7" ht="12.75">
      <c r="D357" s="145" t="s">
        <v>491</v>
      </c>
      <c r="E357" s="146" t="s">
        <v>490</v>
      </c>
      <c r="F357" s="141"/>
      <c r="G357" s="138"/>
    </row>
    <row r="358" spans="4:7" ht="12.75">
      <c r="D358" s="145" t="s">
        <v>493</v>
      </c>
      <c r="E358" s="146" t="s">
        <v>492</v>
      </c>
      <c r="F358" s="141"/>
      <c r="G358" s="138"/>
    </row>
    <row r="359" spans="4:7" ht="12.75">
      <c r="D359" s="145" t="s">
        <v>495</v>
      </c>
      <c r="E359" s="146" t="s">
        <v>494</v>
      </c>
      <c r="F359" s="141"/>
      <c r="G359" s="138"/>
    </row>
    <row r="360" spans="4:7" ht="12.75">
      <c r="D360" s="145" t="s">
        <v>497</v>
      </c>
      <c r="E360" s="146" t="s">
        <v>496</v>
      </c>
      <c r="F360" s="141"/>
      <c r="G360" s="138"/>
    </row>
    <row r="361" spans="4:7" ht="12.75">
      <c r="D361" s="145" t="s">
        <v>499</v>
      </c>
      <c r="E361" s="146" t="s">
        <v>498</v>
      </c>
      <c r="F361" s="141"/>
      <c r="G361" s="138"/>
    </row>
    <row r="362" spans="4:7" ht="12.75">
      <c r="D362" s="145" t="s">
        <v>501</v>
      </c>
      <c r="E362" s="146" t="s">
        <v>500</v>
      </c>
      <c r="F362" s="141"/>
      <c r="G362" s="138"/>
    </row>
    <row r="363" spans="4:7" ht="12.75">
      <c r="D363" s="145" t="s">
        <v>503</v>
      </c>
      <c r="E363" s="146" t="s">
        <v>502</v>
      </c>
      <c r="F363" s="141"/>
      <c r="G363" s="138"/>
    </row>
    <row r="364" spans="4:7" ht="12.75">
      <c r="D364" s="145" t="s">
        <v>505</v>
      </c>
      <c r="E364" s="146" t="s">
        <v>504</v>
      </c>
      <c r="F364" s="141"/>
      <c r="G364" s="138"/>
    </row>
    <row r="365" spans="4:7" ht="12.75">
      <c r="D365" s="145" t="s">
        <v>507</v>
      </c>
      <c r="E365" s="146" t="s">
        <v>506</v>
      </c>
      <c r="F365" s="141"/>
      <c r="G365" s="138"/>
    </row>
    <row r="366" spans="4:7" ht="12.75">
      <c r="D366" s="145" t="s">
        <v>29</v>
      </c>
      <c r="E366" s="146" t="s">
        <v>28</v>
      </c>
      <c r="F366" s="141"/>
      <c r="G366" s="138"/>
    </row>
    <row r="367" spans="4:7" ht="12.75">
      <c r="D367" s="145" t="s">
        <v>509</v>
      </c>
      <c r="E367" s="146" t="s">
        <v>508</v>
      </c>
      <c r="F367" s="141"/>
      <c r="G367" s="138"/>
    </row>
    <row r="368" spans="4:7" ht="12.75">
      <c r="D368" s="145" t="s">
        <v>511</v>
      </c>
      <c r="E368" s="146" t="s">
        <v>510</v>
      </c>
      <c r="F368" s="141"/>
      <c r="G368" s="138"/>
    </row>
    <row r="369" spans="4:7" ht="12.75">
      <c r="D369" s="145" t="s">
        <v>513</v>
      </c>
      <c r="E369" s="146" t="s">
        <v>512</v>
      </c>
      <c r="F369" s="141"/>
      <c r="G369" s="138"/>
    </row>
    <row r="370" spans="4:7" ht="12.75">
      <c r="D370" s="145" t="s">
        <v>515</v>
      </c>
      <c r="E370" s="146" t="s">
        <v>514</v>
      </c>
      <c r="F370" s="141"/>
      <c r="G370" s="138"/>
    </row>
    <row r="371" spans="4:7" ht="12.75">
      <c r="D371" s="145" t="s">
        <v>517</v>
      </c>
      <c r="E371" s="146" t="s">
        <v>516</v>
      </c>
      <c r="F371" s="141"/>
      <c r="G371" s="138"/>
    </row>
    <row r="372" spans="4:7" ht="12.75">
      <c r="D372" s="145" t="s">
        <v>519</v>
      </c>
      <c r="E372" s="146" t="s">
        <v>518</v>
      </c>
      <c r="F372" s="141"/>
      <c r="G372" s="138"/>
    </row>
    <row r="373" spans="4:7" ht="12.75">
      <c r="D373" s="145" t="s">
        <v>521</v>
      </c>
      <c r="E373" s="146" t="s">
        <v>520</v>
      </c>
      <c r="F373" s="141"/>
      <c r="G373" s="138"/>
    </row>
    <row r="374" spans="4:7" ht="12.75">
      <c r="D374" s="145" t="s">
        <v>523</v>
      </c>
      <c r="E374" s="146" t="s">
        <v>522</v>
      </c>
      <c r="F374" s="141"/>
      <c r="G374" s="138"/>
    </row>
    <row r="375" spans="4:7" ht="12.75">
      <c r="D375" s="145" t="s">
        <v>525</v>
      </c>
      <c r="E375" s="146" t="s">
        <v>524</v>
      </c>
      <c r="F375" s="141"/>
      <c r="G375" s="138"/>
    </row>
    <row r="376" spans="4:7" ht="12.75">
      <c r="D376" s="145" t="s">
        <v>527</v>
      </c>
      <c r="E376" s="146" t="s">
        <v>526</v>
      </c>
      <c r="F376" s="141"/>
      <c r="G376" s="138"/>
    </row>
    <row r="377" spans="4:7" ht="12.75">
      <c r="D377" s="145" t="s">
        <v>529</v>
      </c>
      <c r="E377" s="146" t="s">
        <v>528</v>
      </c>
      <c r="F377" s="141"/>
      <c r="G377" s="138"/>
    </row>
    <row r="378" spans="4:7" ht="12.75">
      <c r="D378" s="145" t="s">
        <v>531</v>
      </c>
      <c r="E378" s="146" t="s">
        <v>530</v>
      </c>
      <c r="F378" s="141"/>
      <c r="G378" s="138"/>
    </row>
    <row r="379" spans="4:7" ht="12.75">
      <c r="D379" s="145" t="s">
        <v>533</v>
      </c>
      <c r="E379" s="146" t="s">
        <v>532</v>
      </c>
      <c r="F379" s="141"/>
      <c r="G379" s="138"/>
    </row>
    <row r="380" spans="4:7" ht="12.75">
      <c r="D380" s="145" t="s">
        <v>535</v>
      </c>
      <c r="E380" s="146" t="s">
        <v>534</v>
      </c>
      <c r="F380" s="141"/>
      <c r="G380" s="138"/>
    </row>
    <row r="381" spans="4:7" ht="12.75">
      <c r="D381" s="145" t="s">
        <v>537</v>
      </c>
      <c r="E381" s="146" t="s">
        <v>536</v>
      </c>
      <c r="F381" s="141"/>
      <c r="G381" s="138"/>
    </row>
    <row r="382" spans="4:7" ht="12.75">
      <c r="D382" s="145" t="s">
        <v>73</v>
      </c>
      <c r="E382" s="146" t="s">
        <v>72</v>
      </c>
      <c r="F382" s="141"/>
      <c r="G382" s="138"/>
    </row>
    <row r="383" spans="4:7" ht="12.75">
      <c r="D383" s="145" t="s">
        <v>539</v>
      </c>
      <c r="E383" s="146" t="s">
        <v>538</v>
      </c>
      <c r="F383" s="141"/>
      <c r="G383" s="138"/>
    </row>
    <row r="384" spans="4:7" ht="12.75">
      <c r="D384" s="145" t="s">
        <v>541</v>
      </c>
      <c r="E384" s="146" t="s">
        <v>540</v>
      </c>
      <c r="F384" s="141"/>
      <c r="G384" s="138"/>
    </row>
    <row r="385" spans="4:7" ht="12.75">
      <c r="D385" s="145" t="s">
        <v>9</v>
      </c>
      <c r="E385" s="146" t="s">
        <v>8</v>
      </c>
      <c r="F385" s="141"/>
      <c r="G385" s="138"/>
    </row>
    <row r="386" spans="4:7" ht="12.75">
      <c r="D386" s="145" t="s">
        <v>543</v>
      </c>
      <c r="E386" s="146" t="s">
        <v>542</v>
      </c>
      <c r="F386" s="141"/>
      <c r="G386" s="138"/>
    </row>
    <row r="387" spans="4:7" ht="12.75">
      <c r="D387" s="145" t="s">
        <v>545</v>
      </c>
      <c r="E387" s="146" t="s">
        <v>544</v>
      </c>
      <c r="F387" s="141"/>
      <c r="G387" s="138"/>
    </row>
    <row r="388" spans="4:7" ht="12.75">
      <c r="D388" s="145" t="s">
        <v>547</v>
      </c>
      <c r="E388" s="146" t="s">
        <v>546</v>
      </c>
      <c r="F388" s="141"/>
      <c r="G388" s="138"/>
    </row>
    <row r="389" spans="4:7" ht="12.75">
      <c r="D389" s="145" t="s">
        <v>549</v>
      </c>
      <c r="E389" s="146" t="s">
        <v>548</v>
      </c>
      <c r="F389" s="141"/>
      <c r="G389" s="138"/>
    </row>
    <row r="390" spans="4:7" ht="12.75">
      <c r="D390" s="145" t="s">
        <v>551</v>
      </c>
      <c r="E390" s="146" t="s">
        <v>550</v>
      </c>
      <c r="F390" s="141"/>
      <c r="G390" s="138"/>
    </row>
    <row r="391" spans="4:7" ht="12.75">
      <c r="D391" s="145" t="s">
        <v>553</v>
      </c>
      <c r="E391" s="146" t="s">
        <v>552</v>
      </c>
      <c r="F391" s="141"/>
      <c r="G391" s="138"/>
    </row>
    <row r="392" spans="4:7" ht="12.75">
      <c r="D392" s="145" t="s">
        <v>555</v>
      </c>
      <c r="E392" s="146" t="s">
        <v>554</v>
      </c>
      <c r="F392" s="141"/>
      <c r="G392" s="138"/>
    </row>
    <row r="393" spans="4:7" ht="12.75">
      <c r="D393" s="145" t="s">
        <v>557</v>
      </c>
      <c r="E393" s="146" t="s">
        <v>556</v>
      </c>
      <c r="F393" s="141"/>
      <c r="G393" s="138"/>
    </row>
    <row r="394" spans="4:7" ht="12.75">
      <c r="D394" s="145" t="s">
        <v>559</v>
      </c>
      <c r="E394" s="146" t="s">
        <v>558</v>
      </c>
      <c r="F394" s="141"/>
      <c r="G394" s="138"/>
    </row>
    <row r="395" spans="4:7" ht="12.75">
      <c r="D395" s="145" t="s">
        <v>561</v>
      </c>
      <c r="E395" s="146" t="s">
        <v>560</v>
      </c>
      <c r="F395" s="141"/>
      <c r="G395" s="138"/>
    </row>
    <row r="396" spans="4:7" ht="12.75">
      <c r="D396" s="145" t="s">
        <v>563</v>
      </c>
      <c r="E396" s="146" t="s">
        <v>562</v>
      </c>
      <c r="F396" s="141"/>
      <c r="G396" s="138"/>
    </row>
    <row r="397" spans="4:7" ht="12.75">
      <c r="D397" s="145" t="s">
        <v>565</v>
      </c>
      <c r="E397" s="146" t="s">
        <v>564</v>
      </c>
      <c r="F397" s="141"/>
      <c r="G397" s="138"/>
    </row>
    <row r="398" spans="4:7" ht="12.75">
      <c r="D398" s="145" t="s">
        <v>567</v>
      </c>
      <c r="E398" s="146" t="s">
        <v>566</v>
      </c>
      <c r="F398" s="141"/>
      <c r="G398" s="138"/>
    </row>
    <row r="399" spans="4:7" ht="12.75">
      <c r="D399" s="145" t="s">
        <v>569</v>
      </c>
      <c r="E399" s="146" t="s">
        <v>568</v>
      </c>
      <c r="F399" s="141"/>
      <c r="G399" s="138"/>
    </row>
    <row r="400" spans="4:7" ht="12.75">
      <c r="D400" s="145" t="s">
        <v>31</v>
      </c>
      <c r="E400" s="146" t="s">
        <v>30</v>
      </c>
      <c r="F400" s="141"/>
      <c r="G400" s="138"/>
    </row>
    <row r="401" spans="4:7" ht="12.75">
      <c r="D401" s="145" t="s">
        <v>571</v>
      </c>
      <c r="E401" s="146" t="s">
        <v>570</v>
      </c>
      <c r="F401" s="141"/>
      <c r="G401" s="138"/>
    </row>
    <row r="402" spans="4:7" ht="12.75">
      <c r="D402" s="145" t="s">
        <v>573</v>
      </c>
      <c r="E402" s="146" t="s">
        <v>572</v>
      </c>
      <c r="F402" s="141"/>
      <c r="G402" s="138"/>
    </row>
    <row r="403" spans="4:7" ht="12.75">
      <c r="D403" s="145" t="s">
        <v>575</v>
      </c>
      <c r="E403" s="146" t="s">
        <v>574</v>
      </c>
      <c r="F403" s="141"/>
      <c r="G403" s="138"/>
    </row>
    <row r="404" spans="4:7" ht="12.75">
      <c r="D404" s="145" t="s">
        <v>577</v>
      </c>
      <c r="E404" s="146" t="s">
        <v>576</v>
      </c>
      <c r="F404" s="141"/>
      <c r="G404" s="138"/>
    </row>
    <row r="405" spans="4:7" ht="12.75">
      <c r="D405" s="145" t="s">
        <v>579</v>
      </c>
      <c r="E405" s="146" t="s">
        <v>578</v>
      </c>
      <c r="F405" s="141"/>
      <c r="G405" s="138"/>
    </row>
    <row r="406" spans="4:7" ht="12.75">
      <c r="D406" s="145" t="s">
        <v>581</v>
      </c>
      <c r="E406" s="146" t="s">
        <v>580</v>
      </c>
      <c r="F406" s="141"/>
      <c r="G406" s="138"/>
    </row>
    <row r="407" spans="4:7" ht="12.75">
      <c r="D407" s="145" t="s">
        <v>75</v>
      </c>
      <c r="E407" s="146" t="s">
        <v>74</v>
      </c>
      <c r="F407" s="141"/>
      <c r="G407" s="138"/>
    </row>
    <row r="408" spans="4:7" ht="12.75">
      <c r="D408" s="145" t="s">
        <v>33</v>
      </c>
      <c r="E408" s="146" t="s">
        <v>32</v>
      </c>
      <c r="F408" s="141"/>
      <c r="G408" s="138"/>
    </row>
    <row r="409" spans="4:7" ht="12.75">
      <c r="D409" s="145" t="s">
        <v>583</v>
      </c>
      <c r="E409" s="146" t="s">
        <v>582</v>
      </c>
      <c r="F409" s="141"/>
      <c r="G409" s="138"/>
    </row>
    <row r="410" spans="4:7" ht="12.75">
      <c r="D410" s="145" t="s">
        <v>585</v>
      </c>
      <c r="E410" s="146" t="s">
        <v>584</v>
      </c>
      <c r="F410" s="141"/>
      <c r="G410" s="138"/>
    </row>
    <row r="411" spans="4:7" ht="12.75">
      <c r="D411" s="145" t="s">
        <v>587</v>
      </c>
      <c r="E411" s="146" t="s">
        <v>586</v>
      </c>
      <c r="F411" s="141"/>
      <c r="G411" s="138"/>
    </row>
    <row r="412" spans="4:7" ht="12.75">
      <c r="D412" s="145" t="s">
        <v>589</v>
      </c>
      <c r="E412" s="146" t="s">
        <v>588</v>
      </c>
      <c r="F412" s="141"/>
      <c r="G412" s="138"/>
    </row>
    <row r="413" spans="4:7" ht="12.75">
      <c r="D413" s="145" t="s">
        <v>591</v>
      </c>
      <c r="E413" s="146" t="s">
        <v>590</v>
      </c>
      <c r="F413" s="141"/>
      <c r="G413" s="138"/>
    </row>
    <row r="414" spans="4:7" ht="12.75">
      <c r="D414" s="145" t="s">
        <v>593</v>
      </c>
      <c r="E414" s="146" t="s">
        <v>592</v>
      </c>
      <c r="F414" s="141"/>
      <c r="G414" s="138"/>
    </row>
    <row r="415" spans="4:7" ht="12.75">
      <c r="D415" s="145" t="s">
        <v>595</v>
      </c>
      <c r="E415" s="146" t="s">
        <v>594</v>
      </c>
      <c r="F415" s="141"/>
      <c r="G415" s="138"/>
    </row>
    <row r="416" spans="4:7" ht="12.75">
      <c r="D416" s="145" t="s">
        <v>597</v>
      </c>
      <c r="E416" s="146" t="s">
        <v>596</v>
      </c>
      <c r="F416" s="141"/>
      <c r="G416" s="138"/>
    </row>
    <row r="417" spans="4:7" ht="12.75">
      <c r="D417" s="145" t="s">
        <v>599</v>
      </c>
      <c r="E417" s="146" t="s">
        <v>598</v>
      </c>
      <c r="F417" s="141"/>
      <c r="G417" s="138"/>
    </row>
    <row r="418" spans="4:7" ht="12.75">
      <c r="D418" s="145" t="s">
        <v>601</v>
      </c>
      <c r="E418" s="146" t="s">
        <v>600</v>
      </c>
      <c r="F418" s="141"/>
      <c r="G418" s="138"/>
    </row>
    <row r="419" spans="4:7" ht="12.75">
      <c r="D419" s="145" t="s">
        <v>603</v>
      </c>
      <c r="E419" s="146" t="s">
        <v>602</v>
      </c>
      <c r="F419" s="141"/>
      <c r="G419" s="138"/>
    </row>
    <row r="420" spans="4:7" ht="12.75">
      <c r="D420" s="145" t="s">
        <v>605</v>
      </c>
      <c r="E420" s="146" t="s">
        <v>604</v>
      </c>
      <c r="F420" s="141"/>
      <c r="G420" s="138"/>
    </row>
    <row r="421" spans="4:7" ht="12.75">
      <c r="D421" s="145" t="s">
        <v>607</v>
      </c>
      <c r="E421" s="146" t="s">
        <v>606</v>
      </c>
      <c r="F421" s="141"/>
      <c r="G421" s="138"/>
    </row>
    <row r="422" spans="4:7" ht="12.75">
      <c r="D422" s="145" t="s">
        <v>609</v>
      </c>
      <c r="E422" s="146" t="s">
        <v>608</v>
      </c>
      <c r="F422" s="141"/>
      <c r="G422" s="138"/>
    </row>
    <row r="423" spans="4:7" ht="12.75">
      <c r="D423" s="145" t="s">
        <v>611</v>
      </c>
      <c r="E423" s="146" t="s">
        <v>610</v>
      </c>
      <c r="F423" s="141"/>
      <c r="G423" s="138"/>
    </row>
    <row r="424" spans="4:7" ht="12.75">
      <c r="D424" s="145" t="s">
        <v>35</v>
      </c>
      <c r="E424" s="146" t="s">
        <v>34</v>
      </c>
      <c r="F424" s="141"/>
      <c r="G424" s="138"/>
    </row>
    <row r="425" spans="4:7" ht="12.75">
      <c r="D425" s="145" t="s">
        <v>613</v>
      </c>
      <c r="E425" s="146" t="s">
        <v>612</v>
      </c>
      <c r="F425" s="141"/>
      <c r="G425" s="138"/>
    </row>
    <row r="426" spans="4:7" ht="12.75">
      <c r="D426" s="145" t="s">
        <v>615</v>
      </c>
      <c r="E426" s="146" t="s">
        <v>614</v>
      </c>
      <c r="F426" s="141"/>
      <c r="G426" s="138"/>
    </row>
    <row r="427" spans="4:7" ht="12.75">
      <c r="D427" s="145" t="s">
        <v>676</v>
      </c>
      <c r="E427" s="146" t="s">
        <v>675</v>
      </c>
      <c r="F427" s="141"/>
      <c r="G427" s="138"/>
    </row>
    <row r="428" spans="4:7" ht="12.75">
      <c r="D428" s="145" t="s">
        <v>617</v>
      </c>
      <c r="E428" s="146" t="s">
        <v>616</v>
      </c>
      <c r="F428" s="141"/>
      <c r="G428" s="138"/>
    </row>
    <row r="429" spans="4:7" ht="12.75">
      <c r="D429" s="145" t="s">
        <v>2</v>
      </c>
      <c r="E429" s="146" t="s">
        <v>1</v>
      </c>
      <c r="F429" s="141"/>
      <c r="G429" s="138"/>
    </row>
    <row r="430" spans="4:7" ht="12.75">
      <c r="D430" s="145" t="s">
        <v>619</v>
      </c>
      <c r="E430" s="146" t="s">
        <v>618</v>
      </c>
      <c r="F430" s="141"/>
      <c r="G430" s="138"/>
    </row>
    <row r="431" spans="4:7" ht="12.75">
      <c r="D431" s="145" t="s">
        <v>621</v>
      </c>
      <c r="E431" s="146" t="s">
        <v>620</v>
      </c>
      <c r="F431" s="141"/>
      <c r="G431" s="138"/>
    </row>
    <row r="432" spans="4:7" ht="12.75">
      <c r="D432" s="145" t="s">
        <v>623</v>
      </c>
      <c r="E432" s="146" t="s">
        <v>622</v>
      </c>
      <c r="F432" s="141"/>
      <c r="G432" s="138"/>
    </row>
    <row r="433" spans="4:7" ht="12.75">
      <c r="D433" s="145" t="s">
        <v>625</v>
      </c>
      <c r="E433" s="146" t="s">
        <v>624</v>
      </c>
      <c r="F433" s="141"/>
      <c r="G433" s="138"/>
    </row>
    <row r="434" spans="4:7" ht="12.75">
      <c r="D434" s="145" t="s">
        <v>627</v>
      </c>
      <c r="E434" s="146" t="s">
        <v>626</v>
      </c>
      <c r="F434" s="141"/>
      <c r="G434" s="138"/>
    </row>
    <row r="435" spans="4:7" ht="12.75">
      <c r="D435" s="145" t="s">
        <v>629</v>
      </c>
      <c r="E435" s="146" t="s">
        <v>628</v>
      </c>
      <c r="F435" s="141"/>
      <c r="G435" s="138"/>
    </row>
    <row r="436" spans="4:7" ht="12.75">
      <c r="D436" s="145" t="s">
        <v>631</v>
      </c>
      <c r="E436" s="146" t="s">
        <v>630</v>
      </c>
      <c r="F436" s="141"/>
      <c r="G436" s="138"/>
    </row>
    <row r="437" spans="4:7" ht="12.75">
      <c r="D437" s="145" t="s">
        <v>633</v>
      </c>
      <c r="E437" s="146" t="s">
        <v>632</v>
      </c>
      <c r="F437" s="141"/>
      <c r="G437" s="138"/>
    </row>
    <row r="438" spans="4:7" ht="12.75">
      <c r="D438" s="145" t="s">
        <v>635</v>
      </c>
      <c r="E438" s="146" t="s">
        <v>634</v>
      </c>
      <c r="F438" s="141"/>
      <c r="G438" s="138"/>
    </row>
    <row r="439" spans="4:7" ht="12.75">
      <c r="D439" s="145" t="s">
        <v>637</v>
      </c>
      <c r="E439" s="146" t="s">
        <v>636</v>
      </c>
      <c r="F439" s="141"/>
      <c r="G439" s="138"/>
    </row>
    <row r="440" spans="4:7" ht="12.75">
      <c r="D440" s="145" t="s">
        <v>639</v>
      </c>
      <c r="E440" s="146" t="s">
        <v>638</v>
      </c>
      <c r="F440" s="141"/>
      <c r="G440" s="138"/>
    </row>
    <row r="441" spans="4:7" ht="12.75">
      <c r="D441" s="138"/>
      <c r="E441" s="138"/>
      <c r="F441" s="138"/>
      <c r="G441" s="138"/>
    </row>
    <row r="442" spans="4:7" ht="12.75">
      <c r="D442" s="138"/>
      <c r="E442" s="138"/>
      <c r="F442" s="138"/>
      <c r="G442" s="138"/>
    </row>
    <row r="443" spans="4:7" ht="12.75">
      <c r="D443" s="138"/>
      <c r="E443" s="138"/>
      <c r="F443" s="138"/>
      <c r="G443" s="138"/>
    </row>
    <row r="444" spans="4:7" ht="12.75">
      <c r="D444" s="138"/>
      <c r="E444" s="138"/>
      <c r="F444" s="138"/>
      <c r="G444" s="138"/>
    </row>
    <row r="445" spans="4:7" ht="12.75">
      <c r="D445" s="138"/>
      <c r="E445" s="138"/>
      <c r="F445" s="138"/>
      <c r="G445" s="138"/>
    </row>
    <row r="446" spans="4:7" ht="12.75">
      <c r="D446" s="138"/>
      <c r="E446" s="138"/>
      <c r="F446" s="138"/>
      <c r="G446" s="138"/>
    </row>
    <row r="447" spans="4:7" ht="12.75">
      <c r="D447" s="138"/>
      <c r="E447" s="138"/>
      <c r="F447" s="138"/>
      <c r="G447" s="138"/>
    </row>
    <row r="448" spans="4:7" ht="12.75">
      <c r="D448" s="138"/>
      <c r="E448" s="138"/>
      <c r="F448" s="138"/>
      <c r="G448" s="138"/>
    </row>
    <row r="449" spans="4:7" ht="12.75">
      <c r="D449" s="138"/>
      <c r="E449" s="138"/>
      <c r="F449" s="138"/>
      <c r="G449" s="138"/>
    </row>
    <row r="450" spans="4:7" ht="12.75">
      <c r="D450" s="138"/>
      <c r="E450" s="138"/>
      <c r="F450" s="138"/>
      <c r="G450" s="138"/>
    </row>
    <row r="451" spans="4:7" ht="12.75">
      <c r="D451" s="138"/>
      <c r="E451" s="138"/>
      <c r="F451" s="138"/>
      <c r="G451" s="138"/>
    </row>
    <row r="452" spans="4:7" ht="12.75">
      <c r="D452" s="138"/>
      <c r="E452" s="138"/>
      <c r="F452" s="138"/>
      <c r="G452" s="138"/>
    </row>
    <row r="453" spans="4:7" ht="12.75">
      <c r="D453" s="138"/>
      <c r="E453" s="138"/>
      <c r="F453" s="138"/>
      <c r="G453" s="138"/>
    </row>
    <row r="454" spans="4:7" ht="12.75">
      <c r="D454" s="138"/>
      <c r="E454" s="138"/>
      <c r="F454" s="138"/>
      <c r="G454" s="138"/>
    </row>
    <row r="455" spans="4:7" ht="12.75">
      <c r="D455" s="138"/>
      <c r="E455" s="138"/>
      <c r="F455" s="138"/>
      <c r="G455" s="138"/>
    </row>
    <row r="456" spans="4:7" ht="12.75">
      <c r="D456" s="138"/>
      <c r="E456" s="138"/>
      <c r="F456" s="138"/>
      <c r="G456" s="138"/>
    </row>
    <row r="457" spans="4:7" ht="12.75">
      <c r="D457" s="138"/>
      <c r="E457" s="138"/>
      <c r="F457" s="138"/>
      <c r="G457" s="138"/>
    </row>
    <row r="458" spans="4:7" ht="12.75">
      <c r="D458" s="138"/>
      <c r="E458" s="138"/>
      <c r="F458" s="138"/>
      <c r="G458" s="138"/>
    </row>
    <row r="459" spans="4:7" ht="12.75">
      <c r="D459" s="138"/>
      <c r="E459" s="138"/>
      <c r="F459" s="138"/>
      <c r="G459" s="138"/>
    </row>
    <row r="460" spans="4:7" ht="12.75">
      <c r="D460" s="138"/>
      <c r="E460" s="138"/>
      <c r="F460" s="138"/>
      <c r="G460" s="138"/>
    </row>
    <row r="461" spans="4:7" ht="12.75">
      <c r="D461" s="138"/>
      <c r="E461" s="138"/>
      <c r="F461" s="138"/>
      <c r="G461" s="138"/>
    </row>
    <row r="462" spans="4:7" ht="12.75">
      <c r="D462" s="138"/>
      <c r="E462" s="138"/>
      <c r="F462" s="138"/>
      <c r="G462" s="138"/>
    </row>
    <row r="463" spans="4:7" ht="12.75">
      <c r="D463" s="138"/>
      <c r="E463" s="138"/>
      <c r="F463" s="138"/>
      <c r="G463" s="138"/>
    </row>
    <row r="464" spans="4:7" ht="12.75">
      <c r="D464" s="138"/>
      <c r="E464" s="138"/>
      <c r="F464" s="138"/>
      <c r="G464" s="138"/>
    </row>
    <row r="465" spans="4:7" ht="12.75">
      <c r="D465" s="138"/>
      <c r="E465" s="138"/>
      <c r="F465" s="138"/>
      <c r="G465" s="138"/>
    </row>
    <row r="466" spans="4:7" ht="12.75">
      <c r="D466" s="138"/>
      <c r="E466" s="138"/>
      <c r="F466" s="138"/>
      <c r="G466" s="138"/>
    </row>
    <row r="467" spans="4:7" ht="12.75">
      <c r="D467" s="138"/>
      <c r="E467" s="138"/>
      <c r="F467" s="138"/>
      <c r="G467" s="138"/>
    </row>
    <row r="468" spans="4:7" ht="12.75">
      <c r="D468" s="138"/>
      <c r="E468" s="138"/>
      <c r="F468" s="138"/>
      <c r="G468" s="138"/>
    </row>
    <row r="469" spans="4:7" ht="12.75">
      <c r="D469" s="138"/>
      <c r="E469" s="138"/>
      <c r="F469" s="138"/>
      <c r="G469" s="138"/>
    </row>
    <row r="470" spans="4:7" ht="12.75">
      <c r="D470" s="138"/>
      <c r="E470" s="138"/>
      <c r="F470" s="138"/>
      <c r="G470" s="138"/>
    </row>
    <row r="471" spans="4:7" ht="12.75">
      <c r="D471" s="138"/>
      <c r="E471" s="138"/>
      <c r="F471" s="138"/>
      <c r="G471" s="138"/>
    </row>
    <row r="472" spans="4:7" ht="12.75">
      <c r="D472" s="138"/>
      <c r="E472" s="138"/>
      <c r="F472" s="138"/>
      <c r="G472" s="138"/>
    </row>
    <row r="473" spans="4:7" ht="12.75">
      <c r="D473" s="138"/>
      <c r="E473" s="138"/>
      <c r="F473" s="138"/>
      <c r="G473" s="138"/>
    </row>
    <row r="474" spans="4:7" ht="12.75">
      <c r="D474" s="138"/>
      <c r="E474" s="138"/>
      <c r="F474" s="138"/>
      <c r="G474" s="138"/>
    </row>
    <row r="475" spans="4:7" ht="12.75">
      <c r="D475" s="138"/>
      <c r="E475" s="138"/>
      <c r="F475" s="138"/>
      <c r="G475" s="138"/>
    </row>
    <row r="476" spans="4:7" ht="12.75">
      <c r="D476" s="138"/>
      <c r="E476" s="138"/>
      <c r="F476" s="138"/>
      <c r="G476" s="138"/>
    </row>
    <row r="477" spans="4:7" ht="12.75">
      <c r="D477" s="138"/>
      <c r="E477" s="138"/>
      <c r="F477" s="138"/>
      <c r="G477" s="138"/>
    </row>
    <row r="478" spans="4:7" ht="12.75">
      <c r="D478" s="138"/>
      <c r="E478" s="138"/>
      <c r="F478" s="138"/>
      <c r="G478" s="138"/>
    </row>
    <row r="479" spans="4:7" ht="12.75">
      <c r="D479" s="138"/>
      <c r="E479" s="138"/>
      <c r="F479" s="138"/>
      <c r="G479" s="138"/>
    </row>
    <row r="480" spans="4:7" ht="12.75">
      <c r="D480" s="138"/>
      <c r="E480" s="138"/>
      <c r="F480" s="138"/>
      <c r="G480" s="138"/>
    </row>
    <row r="481" spans="4:7" ht="12.75">
      <c r="D481" s="138"/>
      <c r="E481" s="138"/>
      <c r="F481" s="138"/>
      <c r="G481" s="138"/>
    </row>
    <row r="482" spans="4:7" ht="12.75">
      <c r="D482" s="138"/>
      <c r="E482" s="138"/>
      <c r="F482" s="138"/>
      <c r="G482" s="138"/>
    </row>
    <row r="483" spans="4:7" ht="12.75">
      <c r="D483" s="138"/>
      <c r="E483" s="138"/>
      <c r="F483" s="138"/>
      <c r="G483" s="138"/>
    </row>
    <row r="484" spans="4:7" ht="12.75">
      <c r="D484" s="138"/>
      <c r="E484" s="138"/>
      <c r="F484" s="138"/>
      <c r="G484" s="138"/>
    </row>
    <row r="485" spans="4:7" ht="12.75">
      <c r="D485" s="138"/>
      <c r="E485" s="138"/>
      <c r="F485" s="138"/>
      <c r="G485" s="138"/>
    </row>
    <row r="486" spans="4:7" ht="12.75">
      <c r="D486" s="138"/>
      <c r="E486" s="138"/>
      <c r="F486" s="138"/>
      <c r="G486" s="138"/>
    </row>
    <row r="487" spans="4:7" ht="12.75">
      <c r="D487" s="138"/>
      <c r="E487" s="138"/>
      <c r="F487" s="138"/>
      <c r="G487" s="138"/>
    </row>
    <row r="488" spans="4:7" ht="12.75">
      <c r="D488" s="138"/>
      <c r="E488" s="138"/>
      <c r="F488" s="138"/>
      <c r="G488" s="138"/>
    </row>
    <row r="489" spans="4:7" ht="12.75">
      <c r="D489" s="138"/>
      <c r="E489" s="138"/>
      <c r="F489" s="138"/>
      <c r="G489" s="138"/>
    </row>
    <row r="490" spans="4:7" ht="12.75">
      <c r="D490" s="138"/>
      <c r="E490" s="138"/>
      <c r="F490" s="138"/>
      <c r="G490" s="138"/>
    </row>
    <row r="491" spans="4:7" ht="12.75">
      <c r="D491" s="138"/>
      <c r="E491" s="138"/>
      <c r="F491" s="138"/>
      <c r="G491" s="138"/>
    </row>
    <row r="492" spans="4:7" ht="12.75">
      <c r="D492" s="138"/>
      <c r="E492" s="138"/>
      <c r="F492" s="138"/>
      <c r="G492" s="138"/>
    </row>
    <row r="493" spans="4:7" ht="12.75">
      <c r="D493" s="138"/>
      <c r="E493" s="138"/>
      <c r="F493" s="138"/>
      <c r="G493" s="138"/>
    </row>
    <row r="494" spans="4:7" ht="12.75">
      <c r="D494" s="138"/>
      <c r="E494" s="138"/>
      <c r="F494" s="138"/>
      <c r="G494" s="138"/>
    </row>
    <row r="495" spans="4:7" ht="12.75">
      <c r="D495" s="138"/>
      <c r="E495" s="138"/>
      <c r="F495" s="138"/>
      <c r="G495" s="138"/>
    </row>
    <row r="496" spans="4:7" ht="12.75">
      <c r="D496" s="138"/>
      <c r="E496" s="138"/>
      <c r="F496" s="138"/>
      <c r="G496" s="138"/>
    </row>
    <row r="497" spans="4:7" ht="12.75">
      <c r="D497" s="138"/>
      <c r="E497" s="138"/>
      <c r="F497" s="138"/>
      <c r="G497" s="138"/>
    </row>
    <row r="498" spans="4:7" ht="12.75">
      <c r="D498" s="138"/>
      <c r="E498" s="138"/>
      <c r="F498" s="138"/>
      <c r="G498" s="138"/>
    </row>
    <row r="499" spans="4:7" ht="12.75">
      <c r="D499" s="138"/>
      <c r="E499" s="138"/>
      <c r="F499" s="138"/>
      <c r="G499" s="138"/>
    </row>
    <row r="500" spans="4:7" ht="12.75">
      <c r="D500" s="138"/>
      <c r="E500" s="138"/>
      <c r="F500" s="138"/>
      <c r="G500" s="138"/>
    </row>
    <row r="501" spans="4:7" ht="12.75">
      <c r="D501" s="138"/>
      <c r="E501" s="138"/>
      <c r="F501" s="138"/>
      <c r="G501" s="138"/>
    </row>
    <row r="502" spans="4:7" ht="12.75">
      <c r="D502" s="138"/>
      <c r="E502" s="138"/>
      <c r="F502" s="138"/>
      <c r="G502" s="138"/>
    </row>
    <row r="503" spans="4:7" ht="12.75">
      <c r="D503" s="138"/>
      <c r="E503" s="138"/>
      <c r="F503" s="138"/>
      <c r="G503" s="138"/>
    </row>
    <row r="504" spans="4:7" ht="12.75">
      <c r="D504" s="138"/>
      <c r="E504" s="138"/>
      <c r="F504" s="138"/>
      <c r="G504" s="138"/>
    </row>
    <row r="505" spans="4:7" ht="12.75">
      <c r="D505" s="138"/>
      <c r="E505" s="138"/>
      <c r="F505" s="138"/>
      <c r="G505" s="138"/>
    </row>
    <row r="506" spans="4:7" ht="12.75">
      <c r="D506" s="138"/>
      <c r="E506" s="138"/>
      <c r="F506" s="138"/>
      <c r="G506" s="138"/>
    </row>
    <row r="507" spans="4:7" ht="12.75">
      <c r="D507" s="138"/>
      <c r="E507" s="138"/>
      <c r="F507" s="138"/>
      <c r="G507" s="138"/>
    </row>
    <row r="508" spans="4:7" ht="12.75">
      <c r="D508" s="138"/>
      <c r="E508" s="138"/>
      <c r="F508" s="138"/>
      <c r="G508" s="138"/>
    </row>
    <row r="509" spans="4:7" ht="12.75">
      <c r="D509" s="138"/>
      <c r="E509" s="138"/>
      <c r="F509" s="138"/>
      <c r="G509" s="138"/>
    </row>
    <row r="510" spans="4:7" ht="12.75">
      <c r="D510" s="138"/>
      <c r="E510" s="138"/>
      <c r="F510" s="138"/>
      <c r="G510" s="138"/>
    </row>
    <row r="511" spans="4:7" ht="12.75">
      <c r="D511" s="138"/>
      <c r="E511" s="138"/>
      <c r="F511" s="138"/>
      <c r="G511" s="138"/>
    </row>
    <row r="512" spans="4:7" ht="12.75">
      <c r="D512" s="138"/>
      <c r="E512" s="138"/>
      <c r="F512" s="138"/>
      <c r="G512" s="138"/>
    </row>
    <row r="513" spans="4:7" ht="12.75">
      <c r="D513" s="138"/>
      <c r="E513" s="138"/>
      <c r="F513" s="138"/>
      <c r="G513" s="138"/>
    </row>
    <row r="514" spans="4:7" ht="12.75">
      <c r="D514" s="138"/>
      <c r="E514" s="138"/>
      <c r="F514" s="138"/>
      <c r="G514" s="138"/>
    </row>
    <row r="515" spans="4:7" ht="12.75">
      <c r="D515" s="138"/>
      <c r="E515" s="138"/>
      <c r="F515" s="138"/>
      <c r="G515" s="138"/>
    </row>
    <row r="516" spans="4:7" ht="12.75">
      <c r="D516" s="138"/>
      <c r="E516" s="138"/>
      <c r="F516" s="138"/>
      <c r="G516" s="138"/>
    </row>
    <row r="517" spans="4:7" ht="12.75">
      <c r="D517" s="138"/>
      <c r="E517" s="138"/>
      <c r="F517" s="138"/>
      <c r="G517" s="138"/>
    </row>
    <row r="518" spans="4:7" ht="12.75">
      <c r="D518" s="138"/>
      <c r="E518" s="138"/>
      <c r="F518" s="138"/>
      <c r="G518" s="138"/>
    </row>
    <row r="519" spans="4:7" ht="12.75">
      <c r="D519" s="138"/>
      <c r="E519" s="138"/>
      <c r="F519" s="138"/>
      <c r="G519" s="138"/>
    </row>
    <row r="520" spans="4:7" ht="12.75">
      <c r="D520" s="138"/>
      <c r="E520" s="138"/>
      <c r="F520" s="138"/>
      <c r="G520" s="138"/>
    </row>
    <row r="521" spans="4:7" ht="12.75">
      <c r="D521" s="138"/>
      <c r="E521" s="138"/>
      <c r="F521" s="138"/>
      <c r="G521" s="138"/>
    </row>
    <row r="522" spans="4:7" ht="12.75">
      <c r="D522" s="138"/>
      <c r="E522" s="138"/>
      <c r="F522" s="138"/>
      <c r="G522" s="138"/>
    </row>
    <row r="523" spans="4:10" ht="12.75">
      <c r="D523" s="138"/>
      <c r="E523" s="138"/>
      <c r="F523" s="138"/>
      <c r="G523" s="138"/>
      <c r="J523" s="136"/>
    </row>
    <row r="524" spans="4:7" ht="12.75">
      <c r="D524" s="138"/>
      <c r="E524" s="138"/>
      <c r="F524" s="138"/>
      <c r="G524" s="138"/>
    </row>
    <row r="525" spans="4:7" ht="12.75">
      <c r="D525" s="138"/>
      <c r="E525" s="138"/>
      <c r="F525" s="138"/>
      <c r="G525" s="138"/>
    </row>
    <row r="526" spans="4:7" ht="12.75">
      <c r="D526" s="138"/>
      <c r="E526" s="138"/>
      <c r="F526" s="138"/>
      <c r="G526" s="138"/>
    </row>
    <row r="527" spans="4:7" ht="12.75">
      <c r="D527" s="138"/>
      <c r="E527" s="138"/>
      <c r="F527" s="138"/>
      <c r="G527" s="138"/>
    </row>
    <row r="528" spans="4:7" ht="12.75">
      <c r="D528" s="138"/>
      <c r="E528" s="138"/>
      <c r="F528" s="138"/>
      <c r="G528" s="138"/>
    </row>
    <row r="529" spans="4:7" ht="12.75">
      <c r="D529" s="138"/>
      <c r="E529" s="138"/>
      <c r="F529" s="138"/>
      <c r="G529" s="138"/>
    </row>
    <row r="530" spans="4:7" ht="12.75">
      <c r="D530" s="138"/>
      <c r="E530" s="138"/>
      <c r="F530" s="138"/>
      <c r="G530" s="138"/>
    </row>
    <row r="531" spans="4:7" ht="12.75">
      <c r="D531" s="138"/>
      <c r="E531" s="138"/>
      <c r="F531" s="138"/>
      <c r="G531" s="138"/>
    </row>
    <row r="532" spans="4:7" ht="12.75">
      <c r="D532" s="138"/>
      <c r="E532" s="138"/>
      <c r="F532" s="138"/>
      <c r="G532" s="138"/>
    </row>
    <row r="533" spans="4:7" ht="12.75">
      <c r="D533" s="138"/>
      <c r="E533" s="138"/>
      <c r="F533" s="138"/>
      <c r="G533" s="138"/>
    </row>
    <row r="534" spans="4:7" ht="12.75">
      <c r="D534" s="138"/>
      <c r="E534" s="138"/>
      <c r="F534" s="138"/>
      <c r="G534" s="138"/>
    </row>
    <row r="535" spans="4:7" ht="12.75">
      <c r="D535" s="138"/>
      <c r="E535" s="138"/>
      <c r="F535" s="138"/>
      <c r="G535" s="138"/>
    </row>
    <row r="536" spans="4:7" ht="12.75">
      <c r="D536" s="138"/>
      <c r="E536" s="138"/>
      <c r="F536" s="138"/>
      <c r="G536" s="138"/>
    </row>
    <row r="537" spans="4:7" ht="12.75">
      <c r="D537" s="138"/>
      <c r="E537" s="138"/>
      <c r="F537" s="138"/>
      <c r="G537" s="138"/>
    </row>
    <row r="538" spans="4:7" ht="12.75">
      <c r="D538" s="138"/>
      <c r="E538" s="138"/>
      <c r="F538" s="138"/>
      <c r="G538" s="138"/>
    </row>
    <row r="539" spans="4:7" ht="12.75">
      <c r="D539" s="138"/>
      <c r="E539" s="138"/>
      <c r="F539" s="138"/>
      <c r="G539" s="138"/>
    </row>
    <row r="540" spans="4:7" ht="12.75">
      <c r="D540" s="138"/>
      <c r="E540" s="138"/>
      <c r="F540" s="138"/>
      <c r="G540" s="138"/>
    </row>
    <row r="541" spans="4:7" ht="12.75">
      <c r="D541" s="138"/>
      <c r="E541" s="138"/>
      <c r="F541" s="138"/>
      <c r="G541" s="138"/>
    </row>
    <row r="542" spans="4:7" ht="12.75">
      <c r="D542" s="138"/>
      <c r="E542" s="138"/>
      <c r="F542" s="138"/>
      <c r="G542" s="138"/>
    </row>
    <row r="543" spans="4:7" ht="12.75">
      <c r="D543" s="138"/>
      <c r="E543" s="138"/>
      <c r="F543" s="138"/>
      <c r="G543" s="138"/>
    </row>
    <row r="544" spans="4:7" ht="12.75">
      <c r="D544" s="138"/>
      <c r="E544" s="138"/>
      <c r="F544" s="138"/>
      <c r="G544" s="138"/>
    </row>
    <row r="545" spans="4:7" ht="12.75">
      <c r="D545" s="138"/>
      <c r="E545" s="138"/>
      <c r="F545" s="138"/>
      <c r="G545" s="138"/>
    </row>
    <row r="546" spans="4:7" ht="12.75">
      <c r="D546" s="138"/>
      <c r="E546" s="138"/>
      <c r="F546" s="138"/>
      <c r="G546" s="138"/>
    </row>
    <row r="547" spans="4:7" ht="12.75">
      <c r="D547" s="138"/>
      <c r="E547" s="138"/>
      <c r="F547" s="138"/>
      <c r="G547" s="138"/>
    </row>
    <row r="548" spans="4:7" ht="12.75">
      <c r="D548" s="138"/>
      <c r="E548" s="138"/>
      <c r="F548" s="138"/>
      <c r="G548" s="138"/>
    </row>
    <row r="549" spans="4:7" ht="12.75">
      <c r="D549" s="138"/>
      <c r="E549" s="138"/>
      <c r="F549" s="138"/>
      <c r="G549" s="138"/>
    </row>
    <row r="550" spans="4:7" ht="12.75">
      <c r="D550" s="138"/>
      <c r="E550" s="138"/>
      <c r="F550" s="138"/>
      <c r="G550" s="138"/>
    </row>
    <row r="551" spans="4:7" ht="12.75">
      <c r="D551" s="138"/>
      <c r="E551" s="138"/>
      <c r="F551" s="138"/>
      <c r="G551" s="138"/>
    </row>
    <row r="552" spans="4:7" ht="12.75">
      <c r="D552" s="138"/>
      <c r="E552" s="138"/>
      <c r="F552" s="138"/>
      <c r="G552" s="138"/>
    </row>
    <row r="553" spans="4:7" ht="12.75">
      <c r="D553" s="138"/>
      <c r="E553" s="138"/>
      <c r="F553" s="138"/>
      <c r="G553" s="138"/>
    </row>
    <row r="554" spans="4:7" ht="12.75">
      <c r="D554" s="138"/>
      <c r="E554" s="138"/>
      <c r="F554" s="138"/>
      <c r="G554" s="138"/>
    </row>
    <row r="555" spans="4:7" ht="12.75">
      <c r="D555" s="138"/>
      <c r="E555" s="138"/>
      <c r="F555" s="138"/>
      <c r="G555" s="138"/>
    </row>
    <row r="556" spans="4:7" ht="12.75">
      <c r="D556" s="138"/>
      <c r="E556" s="138"/>
      <c r="F556" s="138"/>
      <c r="G556" s="138"/>
    </row>
    <row r="557" spans="4:7" ht="12.75">
      <c r="D557" s="138"/>
      <c r="E557" s="138"/>
      <c r="F557" s="138"/>
      <c r="G557" s="138"/>
    </row>
    <row r="558" spans="4:7" ht="12.75">
      <c r="D558" s="138"/>
      <c r="E558" s="138"/>
      <c r="F558" s="138"/>
      <c r="G558" s="138"/>
    </row>
    <row r="559" spans="4:7" ht="12.75">
      <c r="D559" s="138"/>
      <c r="E559" s="138"/>
      <c r="F559" s="138"/>
      <c r="G559" s="138"/>
    </row>
    <row r="560" spans="4:7" ht="12.75">
      <c r="D560" s="138"/>
      <c r="E560" s="138"/>
      <c r="F560" s="138"/>
      <c r="G560" s="138"/>
    </row>
    <row r="561" spans="4:7" ht="12.75">
      <c r="D561" s="138"/>
      <c r="E561" s="138"/>
      <c r="F561" s="138"/>
      <c r="G561" s="138"/>
    </row>
    <row r="562" spans="4:7" ht="12.75">
      <c r="D562" s="138"/>
      <c r="E562" s="138"/>
      <c r="F562" s="138"/>
      <c r="G562" s="138"/>
    </row>
    <row r="563" spans="4:7" ht="12.75">
      <c r="D563" s="138"/>
      <c r="E563" s="138"/>
      <c r="F563" s="138"/>
      <c r="G563" s="138"/>
    </row>
    <row r="564" spans="4:7" ht="12.75">
      <c r="D564" s="138"/>
      <c r="E564" s="138"/>
      <c r="F564" s="138"/>
      <c r="G564" s="138"/>
    </row>
    <row r="565" spans="4:7" ht="12.75">
      <c r="D565" s="138"/>
      <c r="E565" s="138"/>
      <c r="F565" s="138"/>
      <c r="G565" s="138"/>
    </row>
    <row r="566" spans="4:7" ht="12.75">
      <c r="D566" s="138"/>
      <c r="E566" s="138"/>
      <c r="F566" s="138"/>
      <c r="G566" s="138"/>
    </row>
    <row r="567" spans="4:7" ht="12.75">
      <c r="D567" s="138"/>
      <c r="E567" s="138"/>
      <c r="F567" s="138"/>
      <c r="G567" s="138"/>
    </row>
    <row r="568" spans="4:7" ht="12.75">
      <c r="D568" s="138"/>
      <c r="E568" s="138"/>
      <c r="F568" s="138"/>
      <c r="G568" s="138"/>
    </row>
    <row r="569" spans="4:7" ht="12.75">
      <c r="D569" s="138"/>
      <c r="E569" s="138"/>
      <c r="F569" s="138"/>
      <c r="G569" s="138"/>
    </row>
    <row r="570" spans="4:7" ht="12.75">
      <c r="D570" s="138"/>
      <c r="E570" s="138"/>
      <c r="F570" s="138"/>
      <c r="G570" s="138"/>
    </row>
    <row r="571" spans="4:7" ht="12.75">
      <c r="D571" s="138"/>
      <c r="E571" s="138"/>
      <c r="F571" s="138"/>
      <c r="G571" s="138"/>
    </row>
    <row r="572" spans="4:7" ht="12.75">
      <c r="D572" s="138"/>
      <c r="E572" s="138"/>
      <c r="F572" s="138"/>
      <c r="G572" s="138"/>
    </row>
    <row r="573" spans="4:7" ht="12.75">
      <c r="D573" s="138"/>
      <c r="E573" s="138"/>
      <c r="F573" s="138"/>
      <c r="G573" s="138"/>
    </row>
    <row r="574" spans="4:7" ht="12.75">
      <c r="D574" s="138"/>
      <c r="E574" s="138"/>
      <c r="F574" s="138"/>
      <c r="G574" s="138"/>
    </row>
    <row r="575" spans="4:7" ht="12.75">
      <c r="D575" s="138"/>
      <c r="E575" s="138"/>
      <c r="F575" s="138"/>
      <c r="G575" s="138"/>
    </row>
    <row r="576" spans="4:7" ht="12.75">
      <c r="D576" s="138"/>
      <c r="E576" s="138"/>
      <c r="F576" s="138"/>
      <c r="G576" s="138"/>
    </row>
    <row r="577" spans="4:7" ht="12.75">
      <c r="D577" s="138"/>
      <c r="E577" s="138"/>
      <c r="F577" s="138"/>
      <c r="G577" s="138"/>
    </row>
    <row r="578" spans="4:7" ht="12.75">
      <c r="D578" s="138"/>
      <c r="E578" s="138"/>
      <c r="F578" s="138"/>
      <c r="G578" s="138"/>
    </row>
    <row r="579" spans="4:7" ht="12.75">
      <c r="D579" s="138"/>
      <c r="E579" s="138"/>
      <c r="F579" s="138"/>
      <c r="G579" s="138"/>
    </row>
    <row r="580" spans="4:7" ht="12.75">
      <c r="D580" s="138"/>
      <c r="E580" s="138"/>
      <c r="F580" s="138"/>
      <c r="G580" s="138"/>
    </row>
    <row r="581" spans="4:7" ht="12.75">
      <c r="D581" s="138"/>
      <c r="E581" s="138"/>
      <c r="F581" s="138"/>
      <c r="G581" s="138"/>
    </row>
    <row r="582" spans="4:7" ht="12.75">
      <c r="D582" s="138"/>
      <c r="E582" s="138"/>
      <c r="F582" s="138"/>
      <c r="G582" s="138"/>
    </row>
    <row r="583" spans="4:7" ht="12.75">
      <c r="D583" s="138"/>
      <c r="E583" s="138"/>
      <c r="F583" s="138"/>
      <c r="G583" s="138"/>
    </row>
    <row r="584" spans="4:7" ht="12.75">
      <c r="D584" s="138"/>
      <c r="E584" s="138"/>
      <c r="F584" s="138"/>
      <c r="G584" s="138"/>
    </row>
    <row r="585" spans="4:7" ht="12.75">
      <c r="D585" s="138"/>
      <c r="E585" s="138"/>
      <c r="F585" s="138"/>
      <c r="G585" s="138"/>
    </row>
    <row r="586" spans="4:7" ht="12.75">
      <c r="D586" s="138"/>
      <c r="E586" s="138"/>
      <c r="F586" s="138"/>
      <c r="G586" s="138"/>
    </row>
    <row r="587" spans="4:7" ht="12.75">
      <c r="D587" s="138"/>
      <c r="E587" s="138"/>
      <c r="F587" s="138"/>
      <c r="G587" s="138"/>
    </row>
    <row r="588" spans="4:7" ht="12.75">
      <c r="D588" s="138"/>
      <c r="E588" s="138"/>
      <c r="F588" s="138"/>
      <c r="G588" s="138"/>
    </row>
    <row r="589" spans="4:7" ht="12.75">
      <c r="D589" s="138"/>
      <c r="E589" s="138"/>
      <c r="F589" s="138"/>
      <c r="G589" s="138"/>
    </row>
    <row r="590" spans="4:7" ht="12.75">
      <c r="D590" s="138"/>
      <c r="E590" s="138"/>
      <c r="F590" s="138"/>
      <c r="G590" s="138"/>
    </row>
    <row r="591" spans="4:7" ht="12.75">
      <c r="D591" s="138"/>
      <c r="E591" s="138"/>
      <c r="F591" s="138"/>
      <c r="G591" s="138"/>
    </row>
    <row r="592" spans="4:7" ht="12.75">
      <c r="D592" s="138"/>
      <c r="E592" s="138"/>
      <c r="F592" s="138"/>
      <c r="G592" s="138"/>
    </row>
    <row r="593" spans="4:7" ht="12.75">
      <c r="D593" s="138"/>
      <c r="E593" s="138"/>
      <c r="F593" s="138"/>
      <c r="G593" s="138"/>
    </row>
    <row r="594" spans="4:7" ht="12.75">
      <c r="D594" s="138"/>
      <c r="E594" s="138"/>
      <c r="F594" s="138"/>
      <c r="G594" s="138"/>
    </row>
    <row r="595" spans="4:7" ht="12.75">
      <c r="D595" s="138"/>
      <c r="E595" s="138"/>
      <c r="F595" s="138"/>
      <c r="G595" s="138"/>
    </row>
    <row r="596" spans="4:7" ht="12.75">
      <c r="D596" s="138"/>
      <c r="E596" s="138"/>
      <c r="F596" s="138"/>
      <c r="G596" s="138"/>
    </row>
    <row r="597" spans="4:7" ht="12.75">
      <c r="D597" s="138"/>
      <c r="E597" s="138"/>
      <c r="F597" s="138"/>
      <c r="G597" s="138"/>
    </row>
    <row r="598" spans="4:7" ht="12.75">
      <c r="D598" s="138"/>
      <c r="E598" s="138"/>
      <c r="F598" s="138"/>
      <c r="G598" s="138"/>
    </row>
    <row r="599" spans="4:7" ht="12.75">
      <c r="D599" s="138"/>
      <c r="E599" s="138"/>
      <c r="F599" s="138"/>
      <c r="G599" s="138"/>
    </row>
    <row r="600" spans="4:7" ht="12.75">
      <c r="D600" s="138"/>
      <c r="E600" s="138"/>
      <c r="F600" s="138"/>
      <c r="G600" s="138"/>
    </row>
    <row r="601" spans="4:7" ht="12.75">
      <c r="D601" s="138"/>
      <c r="E601" s="138"/>
      <c r="F601" s="138"/>
      <c r="G601" s="138"/>
    </row>
    <row r="602" spans="4:7" ht="12.75">
      <c r="D602" s="138"/>
      <c r="E602" s="138"/>
      <c r="F602" s="138"/>
      <c r="G602" s="138"/>
    </row>
    <row r="603" spans="4:7" ht="12.75">
      <c r="D603" s="138"/>
      <c r="E603" s="138"/>
      <c r="F603" s="138"/>
      <c r="G603" s="138"/>
    </row>
    <row r="604" spans="4:7" ht="12.75">
      <c r="D604" s="138"/>
      <c r="E604" s="138"/>
      <c r="F604" s="138"/>
      <c r="G604" s="138"/>
    </row>
    <row r="605" spans="4:7" ht="12.75">
      <c r="D605" s="138"/>
      <c r="E605" s="138"/>
      <c r="F605" s="138"/>
      <c r="G605" s="138"/>
    </row>
    <row r="606" spans="4:7" ht="12.75">
      <c r="D606" s="138"/>
      <c r="E606" s="138"/>
      <c r="F606" s="138"/>
      <c r="G606" s="138"/>
    </row>
    <row r="607" spans="4:7" ht="12.75">
      <c r="D607" s="138"/>
      <c r="E607" s="138"/>
      <c r="F607" s="138"/>
      <c r="G607" s="138"/>
    </row>
    <row r="608" spans="4:7" ht="12.75">
      <c r="D608" s="138"/>
      <c r="E608" s="138"/>
      <c r="F608" s="138"/>
      <c r="G608" s="138"/>
    </row>
    <row r="609" spans="4:7" ht="12.75">
      <c r="D609" s="138"/>
      <c r="E609" s="138"/>
      <c r="F609" s="138"/>
      <c r="G609" s="138"/>
    </row>
    <row r="610" spans="4:7" ht="12.75">
      <c r="D610" s="138"/>
      <c r="E610" s="138"/>
      <c r="F610" s="138"/>
      <c r="G610" s="138"/>
    </row>
    <row r="611" spans="4:7" ht="12.75">
      <c r="D611" s="138"/>
      <c r="E611" s="138"/>
      <c r="F611" s="138"/>
      <c r="G611" s="138"/>
    </row>
    <row r="612" spans="4:7" ht="12.75">
      <c r="D612" s="138"/>
      <c r="E612" s="138"/>
      <c r="F612" s="138"/>
      <c r="G612" s="138"/>
    </row>
    <row r="613" spans="4:7" ht="12.75">
      <c r="D613" s="138"/>
      <c r="E613" s="138"/>
      <c r="F613" s="138"/>
      <c r="G613" s="138"/>
    </row>
    <row r="614" spans="4:7" ht="12.75">
      <c r="D614" s="138"/>
      <c r="E614" s="138"/>
      <c r="F614" s="138"/>
      <c r="G614" s="138"/>
    </row>
    <row r="615" spans="4:7" ht="12.75">
      <c r="D615" s="138"/>
      <c r="E615" s="138"/>
      <c r="F615" s="138"/>
      <c r="G615" s="138"/>
    </row>
    <row r="616" spans="4:7" ht="12.75">
      <c r="D616" s="138"/>
      <c r="E616" s="138"/>
      <c r="F616" s="138"/>
      <c r="G616" s="138"/>
    </row>
    <row r="617" spans="4:7" ht="12.75">
      <c r="D617" s="138"/>
      <c r="E617" s="138"/>
      <c r="F617" s="138"/>
      <c r="G617" s="138"/>
    </row>
    <row r="618" spans="4:7" ht="12.75">
      <c r="D618" s="138"/>
      <c r="E618" s="138"/>
      <c r="F618" s="138"/>
      <c r="G618" s="138"/>
    </row>
    <row r="619" spans="4:7" ht="12.75">
      <c r="D619" s="138"/>
      <c r="E619" s="138"/>
      <c r="F619" s="138"/>
      <c r="G619" s="138"/>
    </row>
    <row r="620" spans="4:7" ht="12.75">
      <c r="D620" s="138"/>
      <c r="E620" s="138"/>
      <c r="F620" s="138"/>
      <c r="G620" s="138"/>
    </row>
    <row r="621" spans="4:7" ht="12.75">
      <c r="D621" s="138"/>
      <c r="E621" s="138"/>
      <c r="F621" s="138"/>
      <c r="G621" s="138"/>
    </row>
    <row r="622" spans="4:7" ht="12.75">
      <c r="D622" s="138"/>
      <c r="E622" s="138"/>
      <c r="F622" s="138"/>
      <c r="G622" s="138"/>
    </row>
    <row r="623" spans="4:7" ht="12.75">
      <c r="D623" s="138"/>
      <c r="E623" s="138"/>
      <c r="F623" s="138"/>
      <c r="G623" s="138"/>
    </row>
    <row r="624" spans="4:7" ht="12.75">
      <c r="D624" s="138"/>
      <c r="E624" s="138"/>
      <c r="F624" s="138"/>
      <c r="G624" s="138"/>
    </row>
    <row r="625" spans="4:7" ht="12.75">
      <c r="D625" s="138"/>
      <c r="E625" s="138"/>
      <c r="F625" s="138"/>
      <c r="G625" s="138"/>
    </row>
    <row r="626" spans="4:7" ht="12.75">
      <c r="D626" s="138"/>
      <c r="E626" s="138"/>
      <c r="F626" s="138"/>
      <c r="G626" s="138"/>
    </row>
    <row r="627" spans="4:7" ht="12.75">
      <c r="D627" s="138"/>
      <c r="E627" s="138"/>
      <c r="F627" s="138"/>
      <c r="G627" s="138"/>
    </row>
    <row r="628" spans="4:7" ht="12.75">
      <c r="D628" s="138"/>
      <c r="E628" s="138"/>
      <c r="F628" s="138"/>
      <c r="G628" s="138"/>
    </row>
    <row r="629" spans="4:7" ht="12.75">
      <c r="D629" s="138"/>
      <c r="E629" s="138"/>
      <c r="F629" s="138"/>
      <c r="G629" s="138"/>
    </row>
    <row r="630" spans="4:7" ht="12.75">
      <c r="D630" s="138"/>
      <c r="E630" s="138"/>
      <c r="F630" s="138"/>
      <c r="G630" s="138"/>
    </row>
    <row r="631" spans="4:7" ht="12.75">
      <c r="D631" s="138"/>
      <c r="E631" s="138"/>
      <c r="F631" s="138"/>
      <c r="G631" s="138"/>
    </row>
    <row r="632" spans="4:7" ht="12.75">
      <c r="D632" s="138"/>
      <c r="E632" s="138"/>
      <c r="F632" s="138"/>
      <c r="G632" s="138"/>
    </row>
    <row r="633" spans="4:7" ht="12.75">
      <c r="D633" s="138"/>
      <c r="E633" s="138"/>
      <c r="F633" s="138"/>
      <c r="G633" s="138"/>
    </row>
    <row r="634" spans="4:7" ht="12.75">
      <c r="D634" s="138"/>
      <c r="E634" s="138"/>
      <c r="F634" s="138"/>
      <c r="G634" s="138"/>
    </row>
    <row r="635" spans="4:7" ht="12.75">
      <c r="D635" s="138"/>
      <c r="E635" s="138"/>
      <c r="F635" s="138"/>
      <c r="G635" s="138"/>
    </row>
    <row r="636" spans="4:7" ht="12.75">
      <c r="D636" s="138"/>
      <c r="E636" s="138"/>
      <c r="F636" s="138"/>
      <c r="G636" s="138"/>
    </row>
    <row r="637" spans="4:7" ht="12.75">
      <c r="D637" s="138"/>
      <c r="E637" s="138"/>
      <c r="F637" s="138"/>
      <c r="G637" s="138"/>
    </row>
    <row r="638" spans="4:7" ht="12.75">
      <c r="D638" s="138"/>
      <c r="E638" s="138"/>
      <c r="F638" s="138"/>
      <c r="G638" s="138"/>
    </row>
    <row r="639" spans="4:7" ht="12.75">
      <c r="D639" s="138"/>
      <c r="E639" s="138"/>
      <c r="F639" s="138"/>
      <c r="G639" s="138"/>
    </row>
    <row r="640" spans="4:7" ht="12.75">
      <c r="D640" s="138"/>
      <c r="E640" s="138"/>
      <c r="F640" s="138"/>
      <c r="G640" s="138"/>
    </row>
    <row r="641" spans="4:7" ht="12.75">
      <c r="D641" s="138"/>
      <c r="E641" s="138"/>
      <c r="F641" s="138"/>
      <c r="G641" s="138"/>
    </row>
    <row r="642" spans="4:7" ht="12.75">
      <c r="D642" s="138"/>
      <c r="E642" s="138"/>
      <c r="F642" s="138"/>
      <c r="G642" s="138"/>
    </row>
    <row r="643" spans="4:7" ht="12.75">
      <c r="D643" s="138"/>
      <c r="E643" s="138"/>
      <c r="F643" s="138"/>
      <c r="G643" s="138"/>
    </row>
    <row r="644" spans="4:7" ht="12.75">
      <c r="D644" s="138"/>
      <c r="E644" s="138"/>
      <c r="F644" s="138"/>
      <c r="G644" s="138"/>
    </row>
    <row r="645" spans="4:7" ht="12.75">
      <c r="D645" s="138"/>
      <c r="E645" s="138"/>
      <c r="F645" s="138"/>
      <c r="G645" s="138"/>
    </row>
    <row r="646" spans="4:7" ht="12.75">
      <c r="D646" s="138"/>
      <c r="E646" s="138"/>
      <c r="F646" s="138"/>
      <c r="G646" s="138"/>
    </row>
    <row r="647" spans="4:7" ht="12.75">
      <c r="D647" s="138"/>
      <c r="E647" s="138"/>
      <c r="F647" s="138"/>
      <c r="G647" s="138"/>
    </row>
    <row r="648" spans="4:7" ht="12.75">
      <c r="D648" s="138"/>
      <c r="E648" s="138"/>
      <c r="F648" s="138"/>
      <c r="G648" s="138"/>
    </row>
    <row r="649" spans="4:7" ht="12.75">
      <c r="D649" s="138"/>
      <c r="E649" s="138"/>
      <c r="F649" s="138"/>
      <c r="G649" s="138"/>
    </row>
    <row r="650" spans="4:7" ht="12.75">
      <c r="D650" s="138"/>
      <c r="E650" s="138"/>
      <c r="F650" s="138"/>
      <c r="G650" s="138"/>
    </row>
    <row r="651" spans="4:7" ht="12.75">
      <c r="D651" s="138"/>
      <c r="E651" s="138"/>
      <c r="F651" s="138"/>
      <c r="G651" s="138"/>
    </row>
    <row r="652" spans="4:7" ht="12.75">
      <c r="D652" s="138"/>
      <c r="E652" s="138"/>
      <c r="F652" s="138"/>
      <c r="G652" s="138"/>
    </row>
    <row r="653" spans="4:7" ht="12.75">
      <c r="D653" s="138"/>
      <c r="E653" s="138"/>
      <c r="F653" s="138"/>
      <c r="G653" s="138"/>
    </row>
    <row r="654" spans="4:7" ht="12.75">
      <c r="D654" s="138"/>
      <c r="E654" s="138"/>
      <c r="F654" s="138"/>
      <c r="G654" s="138"/>
    </row>
    <row r="655" spans="4:7" ht="12.75">
      <c r="D655" s="138"/>
      <c r="E655" s="138"/>
      <c r="F655" s="138"/>
      <c r="G655" s="138"/>
    </row>
    <row r="656" spans="4:7" ht="12.75">
      <c r="D656" s="138"/>
      <c r="E656" s="138"/>
      <c r="F656" s="138"/>
      <c r="G656" s="138"/>
    </row>
    <row r="657" spans="4:7" ht="12.75">
      <c r="D657" s="138"/>
      <c r="E657" s="138"/>
      <c r="F657" s="138"/>
      <c r="G657" s="138"/>
    </row>
    <row r="658" spans="4:7" ht="12.75">
      <c r="D658" s="138"/>
      <c r="E658" s="138"/>
      <c r="F658" s="138"/>
      <c r="G658" s="138"/>
    </row>
    <row r="659" spans="4:7" ht="12.75">
      <c r="D659" s="138"/>
      <c r="E659" s="138"/>
      <c r="F659" s="138"/>
      <c r="G659" s="138"/>
    </row>
    <row r="660" spans="4:7" ht="12.75">
      <c r="D660" s="138"/>
      <c r="E660" s="138"/>
      <c r="F660" s="138"/>
      <c r="G660" s="138"/>
    </row>
    <row r="661" spans="4:7" ht="12.75">
      <c r="D661" s="138"/>
      <c r="E661" s="138"/>
      <c r="F661" s="138"/>
      <c r="G661" s="138"/>
    </row>
    <row r="662" spans="4:7" ht="12.75">
      <c r="D662" s="138"/>
      <c r="E662" s="138"/>
      <c r="F662" s="138"/>
      <c r="G662" s="138"/>
    </row>
    <row r="663" spans="4:7" ht="12.75">
      <c r="D663" s="138"/>
      <c r="E663" s="138"/>
      <c r="F663" s="138"/>
      <c r="G663" s="138"/>
    </row>
    <row r="664" spans="4:7" ht="12.75">
      <c r="D664" s="138"/>
      <c r="E664" s="138"/>
      <c r="F664" s="138"/>
      <c r="G664" s="138"/>
    </row>
    <row r="665" spans="4:7" ht="12.75">
      <c r="D665" s="138"/>
      <c r="E665" s="138"/>
      <c r="F665" s="138"/>
      <c r="G665" s="138"/>
    </row>
    <row r="666" spans="4:7" ht="12.75">
      <c r="D666" s="138"/>
      <c r="E666" s="138"/>
      <c r="F666" s="138"/>
      <c r="G666" s="138"/>
    </row>
    <row r="667" spans="4:7" ht="12.75">
      <c r="D667" s="138"/>
      <c r="E667" s="138"/>
      <c r="F667" s="138"/>
      <c r="G667" s="138"/>
    </row>
    <row r="668" spans="4:7" ht="12.75">
      <c r="D668" s="138"/>
      <c r="E668" s="138"/>
      <c r="F668" s="138"/>
      <c r="G668" s="138"/>
    </row>
  </sheetData>
  <sheetProtection sheet="1" objects="1" scenarios="1"/>
  <mergeCells count="1">
    <mergeCell ref="A1:H1"/>
  </mergeCells>
  <dataValidations count="1">
    <dataValidation type="list" allowBlank="1" showInputMessage="1" showErrorMessage="1" sqref="C4">
      <formula1>$D$107:$D$440</formula1>
    </dataValidation>
  </dataValidations>
  <hyperlinks>
    <hyperlink ref="G6" location="Validation!D79" display="Validation!D79"/>
  </hyperlinks>
  <printOptions/>
  <pageMargins left="0.75" right="0.75" top="1" bottom="1"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indexed="42"/>
  </sheetPr>
  <dimension ref="A1:BA390"/>
  <sheetViews>
    <sheetView workbookViewId="0" topLeftCell="A1">
      <pane xSplit="4" ySplit="11" topLeftCell="E343" activePane="bottomRight" state="frozen"/>
      <selection pane="topLeft" activeCell="A1" sqref="A1"/>
      <selection pane="topRight" activeCell="E1" sqref="E1"/>
      <selection pane="bottomLeft" activeCell="A12" sqref="A12"/>
      <selection pane="bottomRight" activeCell="K369" sqref="K369"/>
    </sheetView>
  </sheetViews>
  <sheetFormatPr defaultColWidth="9.140625" defaultRowHeight="12.75"/>
  <cols>
    <col min="1" max="1" width="2.421875" style="29" customWidth="1"/>
    <col min="2" max="2" width="27.28125" style="29" customWidth="1"/>
    <col min="3" max="3" width="10.00390625" style="29" customWidth="1"/>
    <col min="4" max="4" width="10.28125" style="29" customWidth="1"/>
    <col min="5" max="16" width="15.7109375" style="29" customWidth="1"/>
    <col min="17" max="17" width="15.7109375" style="119" customWidth="1"/>
    <col min="18" max="39" width="15.7109375" style="29" customWidth="1"/>
    <col min="40" max="40" width="17.57421875" style="29" customWidth="1"/>
    <col min="41" max="41" width="16.57421875" style="29" customWidth="1"/>
    <col min="42" max="43" width="15.7109375" style="29" customWidth="1"/>
    <col min="44" max="44" width="2.28125" style="29" customWidth="1"/>
    <col min="45" max="16384" width="12.7109375" style="29" customWidth="1"/>
  </cols>
  <sheetData>
    <row r="1" spans="1:44" ht="15.75" customHeight="1">
      <c r="A1" s="97"/>
      <c r="B1" s="98" t="s">
        <v>781</v>
      </c>
      <c r="C1" s="99"/>
      <c r="D1" s="99"/>
      <c r="E1" s="99"/>
      <c r="F1" s="100"/>
      <c r="G1" s="100"/>
      <c r="H1" s="100"/>
      <c r="I1" s="100"/>
      <c r="J1" s="100"/>
      <c r="K1" s="100"/>
      <c r="L1" s="100"/>
      <c r="M1" s="100"/>
      <c r="N1" s="100"/>
      <c r="O1" s="100"/>
      <c r="P1" s="100"/>
      <c r="Q1" s="101"/>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2"/>
    </row>
    <row r="2" spans="1:44" ht="15.75">
      <c r="A2" s="10"/>
      <c r="B2" s="11"/>
      <c r="C2" s="11"/>
      <c r="D2" s="11"/>
      <c r="E2" s="2"/>
      <c r="F2" s="2"/>
      <c r="G2" s="2"/>
      <c r="H2" s="2"/>
      <c r="I2" s="2"/>
      <c r="J2" s="2"/>
      <c r="K2" s="2"/>
      <c r="L2" s="2"/>
      <c r="M2" s="2"/>
      <c r="N2" s="2"/>
      <c r="O2" s="2"/>
      <c r="P2" s="2"/>
      <c r="Q2" s="3"/>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2.75" customHeight="1">
      <c r="A3" s="39"/>
      <c r="B3" s="2" t="s">
        <v>685</v>
      </c>
      <c r="C3" s="2"/>
      <c r="D3" s="2"/>
      <c r="E3" s="2"/>
      <c r="F3" s="2"/>
      <c r="G3" s="2"/>
      <c r="H3" s="2"/>
      <c r="I3" s="2"/>
      <c r="J3" s="2"/>
      <c r="K3" s="2"/>
      <c r="L3" s="2"/>
      <c r="M3" s="2"/>
      <c r="N3" s="2"/>
      <c r="O3" s="2"/>
      <c r="P3" s="2"/>
      <c r="Q3" s="3"/>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13.5" thickBot="1">
      <c r="A4" s="39"/>
      <c r="B4" s="2"/>
      <c r="C4" s="2"/>
      <c r="D4" s="2"/>
      <c r="E4" s="2"/>
      <c r="F4" s="2"/>
      <c r="G4" s="2"/>
      <c r="H4" s="2"/>
      <c r="I4" s="2"/>
      <c r="J4" s="2"/>
      <c r="K4" s="2"/>
      <c r="L4" s="2"/>
      <c r="M4" s="2"/>
      <c r="N4" s="2"/>
      <c r="O4" s="2"/>
      <c r="P4" s="2"/>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2.75">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4"/>
    </row>
    <row r="6" spans="1:44" s="109" customFormat="1" ht="44.25" customHeight="1">
      <c r="A6" s="105"/>
      <c r="B6" s="24"/>
      <c r="C6" s="24" t="s">
        <v>77</v>
      </c>
      <c r="D6" s="24" t="s">
        <v>78</v>
      </c>
      <c r="E6" s="106" t="s">
        <v>654</v>
      </c>
      <c r="F6" s="106" t="s">
        <v>686</v>
      </c>
      <c r="G6" s="106" t="s">
        <v>729</v>
      </c>
      <c r="H6" s="106" t="s">
        <v>748</v>
      </c>
      <c r="I6" s="106" t="s">
        <v>687</v>
      </c>
      <c r="J6" s="106" t="s">
        <v>688</v>
      </c>
      <c r="K6" s="106" t="s">
        <v>689</v>
      </c>
      <c r="L6" s="106" t="s">
        <v>690</v>
      </c>
      <c r="M6" s="106" t="s">
        <v>655</v>
      </c>
      <c r="N6" s="106" t="s">
        <v>656</v>
      </c>
      <c r="O6" s="106" t="s">
        <v>657</v>
      </c>
      <c r="P6" s="106" t="s">
        <v>680</v>
      </c>
      <c r="Q6" s="106" t="s">
        <v>678</v>
      </c>
      <c r="R6" s="106" t="s">
        <v>679</v>
      </c>
      <c r="S6" s="106" t="s">
        <v>658</v>
      </c>
      <c r="T6" s="106" t="s">
        <v>766</v>
      </c>
      <c r="U6" s="107" t="s">
        <v>749</v>
      </c>
      <c r="V6" s="106" t="s">
        <v>767</v>
      </c>
      <c r="W6" s="106" t="s">
        <v>750</v>
      </c>
      <c r="X6" s="106" t="s">
        <v>768</v>
      </c>
      <c r="Y6" s="107" t="s">
        <v>751</v>
      </c>
      <c r="Z6" s="106" t="s">
        <v>769</v>
      </c>
      <c r="AA6" s="106" t="s">
        <v>752</v>
      </c>
      <c r="AB6" s="106" t="s">
        <v>770</v>
      </c>
      <c r="AC6" s="106" t="s">
        <v>695</v>
      </c>
      <c r="AD6" s="106" t="s">
        <v>771</v>
      </c>
      <c r="AE6" s="106" t="s">
        <v>753</v>
      </c>
      <c r="AF6" s="106" t="s">
        <v>772</v>
      </c>
      <c r="AG6" s="106" t="s">
        <v>722</v>
      </c>
      <c r="AH6" s="106" t="s">
        <v>773</v>
      </c>
      <c r="AI6" s="106" t="s">
        <v>774</v>
      </c>
      <c r="AJ6" s="106" t="s">
        <v>724</v>
      </c>
      <c r="AK6" s="106" t="s">
        <v>775</v>
      </c>
      <c r="AL6" s="106" t="s">
        <v>754</v>
      </c>
      <c r="AM6" s="106" t="s">
        <v>776</v>
      </c>
      <c r="AN6" s="106" t="s">
        <v>755</v>
      </c>
      <c r="AO6" s="106" t="s">
        <v>763</v>
      </c>
      <c r="AP6" s="106" t="s">
        <v>654</v>
      </c>
      <c r="AQ6" s="106" t="s">
        <v>779</v>
      </c>
      <c r="AR6" s="108"/>
    </row>
    <row r="7" spans="1:44" s="110" customFormat="1" ht="11.25">
      <c r="A7" s="13"/>
      <c r="B7" s="14"/>
      <c r="C7" s="14"/>
      <c r="D7" s="15"/>
      <c r="E7" s="15">
        <v>1</v>
      </c>
      <c r="F7" s="15">
        <v>2</v>
      </c>
      <c r="G7" s="15">
        <v>3</v>
      </c>
      <c r="H7" s="15">
        <v>4</v>
      </c>
      <c r="I7" s="15">
        <v>5</v>
      </c>
      <c r="J7" s="15">
        <v>6</v>
      </c>
      <c r="K7" s="15">
        <v>7</v>
      </c>
      <c r="L7" s="15">
        <v>8</v>
      </c>
      <c r="M7" s="15">
        <v>9</v>
      </c>
      <c r="N7" s="15">
        <v>10</v>
      </c>
      <c r="O7" s="15">
        <v>11</v>
      </c>
      <c r="P7" s="15">
        <v>12</v>
      </c>
      <c r="Q7" s="15">
        <v>13</v>
      </c>
      <c r="R7" s="15">
        <v>14</v>
      </c>
      <c r="S7" s="15">
        <v>15</v>
      </c>
      <c r="T7" s="15">
        <v>16</v>
      </c>
      <c r="U7" s="15">
        <v>17</v>
      </c>
      <c r="V7" s="15">
        <v>18</v>
      </c>
      <c r="W7" s="15">
        <v>19</v>
      </c>
      <c r="X7" s="15">
        <v>20</v>
      </c>
      <c r="Y7" s="15">
        <v>21</v>
      </c>
      <c r="Z7" s="15">
        <v>22</v>
      </c>
      <c r="AA7" s="15">
        <v>23</v>
      </c>
      <c r="AB7" s="15">
        <v>24</v>
      </c>
      <c r="AC7" s="15">
        <v>25</v>
      </c>
      <c r="AD7" s="15">
        <v>26</v>
      </c>
      <c r="AE7" s="15">
        <v>27</v>
      </c>
      <c r="AF7" s="15">
        <v>28</v>
      </c>
      <c r="AG7" s="15">
        <v>29</v>
      </c>
      <c r="AH7" s="15">
        <v>30</v>
      </c>
      <c r="AI7" s="15">
        <v>31</v>
      </c>
      <c r="AJ7" s="15">
        <v>32</v>
      </c>
      <c r="AK7" s="15">
        <v>33</v>
      </c>
      <c r="AL7" s="15">
        <v>34</v>
      </c>
      <c r="AM7" s="15">
        <v>35</v>
      </c>
      <c r="AN7" s="15">
        <v>36</v>
      </c>
      <c r="AO7" s="15">
        <v>37</v>
      </c>
      <c r="AP7" s="15">
        <v>38</v>
      </c>
      <c r="AQ7" s="15">
        <v>39</v>
      </c>
      <c r="AR7" s="32"/>
    </row>
    <row r="8" spans="1:44" s="96" customFormat="1" ht="11.25">
      <c r="A8" s="19"/>
      <c r="B8" s="20"/>
      <c r="C8" s="20"/>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18"/>
    </row>
    <row r="9" spans="1:44" s="96" customFormat="1" ht="11.25">
      <c r="A9" s="19"/>
      <c r="B9" s="17"/>
      <c r="C9" s="17"/>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8"/>
    </row>
    <row r="10" spans="1:44" s="96" customFormat="1" ht="11.25">
      <c r="A10" s="19"/>
      <c r="B10" s="17" t="s">
        <v>640</v>
      </c>
      <c r="C10" s="17"/>
      <c r="D10" s="16"/>
      <c r="E10" s="22">
        <f aca="true" t="shared" si="0" ref="E10:AQ10">SUM(E12:E337)</f>
        <v>19318975505.725</v>
      </c>
      <c r="F10" s="22">
        <f t="shared" si="0"/>
        <v>10512855.292500004</v>
      </c>
      <c r="G10" s="22">
        <f t="shared" si="0"/>
        <v>26081819.967499997</v>
      </c>
      <c r="H10" s="22">
        <f t="shared" si="0"/>
        <v>251215.06999999998</v>
      </c>
      <c r="I10" s="22">
        <f t="shared" si="0"/>
        <v>1956601.7799999998</v>
      </c>
      <c r="J10" s="22">
        <f t="shared" si="0"/>
        <v>1196810.4</v>
      </c>
      <c r="K10" s="22">
        <f t="shared" si="0"/>
        <v>3308325.4129999997</v>
      </c>
      <c r="L10" s="22">
        <f t="shared" si="0"/>
        <v>186.59</v>
      </c>
      <c r="M10" s="22">
        <f t="shared" si="0"/>
        <v>19275667691.240013</v>
      </c>
      <c r="N10" s="22">
        <f t="shared" si="0"/>
        <v>84469029.72999994</v>
      </c>
      <c r="O10" s="22">
        <f t="shared" si="0"/>
        <v>214772428.63702327</v>
      </c>
      <c r="P10" s="22">
        <f t="shared" si="0"/>
        <v>39396554.07299999</v>
      </c>
      <c r="Q10" s="22">
        <f t="shared" si="0"/>
        <v>10000000</v>
      </c>
      <c r="R10" s="22">
        <f t="shared" si="0"/>
        <v>18927029678.800003</v>
      </c>
      <c r="S10" s="22">
        <f t="shared" si="0"/>
        <v>23083042834.234997</v>
      </c>
      <c r="T10" s="22">
        <f t="shared" si="0"/>
        <v>-872784762.605</v>
      </c>
      <c r="U10" s="22">
        <f t="shared" si="0"/>
        <v>708245494.7600001</v>
      </c>
      <c r="V10" s="22">
        <f t="shared" si="0"/>
        <v>51156538.560000025</v>
      </c>
      <c r="W10" s="22">
        <f t="shared" si="0"/>
        <v>1358841163.9299996</v>
      </c>
      <c r="X10" s="22">
        <f t="shared" si="0"/>
        <v>-68609401.88</v>
      </c>
      <c r="Y10" s="22">
        <f t="shared" si="0"/>
        <v>372775445.2600002</v>
      </c>
      <c r="Z10" s="22">
        <f t="shared" si="0"/>
        <v>-12563044.16299999</v>
      </c>
      <c r="AA10" s="22">
        <f t="shared" si="0"/>
        <v>506460850.31000024</v>
      </c>
      <c r="AB10" s="22">
        <f t="shared" si="0"/>
        <v>16264908.000000007</v>
      </c>
      <c r="AC10" s="22">
        <f t="shared" si="0"/>
        <v>1004498631.2600002</v>
      </c>
      <c r="AD10" s="22">
        <f t="shared" si="0"/>
        <v>-6773287.250000006</v>
      </c>
      <c r="AE10" s="22">
        <f t="shared" si="0"/>
        <v>14913905.499999993</v>
      </c>
      <c r="AF10" s="22">
        <f t="shared" si="0"/>
        <v>688423.8599999999</v>
      </c>
      <c r="AG10" s="22">
        <f t="shared" si="0"/>
        <v>5333267.289999998</v>
      </c>
      <c r="AH10" s="22">
        <f t="shared" si="0"/>
        <v>162579.24999999994</v>
      </c>
      <c r="AI10" s="22">
        <f t="shared" si="0"/>
        <v>-876.39</v>
      </c>
      <c r="AJ10" s="22">
        <f t="shared" si="0"/>
        <v>42535814.24999997</v>
      </c>
      <c r="AK10" s="22">
        <f t="shared" si="0"/>
        <v>15525384.309999995</v>
      </c>
      <c r="AL10" s="22">
        <f t="shared" si="0"/>
        <v>1130273877.300001</v>
      </c>
      <c r="AM10" s="22">
        <f t="shared" si="0"/>
        <v>-8935888.509999992</v>
      </c>
      <c r="AN10" s="22">
        <f t="shared" si="0"/>
        <v>3068455.5999999996</v>
      </c>
      <c r="AO10" s="22">
        <f t="shared" si="0"/>
        <v>-3313579.4699999993</v>
      </c>
      <c r="AP10" s="22">
        <f t="shared" si="0"/>
        <v>19318938278.569996</v>
      </c>
      <c r="AQ10" s="22">
        <f t="shared" si="0"/>
        <v>1128640578.1100004</v>
      </c>
      <c r="AR10" s="95"/>
    </row>
    <row r="11" spans="1:44" s="96" customFormat="1" ht="11.25">
      <c r="A11" s="19"/>
      <c r="B11" s="17"/>
      <c r="C11" s="17"/>
      <c r="D11" s="16"/>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18"/>
    </row>
    <row r="12" spans="1:44" s="96" customFormat="1" ht="11.25">
      <c r="A12" s="111" t="s">
        <v>92</v>
      </c>
      <c r="B12" s="23" t="s">
        <v>93</v>
      </c>
      <c r="C12" s="16" t="s">
        <v>82</v>
      </c>
      <c r="D12" s="16" t="s">
        <v>89</v>
      </c>
      <c r="E12" s="122">
        <v>14386060.52</v>
      </c>
      <c r="F12" s="122">
        <v>2151.25</v>
      </c>
      <c r="G12" s="122">
        <v>10774.22</v>
      </c>
      <c r="H12" s="122">
        <v>0</v>
      </c>
      <c r="I12" s="122">
        <v>0</v>
      </c>
      <c r="J12" s="122">
        <v>0</v>
      </c>
      <c r="K12" s="122">
        <v>0</v>
      </c>
      <c r="L12" s="122">
        <v>0</v>
      </c>
      <c r="M12" s="122">
        <v>14373135.05</v>
      </c>
      <c r="N12" s="122">
        <v>88760.42</v>
      </c>
      <c r="O12" s="122">
        <v>483081.95</v>
      </c>
      <c r="P12" s="122">
        <v>8627.97</v>
      </c>
      <c r="Q12" s="122">
        <v>0</v>
      </c>
      <c r="R12" s="122">
        <v>13792664.709999999</v>
      </c>
      <c r="S12" s="122">
        <v>17310408.64</v>
      </c>
      <c r="T12" s="122">
        <v>-442053.47</v>
      </c>
      <c r="U12" s="122">
        <v>545497.74</v>
      </c>
      <c r="V12" s="122">
        <v>13444.43</v>
      </c>
      <c r="W12" s="122">
        <v>1251321.37</v>
      </c>
      <c r="X12" s="122">
        <v>-25689.04</v>
      </c>
      <c r="Y12" s="122">
        <v>271639.93</v>
      </c>
      <c r="Z12" s="122">
        <v>-251.14</v>
      </c>
      <c r="AA12" s="122">
        <v>634622.04</v>
      </c>
      <c r="AB12" s="122">
        <v>1516.26</v>
      </c>
      <c r="AC12" s="122">
        <v>789480.95</v>
      </c>
      <c r="AD12" s="122">
        <v>1244.25</v>
      </c>
      <c r="AE12" s="122">
        <v>39185.37</v>
      </c>
      <c r="AF12" s="122">
        <v>0</v>
      </c>
      <c r="AG12" s="122">
        <v>0</v>
      </c>
      <c r="AH12" s="122">
        <v>0</v>
      </c>
      <c r="AI12" s="122">
        <v>0</v>
      </c>
      <c r="AJ12" s="122">
        <v>0</v>
      </c>
      <c r="AK12" s="122">
        <v>0</v>
      </c>
      <c r="AL12" s="122">
        <v>667997.22</v>
      </c>
      <c r="AM12" s="122">
        <v>-58755.91</v>
      </c>
      <c r="AN12" s="122">
        <v>0</v>
      </c>
      <c r="AO12" s="122">
        <v>11703.1</v>
      </c>
      <c r="AP12" s="122">
        <v>14386060.52</v>
      </c>
      <c r="AQ12" s="122">
        <v>1089083.73</v>
      </c>
      <c r="AR12" s="18"/>
    </row>
    <row r="13" spans="1:44" s="96" customFormat="1" ht="11.25">
      <c r="A13" s="111" t="s">
        <v>94</v>
      </c>
      <c r="B13" s="23" t="s">
        <v>95</v>
      </c>
      <c r="C13" s="16" t="s">
        <v>80</v>
      </c>
      <c r="D13" s="16" t="s">
        <v>89</v>
      </c>
      <c r="E13" s="122">
        <v>21364233.73</v>
      </c>
      <c r="F13" s="122">
        <v>26071.71</v>
      </c>
      <c r="G13" s="122">
        <v>76690.91</v>
      </c>
      <c r="H13" s="122">
        <v>258.75</v>
      </c>
      <c r="I13" s="122">
        <v>1143.68</v>
      </c>
      <c r="J13" s="122">
        <v>0</v>
      </c>
      <c r="K13" s="122">
        <v>0</v>
      </c>
      <c r="L13" s="122">
        <v>0</v>
      </c>
      <c r="M13" s="122">
        <v>21260068.68</v>
      </c>
      <c r="N13" s="122">
        <v>181889.85</v>
      </c>
      <c r="O13" s="122">
        <v>372268.38</v>
      </c>
      <c r="P13" s="122">
        <v>77447.99</v>
      </c>
      <c r="Q13" s="122">
        <v>0</v>
      </c>
      <c r="R13" s="122">
        <v>20628462.459999997</v>
      </c>
      <c r="S13" s="122">
        <v>27741520.51</v>
      </c>
      <c r="T13" s="122">
        <v>-1445469.64</v>
      </c>
      <c r="U13" s="122">
        <v>448544.32</v>
      </c>
      <c r="V13" s="122">
        <v>51691.01</v>
      </c>
      <c r="W13" s="122">
        <v>1787990.2</v>
      </c>
      <c r="X13" s="122">
        <v>-19144.41</v>
      </c>
      <c r="Y13" s="122">
        <v>425760.06</v>
      </c>
      <c r="Z13" s="122">
        <v>-13922.06</v>
      </c>
      <c r="AA13" s="122">
        <v>1564587.87</v>
      </c>
      <c r="AB13" s="122">
        <v>29882.15</v>
      </c>
      <c r="AC13" s="122">
        <v>1130847.63</v>
      </c>
      <c r="AD13" s="122">
        <v>5461.18</v>
      </c>
      <c r="AE13" s="122">
        <v>45242.84</v>
      </c>
      <c r="AF13" s="122">
        <v>815.12</v>
      </c>
      <c r="AG13" s="122">
        <v>32872.53</v>
      </c>
      <c r="AH13" s="122">
        <v>-115.11</v>
      </c>
      <c r="AI13" s="122">
        <v>0</v>
      </c>
      <c r="AJ13" s="122">
        <v>50728.48</v>
      </c>
      <c r="AK13" s="122">
        <v>75277.49</v>
      </c>
      <c r="AL13" s="122">
        <v>1114711.29</v>
      </c>
      <c r="AM13" s="122">
        <v>24733.21</v>
      </c>
      <c r="AN13" s="122">
        <v>0</v>
      </c>
      <c r="AO13" s="122">
        <v>0</v>
      </c>
      <c r="AP13" s="122">
        <v>21364233.73</v>
      </c>
      <c r="AQ13" s="122">
        <v>1316241.57</v>
      </c>
      <c r="AR13" s="18"/>
    </row>
    <row r="14" spans="1:44" s="96" customFormat="1" ht="11.25">
      <c r="A14" s="111" t="s">
        <v>96</v>
      </c>
      <c r="B14" s="23" t="s">
        <v>97</v>
      </c>
      <c r="C14" s="16" t="s">
        <v>85</v>
      </c>
      <c r="D14" s="16" t="s">
        <v>89</v>
      </c>
      <c r="E14" s="122">
        <v>27277715.06</v>
      </c>
      <c r="F14" s="122">
        <v>22174.04</v>
      </c>
      <c r="G14" s="122">
        <v>44582.48</v>
      </c>
      <c r="H14" s="122">
        <v>0</v>
      </c>
      <c r="I14" s="122">
        <v>12191.27</v>
      </c>
      <c r="J14" s="122">
        <v>0</v>
      </c>
      <c r="K14" s="122">
        <v>0</v>
      </c>
      <c r="L14" s="122">
        <v>0</v>
      </c>
      <c r="M14" s="122">
        <v>27198767.27</v>
      </c>
      <c r="N14" s="122">
        <v>156939.98</v>
      </c>
      <c r="O14" s="122">
        <v>211096.85</v>
      </c>
      <c r="P14" s="122">
        <v>70340.5</v>
      </c>
      <c r="Q14" s="122">
        <v>0</v>
      </c>
      <c r="R14" s="122">
        <v>26760389.939999998</v>
      </c>
      <c r="S14" s="122">
        <v>31481842.95</v>
      </c>
      <c r="T14" s="122">
        <v>-1224842.49</v>
      </c>
      <c r="U14" s="122">
        <v>1805859.05</v>
      </c>
      <c r="V14" s="122">
        <v>7459.14</v>
      </c>
      <c r="W14" s="122">
        <v>653971.31</v>
      </c>
      <c r="X14" s="122">
        <v>-50824.52</v>
      </c>
      <c r="Y14" s="122">
        <v>490490.77</v>
      </c>
      <c r="Z14" s="122">
        <v>-14673.41</v>
      </c>
      <c r="AA14" s="122">
        <v>1433728.64</v>
      </c>
      <c r="AB14" s="122">
        <v>6733.73</v>
      </c>
      <c r="AC14" s="122">
        <v>1320247.71</v>
      </c>
      <c r="AD14" s="122">
        <v>-20962.16</v>
      </c>
      <c r="AE14" s="122">
        <v>37148.75</v>
      </c>
      <c r="AF14" s="122">
        <v>0</v>
      </c>
      <c r="AG14" s="122">
        <v>16962.91</v>
      </c>
      <c r="AH14" s="122">
        <v>2213.87</v>
      </c>
      <c r="AI14" s="122">
        <v>0</v>
      </c>
      <c r="AJ14" s="122">
        <v>32072.46</v>
      </c>
      <c r="AK14" s="122">
        <v>1126.17</v>
      </c>
      <c r="AL14" s="122">
        <v>1954666.35</v>
      </c>
      <c r="AM14" s="122">
        <v>-118664.27</v>
      </c>
      <c r="AN14" s="122">
        <v>0</v>
      </c>
      <c r="AO14" s="122">
        <v>0</v>
      </c>
      <c r="AP14" s="122">
        <v>27277715.06</v>
      </c>
      <c r="AQ14" s="122">
        <v>644724.73</v>
      </c>
      <c r="AR14" s="18"/>
    </row>
    <row r="15" spans="1:44" s="96" customFormat="1" ht="11.25">
      <c r="A15" s="111" t="s">
        <v>98</v>
      </c>
      <c r="B15" s="23" t="s">
        <v>99</v>
      </c>
      <c r="C15" s="16" t="s">
        <v>82</v>
      </c>
      <c r="D15" s="16" t="s">
        <v>89</v>
      </c>
      <c r="E15" s="122">
        <v>26952234.06</v>
      </c>
      <c r="F15" s="122">
        <v>23558.9</v>
      </c>
      <c r="G15" s="122">
        <v>1267.32</v>
      </c>
      <c r="H15" s="122">
        <v>793.44</v>
      </c>
      <c r="I15" s="122">
        <v>4433.16</v>
      </c>
      <c r="J15" s="122">
        <v>0</v>
      </c>
      <c r="K15" s="122">
        <v>0</v>
      </c>
      <c r="L15" s="122">
        <v>0</v>
      </c>
      <c r="M15" s="122">
        <v>26922181.24</v>
      </c>
      <c r="N15" s="122">
        <v>176257.42</v>
      </c>
      <c r="O15" s="122">
        <v>372786.19</v>
      </c>
      <c r="P15" s="122">
        <v>46647.93</v>
      </c>
      <c r="Q15" s="122">
        <v>0</v>
      </c>
      <c r="R15" s="122">
        <v>26326489.7</v>
      </c>
      <c r="S15" s="122">
        <v>32182860.51</v>
      </c>
      <c r="T15" s="122">
        <v>-1083356.07</v>
      </c>
      <c r="U15" s="122">
        <v>1040289.37</v>
      </c>
      <c r="V15" s="122">
        <v>859.79</v>
      </c>
      <c r="W15" s="122">
        <v>846174.99</v>
      </c>
      <c r="X15" s="122">
        <v>-79282.47</v>
      </c>
      <c r="Y15" s="122">
        <v>495150.45</v>
      </c>
      <c r="Z15" s="122">
        <v>-9762.56</v>
      </c>
      <c r="AA15" s="122">
        <v>1669204.12</v>
      </c>
      <c r="AB15" s="122">
        <v>47419.9</v>
      </c>
      <c r="AC15" s="122">
        <v>1388283.41</v>
      </c>
      <c r="AD15" s="122">
        <v>-1799.69</v>
      </c>
      <c r="AE15" s="122">
        <v>72751.7</v>
      </c>
      <c r="AF15" s="122">
        <v>-3196.36</v>
      </c>
      <c r="AG15" s="122">
        <v>10002.86</v>
      </c>
      <c r="AH15" s="122">
        <v>0</v>
      </c>
      <c r="AI15" s="122">
        <v>0</v>
      </c>
      <c r="AJ15" s="122">
        <v>0</v>
      </c>
      <c r="AK15" s="122">
        <v>-8398.17</v>
      </c>
      <c r="AL15" s="122">
        <v>1647027.99</v>
      </c>
      <c r="AM15" s="122">
        <v>85619.15</v>
      </c>
      <c r="AN15" s="122">
        <v>0</v>
      </c>
      <c r="AO15" s="122">
        <v>0</v>
      </c>
      <c r="AP15" s="122">
        <v>26952234.06</v>
      </c>
      <c r="AQ15" s="122">
        <v>1057201.29</v>
      </c>
      <c r="AR15" s="18"/>
    </row>
    <row r="16" spans="1:44" s="96" customFormat="1" ht="11.25">
      <c r="A16" s="111" t="s">
        <v>100</v>
      </c>
      <c r="B16" s="23" t="s">
        <v>101</v>
      </c>
      <c r="C16" s="16" t="s">
        <v>85</v>
      </c>
      <c r="D16" s="16" t="s">
        <v>89</v>
      </c>
      <c r="E16" s="122">
        <v>30272033.7</v>
      </c>
      <c r="F16" s="122">
        <v>19245.06</v>
      </c>
      <c r="G16" s="122">
        <v>330499.68</v>
      </c>
      <c r="H16" s="122">
        <v>0</v>
      </c>
      <c r="I16" s="122">
        <v>6826.4175</v>
      </c>
      <c r="J16" s="122">
        <v>2782.0350000000003</v>
      </c>
      <c r="K16" s="122">
        <v>0</v>
      </c>
      <c r="L16" s="122">
        <v>0</v>
      </c>
      <c r="M16" s="122">
        <v>29912680.51</v>
      </c>
      <c r="N16" s="122">
        <v>126880.49</v>
      </c>
      <c r="O16" s="122">
        <v>497580.13</v>
      </c>
      <c r="P16" s="122">
        <v>17793.51</v>
      </c>
      <c r="Q16" s="122">
        <v>0</v>
      </c>
      <c r="R16" s="122">
        <v>29270426.38</v>
      </c>
      <c r="S16" s="122">
        <v>31275559.62</v>
      </c>
      <c r="T16" s="122">
        <v>205038.33</v>
      </c>
      <c r="U16" s="122">
        <v>2173833.69</v>
      </c>
      <c r="V16" s="122">
        <v>6856.95</v>
      </c>
      <c r="W16" s="122">
        <v>1019396.63</v>
      </c>
      <c r="X16" s="122">
        <v>-45761.49</v>
      </c>
      <c r="Y16" s="122">
        <v>509068.62</v>
      </c>
      <c r="Z16" s="122">
        <v>-816.17</v>
      </c>
      <c r="AA16" s="122">
        <v>946383.91</v>
      </c>
      <c r="AB16" s="122">
        <v>62187.55</v>
      </c>
      <c r="AC16" s="122">
        <v>512087.04</v>
      </c>
      <c r="AD16" s="122">
        <v>-4665.91</v>
      </c>
      <c r="AE16" s="122">
        <v>1920.96</v>
      </c>
      <c r="AF16" s="122">
        <v>0</v>
      </c>
      <c r="AG16" s="122">
        <v>13288.79</v>
      </c>
      <c r="AH16" s="122">
        <v>-4138.24</v>
      </c>
      <c r="AI16" s="122">
        <v>0</v>
      </c>
      <c r="AJ16" s="122">
        <v>12633.13</v>
      </c>
      <c r="AK16" s="122">
        <v>28003.78</v>
      </c>
      <c r="AL16" s="122">
        <v>1389078.34</v>
      </c>
      <c r="AM16" s="122">
        <v>-32907.15</v>
      </c>
      <c r="AN16" s="122">
        <v>0</v>
      </c>
      <c r="AO16" s="122">
        <v>0</v>
      </c>
      <c r="AP16" s="122">
        <v>30272033.7</v>
      </c>
      <c r="AQ16" s="122">
        <v>1690272.76</v>
      </c>
      <c r="AR16" s="18"/>
    </row>
    <row r="17" spans="1:44" s="96" customFormat="1" ht="11.25">
      <c r="A17" s="111" t="s">
        <v>102</v>
      </c>
      <c r="B17" s="23" t="s">
        <v>103</v>
      </c>
      <c r="C17" s="16" t="s">
        <v>82</v>
      </c>
      <c r="D17" s="16" t="s">
        <v>89</v>
      </c>
      <c r="E17" s="122">
        <v>39813391.339999996</v>
      </c>
      <c r="F17" s="122">
        <v>38635.21</v>
      </c>
      <c r="G17" s="122">
        <v>27821.22</v>
      </c>
      <c r="H17" s="122">
        <v>2479.04</v>
      </c>
      <c r="I17" s="122">
        <v>8729.28</v>
      </c>
      <c r="J17" s="122">
        <v>26687.85</v>
      </c>
      <c r="K17" s="122">
        <v>0</v>
      </c>
      <c r="L17" s="122">
        <v>0</v>
      </c>
      <c r="M17" s="122">
        <v>39709038.74</v>
      </c>
      <c r="N17" s="122">
        <v>171557.78</v>
      </c>
      <c r="O17" s="122">
        <v>648796.94</v>
      </c>
      <c r="P17" s="122">
        <v>37643.87</v>
      </c>
      <c r="Q17" s="122">
        <v>0</v>
      </c>
      <c r="R17" s="122">
        <v>38851040.15</v>
      </c>
      <c r="S17" s="122">
        <v>45772029.720000006</v>
      </c>
      <c r="T17" s="122">
        <v>-343497.3</v>
      </c>
      <c r="U17" s="122">
        <v>1153926.45</v>
      </c>
      <c r="V17" s="122">
        <v>-4174.94</v>
      </c>
      <c r="W17" s="122">
        <v>1324732.02</v>
      </c>
      <c r="X17" s="122">
        <v>-45030.27</v>
      </c>
      <c r="Y17" s="122">
        <v>740375.42</v>
      </c>
      <c r="Z17" s="122">
        <v>-2947.99</v>
      </c>
      <c r="AA17" s="122">
        <v>1150658.76</v>
      </c>
      <c r="AB17" s="122">
        <v>67980.57</v>
      </c>
      <c r="AC17" s="122">
        <v>1918865.8</v>
      </c>
      <c r="AD17" s="122">
        <v>-25597.24</v>
      </c>
      <c r="AE17" s="122">
        <v>69672.02</v>
      </c>
      <c r="AF17" s="122">
        <v>-8463.93</v>
      </c>
      <c r="AG17" s="122">
        <v>32185.94</v>
      </c>
      <c r="AH17" s="122">
        <v>13138.19</v>
      </c>
      <c r="AI17" s="122">
        <v>-727.62</v>
      </c>
      <c r="AJ17" s="122">
        <v>76497.86</v>
      </c>
      <c r="AK17" s="122">
        <v>2801.4</v>
      </c>
      <c r="AL17" s="122">
        <v>2816043.59</v>
      </c>
      <c r="AM17" s="122">
        <v>109562.93</v>
      </c>
      <c r="AN17" s="122">
        <v>0</v>
      </c>
      <c r="AO17" s="122">
        <v>0</v>
      </c>
      <c r="AP17" s="122">
        <v>39813391.339999996</v>
      </c>
      <c r="AQ17" s="122">
        <v>2114783.5</v>
      </c>
      <c r="AR17" s="18"/>
    </row>
    <row r="18" spans="1:44" s="96" customFormat="1" ht="11.25">
      <c r="A18" s="111" t="s">
        <v>104</v>
      </c>
      <c r="B18" s="23" t="s">
        <v>105</v>
      </c>
      <c r="C18" s="16" t="s">
        <v>82</v>
      </c>
      <c r="D18" s="16" t="s">
        <v>89</v>
      </c>
      <c r="E18" s="122">
        <v>44801986.190000005</v>
      </c>
      <c r="F18" s="122">
        <v>25970.81</v>
      </c>
      <c r="G18" s="122">
        <v>293961.6</v>
      </c>
      <c r="H18" s="122">
        <v>0</v>
      </c>
      <c r="I18" s="122">
        <v>0</v>
      </c>
      <c r="J18" s="122">
        <v>0</v>
      </c>
      <c r="K18" s="122">
        <v>2005.77</v>
      </c>
      <c r="L18" s="122">
        <v>0</v>
      </c>
      <c r="M18" s="122">
        <v>44480048.01</v>
      </c>
      <c r="N18" s="122">
        <v>226801.21</v>
      </c>
      <c r="O18" s="122">
        <v>192784.53</v>
      </c>
      <c r="P18" s="122">
        <v>66054.07</v>
      </c>
      <c r="Q18" s="122">
        <v>0</v>
      </c>
      <c r="R18" s="122">
        <v>43994408.2</v>
      </c>
      <c r="S18" s="122">
        <v>50870170.08</v>
      </c>
      <c r="T18" s="122">
        <v>-845630.14</v>
      </c>
      <c r="U18" s="122">
        <v>2007621.3</v>
      </c>
      <c r="V18" s="122">
        <v>62594.13</v>
      </c>
      <c r="W18" s="122">
        <v>1408841.55</v>
      </c>
      <c r="X18" s="122">
        <v>-177470.53</v>
      </c>
      <c r="Y18" s="122">
        <v>807222.65</v>
      </c>
      <c r="Z18" s="122">
        <v>-12232.5</v>
      </c>
      <c r="AA18" s="122">
        <v>1512472.17</v>
      </c>
      <c r="AB18" s="122">
        <v>27180.35</v>
      </c>
      <c r="AC18" s="122">
        <v>2212107.94</v>
      </c>
      <c r="AD18" s="122">
        <v>11611.43</v>
      </c>
      <c r="AE18" s="122">
        <v>13288.48</v>
      </c>
      <c r="AF18" s="122">
        <v>1339.4</v>
      </c>
      <c r="AG18" s="122">
        <v>50417.57</v>
      </c>
      <c r="AH18" s="122">
        <v>-716.81</v>
      </c>
      <c r="AI18" s="122">
        <v>0</v>
      </c>
      <c r="AJ18" s="122">
        <v>83103.31</v>
      </c>
      <c r="AK18" s="122">
        <v>18394.93</v>
      </c>
      <c r="AL18" s="122">
        <v>3019944.93</v>
      </c>
      <c r="AM18" s="122">
        <v>-92755.39</v>
      </c>
      <c r="AN18" s="122">
        <v>0</v>
      </c>
      <c r="AO18" s="122">
        <v>0</v>
      </c>
      <c r="AP18" s="122">
        <v>44801986.190000005</v>
      </c>
      <c r="AQ18" s="122">
        <v>136134.16</v>
      </c>
      <c r="AR18" s="18"/>
    </row>
    <row r="19" spans="1:44" s="96" customFormat="1" ht="11.25">
      <c r="A19" s="111" t="s">
        <v>106</v>
      </c>
      <c r="B19" s="23" t="s">
        <v>107</v>
      </c>
      <c r="C19" s="16" t="s">
        <v>83</v>
      </c>
      <c r="D19" s="16" t="s">
        <v>89</v>
      </c>
      <c r="E19" s="122">
        <v>20043301.779999997</v>
      </c>
      <c r="F19" s="122">
        <v>8469.43</v>
      </c>
      <c r="G19" s="122">
        <v>3360.34</v>
      </c>
      <c r="H19" s="122">
        <v>1564.32</v>
      </c>
      <c r="I19" s="122">
        <v>51576.71</v>
      </c>
      <c r="J19" s="122">
        <v>15216.46</v>
      </c>
      <c r="K19" s="122">
        <v>989.49</v>
      </c>
      <c r="L19" s="122">
        <v>0</v>
      </c>
      <c r="M19" s="122">
        <v>19962125.03</v>
      </c>
      <c r="N19" s="122">
        <v>124555.76</v>
      </c>
      <c r="O19" s="122">
        <v>171152.19</v>
      </c>
      <c r="P19" s="122">
        <v>16296.91</v>
      </c>
      <c r="Q19" s="122">
        <v>0</v>
      </c>
      <c r="R19" s="122">
        <v>19650120.17</v>
      </c>
      <c r="S19" s="122">
        <v>23540230.4</v>
      </c>
      <c r="T19" s="122">
        <v>-222196.62</v>
      </c>
      <c r="U19" s="122">
        <v>429971.04</v>
      </c>
      <c r="V19" s="122">
        <v>8430.11</v>
      </c>
      <c r="W19" s="122">
        <v>748346.91</v>
      </c>
      <c r="X19" s="122">
        <v>-16655.57</v>
      </c>
      <c r="Y19" s="122">
        <v>357149.07</v>
      </c>
      <c r="Z19" s="122">
        <v>-3262.9</v>
      </c>
      <c r="AA19" s="122">
        <v>1121364.92</v>
      </c>
      <c r="AB19" s="122">
        <v>32838.43</v>
      </c>
      <c r="AC19" s="122">
        <v>1027307.33</v>
      </c>
      <c r="AD19" s="122">
        <v>2470.15</v>
      </c>
      <c r="AE19" s="122">
        <v>47463.91</v>
      </c>
      <c r="AF19" s="122">
        <v>1296.88</v>
      </c>
      <c r="AG19" s="122">
        <v>82346.52</v>
      </c>
      <c r="AH19" s="122">
        <v>534.66</v>
      </c>
      <c r="AI19" s="122">
        <v>0</v>
      </c>
      <c r="AJ19" s="122">
        <v>40624.88</v>
      </c>
      <c r="AK19" s="122">
        <v>0</v>
      </c>
      <c r="AL19" s="122">
        <v>1014975.21</v>
      </c>
      <c r="AM19" s="122">
        <v>-35894.91</v>
      </c>
      <c r="AN19" s="122">
        <v>0</v>
      </c>
      <c r="AO19" s="122">
        <v>0</v>
      </c>
      <c r="AP19" s="122">
        <v>20043301.779999997</v>
      </c>
      <c r="AQ19" s="122">
        <v>581213.36</v>
      </c>
      <c r="AR19" s="18"/>
    </row>
    <row r="20" spans="1:44" s="96" customFormat="1" ht="11.25">
      <c r="A20" s="111" t="s">
        <v>36</v>
      </c>
      <c r="B20" s="23" t="s">
        <v>37</v>
      </c>
      <c r="C20" s="16" t="s">
        <v>84</v>
      </c>
      <c r="D20" s="16" t="s">
        <v>682</v>
      </c>
      <c r="E20" s="122">
        <v>48285206.2</v>
      </c>
      <c r="F20" s="122">
        <v>51916.91</v>
      </c>
      <c r="G20" s="122">
        <v>20963.39</v>
      </c>
      <c r="H20" s="122">
        <v>1722.35</v>
      </c>
      <c r="I20" s="122">
        <v>0</v>
      </c>
      <c r="J20" s="122">
        <v>0</v>
      </c>
      <c r="K20" s="122">
        <v>0</v>
      </c>
      <c r="L20" s="122">
        <v>0</v>
      </c>
      <c r="M20" s="122">
        <v>48210603.55</v>
      </c>
      <c r="N20" s="122">
        <v>211870.59</v>
      </c>
      <c r="O20" s="122">
        <v>289075.17</v>
      </c>
      <c r="P20" s="122">
        <v>107529.93</v>
      </c>
      <c r="Q20" s="122">
        <v>0</v>
      </c>
      <c r="R20" s="122">
        <v>47602127.86</v>
      </c>
      <c r="S20" s="122">
        <v>59426972.77</v>
      </c>
      <c r="T20" s="122">
        <v>-5274716.37</v>
      </c>
      <c r="U20" s="122">
        <v>1203065.29</v>
      </c>
      <c r="V20" s="122">
        <v>2174651.41</v>
      </c>
      <c r="W20" s="122">
        <v>5276295.36</v>
      </c>
      <c r="X20" s="122">
        <v>-48510.6</v>
      </c>
      <c r="Y20" s="122">
        <v>950303.72</v>
      </c>
      <c r="Z20" s="122">
        <v>-56895.92</v>
      </c>
      <c r="AA20" s="122">
        <v>1191517.92</v>
      </c>
      <c r="AB20" s="122">
        <v>27118.52</v>
      </c>
      <c r="AC20" s="122">
        <v>1410950.5</v>
      </c>
      <c r="AD20" s="122">
        <v>127505.67</v>
      </c>
      <c r="AE20" s="122">
        <v>27557.54</v>
      </c>
      <c r="AF20" s="122">
        <v>0</v>
      </c>
      <c r="AG20" s="122">
        <v>0</v>
      </c>
      <c r="AH20" s="122">
        <v>0</v>
      </c>
      <c r="AI20" s="122">
        <v>0</v>
      </c>
      <c r="AJ20" s="122">
        <v>394257.72</v>
      </c>
      <c r="AK20" s="122">
        <v>232527.5</v>
      </c>
      <c r="AL20" s="122">
        <v>2828179.3</v>
      </c>
      <c r="AM20" s="122">
        <v>-1329224.73</v>
      </c>
      <c r="AN20" s="122">
        <v>0</v>
      </c>
      <c r="AO20" s="122">
        <v>0</v>
      </c>
      <c r="AP20" s="122">
        <v>48285206.2</v>
      </c>
      <c r="AQ20" s="122">
        <v>5506653.31</v>
      </c>
      <c r="AR20" s="18"/>
    </row>
    <row r="21" spans="1:44" s="96" customFormat="1" ht="11.25">
      <c r="A21" s="111" t="s">
        <v>38</v>
      </c>
      <c r="B21" s="23" t="s">
        <v>39</v>
      </c>
      <c r="C21" s="16" t="s">
        <v>84</v>
      </c>
      <c r="D21" s="16" t="s">
        <v>682</v>
      </c>
      <c r="E21" s="122">
        <v>100141391.99000001</v>
      </c>
      <c r="F21" s="122">
        <v>146140.19</v>
      </c>
      <c r="G21" s="122">
        <v>74986.79</v>
      </c>
      <c r="H21" s="122">
        <v>0</v>
      </c>
      <c r="I21" s="122">
        <v>0</v>
      </c>
      <c r="J21" s="122">
        <v>0</v>
      </c>
      <c r="K21" s="122">
        <v>0</v>
      </c>
      <c r="L21" s="122">
        <v>0</v>
      </c>
      <c r="M21" s="122">
        <v>99920265.01</v>
      </c>
      <c r="N21" s="122">
        <v>428314.2</v>
      </c>
      <c r="O21" s="122">
        <v>3559662.08</v>
      </c>
      <c r="P21" s="122">
        <v>80049.92</v>
      </c>
      <c r="Q21" s="122">
        <v>0</v>
      </c>
      <c r="R21" s="122">
        <v>95852238.81</v>
      </c>
      <c r="S21" s="122">
        <v>116303267.39</v>
      </c>
      <c r="T21" s="122">
        <v>-1120533.11</v>
      </c>
      <c r="U21" s="122">
        <v>2043209.17</v>
      </c>
      <c r="V21" s="122">
        <v>13606.11</v>
      </c>
      <c r="W21" s="122">
        <v>7201100.05</v>
      </c>
      <c r="X21" s="122">
        <v>-5268.64</v>
      </c>
      <c r="Y21" s="122">
        <v>1870875.64</v>
      </c>
      <c r="Z21" s="122">
        <v>1030.02</v>
      </c>
      <c r="AA21" s="122">
        <v>1508918.99</v>
      </c>
      <c r="AB21" s="122">
        <v>157196.58</v>
      </c>
      <c r="AC21" s="122">
        <v>7257237.33</v>
      </c>
      <c r="AD21" s="122">
        <v>-831097.18</v>
      </c>
      <c r="AE21" s="122">
        <v>193486.82</v>
      </c>
      <c r="AF21" s="122">
        <v>0</v>
      </c>
      <c r="AG21" s="122">
        <v>0</v>
      </c>
      <c r="AH21" s="122">
        <v>0</v>
      </c>
      <c r="AI21" s="122">
        <v>0</v>
      </c>
      <c r="AJ21" s="122">
        <v>14822.61</v>
      </c>
      <c r="AK21" s="122">
        <v>41388.17</v>
      </c>
      <c r="AL21" s="122">
        <v>3387614.43</v>
      </c>
      <c r="AM21" s="122">
        <v>46417.98</v>
      </c>
      <c r="AN21" s="122">
        <v>0</v>
      </c>
      <c r="AO21" s="122">
        <v>0</v>
      </c>
      <c r="AP21" s="122">
        <v>100139638.08</v>
      </c>
      <c r="AQ21" s="122">
        <v>15574744</v>
      </c>
      <c r="AR21" s="18"/>
    </row>
    <row r="22" spans="1:44" s="96" customFormat="1" ht="11.25">
      <c r="A22" s="111" t="s">
        <v>108</v>
      </c>
      <c r="B22" s="23" t="s">
        <v>109</v>
      </c>
      <c r="C22" s="16" t="s">
        <v>87</v>
      </c>
      <c r="D22" s="16" t="s">
        <v>90</v>
      </c>
      <c r="E22" s="122">
        <v>44644387.74</v>
      </c>
      <c r="F22" s="122">
        <v>50258.66</v>
      </c>
      <c r="G22" s="122">
        <v>44930.96</v>
      </c>
      <c r="H22" s="122">
        <v>0</v>
      </c>
      <c r="I22" s="122">
        <v>131.96</v>
      </c>
      <c r="J22" s="122">
        <v>0</v>
      </c>
      <c r="K22" s="122">
        <v>1606.81</v>
      </c>
      <c r="L22" s="122">
        <v>0</v>
      </c>
      <c r="M22" s="122">
        <v>44547459.349999994</v>
      </c>
      <c r="N22" s="122">
        <v>273921.2</v>
      </c>
      <c r="O22" s="122">
        <v>298404.38</v>
      </c>
      <c r="P22" s="122">
        <v>141006.73</v>
      </c>
      <c r="Q22" s="122">
        <v>0</v>
      </c>
      <c r="R22" s="122">
        <v>43834127.04</v>
      </c>
      <c r="S22" s="122">
        <v>54791387.15</v>
      </c>
      <c r="T22" s="122">
        <v>-2283486.05</v>
      </c>
      <c r="U22" s="122">
        <v>1705735.76</v>
      </c>
      <c r="V22" s="122">
        <v>37092.93</v>
      </c>
      <c r="W22" s="122">
        <v>2299043.6</v>
      </c>
      <c r="X22" s="122">
        <v>-224468.32</v>
      </c>
      <c r="Y22" s="122">
        <v>864753.75</v>
      </c>
      <c r="Z22" s="122">
        <v>-12101.06</v>
      </c>
      <c r="AA22" s="122">
        <v>2321165.51</v>
      </c>
      <c r="AB22" s="122">
        <v>63152.5</v>
      </c>
      <c r="AC22" s="122">
        <v>1936440.17</v>
      </c>
      <c r="AD22" s="122">
        <v>-25336.16</v>
      </c>
      <c r="AE22" s="122">
        <v>43616</v>
      </c>
      <c r="AF22" s="122">
        <v>0</v>
      </c>
      <c r="AG22" s="122">
        <v>4381.2</v>
      </c>
      <c r="AH22" s="122">
        <v>0.01</v>
      </c>
      <c r="AI22" s="122">
        <v>0</v>
      </c>
      <c r="AJ22" s="122">
        <v>135746.39</v>
      </c>
      <c r="AK22" s="122">
        <v>4390.84</v>
      </c>
      <c r="AL22" s="122">
        <v>3997142.58</v>
      </c>
      <c r="AM22" s="122">
        <v>-96279.56</v>
      </c>
      <c r="AN22" s="122">
        <v>0</v>
      </c>
      <c r="AO22" s="122">
        <v>0</v>
      </c>
      <c r="AP22" s="122">
        <v>44644387.720000006</v>
      </c>
      <c r="AQ22" s="122">
        <v>1142038.94</v>
      </c>
      <c r="AR22" s="18"/>
    </row>
    <row r="23" spans="1:44" s="96" customFormat="1" ht="11.25">
      <c r="A23" s="111" t="s">
        <v>110</v>
      </c>
      <c r="B23" s="23" t="s">
        <v>111</v>
      </c>
      <c r="C23" s="16" t="s">
        <v>80</v>
      </c>
      <c r="D23" s="16" t="s">
        <v>89</v>
      </c>
      <c r="E23" s="122">
        <v>19415621.19</v>
      </c>
      <c r="F23" s="122">
        <v>12504.79</v>
      </c>
      <c r="G23" s="122">
        <v>69546.21</v>
      </c>
      <c r="H23" s="122">
        <v>3711.82</v>
      </c>
      <c r="I23" s="122">
        <v>465.75</v>
      </c>
      <c r="J23" s="122">
        <v>660.1</v>
      </c>
      <c r="K23" s="122">
        <v>0</v>
      </c>
      <c r="L23" s="122">
        <v>0</v>
      </c>
      <c r="M23" s="122">
        <v>19328732.52</v>
      </c>
      <c r="N23" s="122">
        <v>100601.05</v>
      </c>
      <c r="O23" s="122">
        <v>460224.29</v>
      </c>
      <c r="P23" s="122">
        <v>50130.32</v>
      </c>
      <c r="Q23" s="122">
        <v>0</v>
      </c>
      <c r="R23" s="122">
        <v>18717776.86</v>
      </c>
      <c r="S23" s="122">
        <v>23566487</v>
      </c>
      <c r="T23" s="122">
        <v>-2238571.38</v>
      </c>
      <c r="U23" s="122">
        <v>365817.94</v>
      </c>
      <c r="V23" s="122">
        <v>611079.47</v>
      </c>
      <c r="W23" s="122">
        <v>1150538.72</v>
      </c>
      <c r="X23" s="122">
        <v>-335299.96</v>
      </c>
      <c r="Y23" s="122">
        <v>382094.5</v>
      </c>
      <c r="Z23" s="122">
        <v>-24962.88</v>
      </c>
      <c r="AA23" s="122">
        <v>708581.3</v>
      </c>
      <c r="AB23" s="122">
        <v>10675.96</v>
      </c>
      <c r="AC23" s="122">
        <v>780519.38</v>
      </c>
      <c r="AD23" s="122">
        <v>-1776.27</v>
      </c>
      <c r="AE23" s="122">
        <v>80781.93</v>
      </c>
      <c r="AF23" s="122">
        <v>-1606.27</v>
      </c>
      <c r="AG23" s="122">
        <v>621</v>
      </c>
      <c r="AH23" s="122">
        <v>0</v>
      </c>
      <c r="AI23" s="122">
        <v>0</v>
      </c>
      <c r="AJ23" s="122">
        <v>24837.6</v>
      </c>
      <c r="AK23" s="122">
        <v>10291.48</v>
      </c>
      <c r="AL23" s="122">
        <v>795319.2</v>
      </c>
      <c r="AM23" s="122">
        <v>22023.39</v>
      </c>
      <c r="AN23" s="122">
        <v>1377</v>
      </c>
      <c r="AO23" s="122">
        <v>-561</v>
      </c>
      <c r="AP23" s="122">
        <v>19415621.19</v>
      </c>
      <c r="AQ23" s="122">
        <v>1161235.97</v>
      </c>
      <c r="AR23" s="18"/>
    </row>
    <row r="24" spans="1:44" s="96" customFormat="1" ht="11.25">
      <c r="A24" s="111" t="s">
        <v>112</v>
      </c>
      <c r="B24" s="23" t="s">
        <v>113</v>
      </c>
      <c r="C24" s="16" t="s">
        <v>83</v>
      </c>
      <c r="D24" s="16" t="s">
        <v>89</v>
      </c>
      <c r="E24" s="122">
        <v>71643611.81</v>
      </c>
      <c r="F24" s="122">
        <v>588.52</v>
      </c>
      <c r="G24" s="122">
        <v>14861.64</v>
      </c>
      <c r="H24" s="122">
        <v>0</v>
      </c>
      <c r="I24" s="122">
        <v>0</v>
      </c>
      <c r="J24" s="122">
        <v>0</v>
      </c>
      <c r="K24" s="122">
        <v>0</v>
      </c>
      <c r="L24" s="122">
        <v>0</v>
      </c>
      <c r="M24" s="122">
        <v>71628161.64999999</v>
      </c>
      <c r="N24" s="122">
        <v>240398.23</v>
      </c>
      <c r="O24" s="122">
        <v>290969.62</v>
      </c>
      <c r="P24" s="122">
        <v>158158.51</v>
      </c>
      <c r="Q24" s="122">
        <v>0</v>
      </c>
      <c r="R24" s="122">
        <v>70938635.29</v>
      </c>
      <c r="S24" s="122">
        <v>77574473.98</v>
      </c>
      <c r="T24" s="122">
        <v>-3866017.3</v>
      </c>
      <c r="U24" s="122">
        <v>4775088.65</v>
      </c>
      <c r="V24" s="122">
        <v>17594.23</v>
      </c>
      <c r="W24" s="122">
        <v>1892502.49</v>
      </c>
      <c r="X24" s="122">
        <v>-268832.88</v>
      </c>
      <c r="Y24" s="122">
        <v>1267365.93</v>
      </c>
      <c r="Z24" s="122">
        <v>-37499.42</v>
      </c>
      <c r="AA24" s="122">
        <v>1120072.58</v>
      </c>
      <c r="AB24" s="122">
        <v>25423.27</v>
      </c>
      <c r="AC24" s="122">
        <v>1882452.15</v>
      </c>
      <c r="AD24" s="122">
        <v>-95391.09</v>
      </c>
      <c r="AE24" s="122">
        <v>28872.2</v>
      </c>
      <c r="AF24" s="122">
        <v>0</v>
      </c>
      <c r="AG24" s="122">
        <v>2589.05</v>
      </c>
      <c r="AH24" s="122">
        <v>0</v>
      </c>
      <c r="AI24" s="122">
        <v>0</v>
      </c>
      <c r="AJ24" s="122">
        <v>29132.76</v>
      </c>
      <c r="AK24" s="122">
        <v>-307849.26</v>
      </c>
      <c r="AL24" s="122">
        <v>3899136.22</v>
      </c>
      <c r="AM24" s="122">
        <v>-120713.43</v>
      </c>
      <c r="AN24" s="122">
        <v>0</v>
      </c>
      <c r="AO24" s="122">
        <v>0</v>
      </c>
      <c r="AP24" s="122">
        <v>71643612.01</v>
      </c>
      <c r="AQ24" s="122">
        <v>1417901</v>
      </c>
      <c r="AR24" s="18"/>
    </row>
    <row r="25" spans="1:44" s="96" customFormat="1" ht="11.25">
      <c r="A25" s="111" t="s">
        <v>114</v>
      </c>
      <c r="B25" s="23" t="s">
        <v>115</v>
      </c>
      <c r="C25" s="16" t="s">
        <v>82</v>
      </c>
      <c r="D25" s="16" t="s">
        <v>89</v>
      </c>
      <c r="E25" s="122">
        <v>66109182.230000004</v>
      </c>
      <c r="F25" s="122">
        <v>72205.14</v>
      </c>
      <c r="G25" s="122">
        <v>89807.83</v>
      </c>
      <c r="H25" s="122">
        <v>489.7025</v>
      </c>
      <c r="I25" s="122">
        <v>23347.22</v>
      </c>
      <c r="J25" s="122">
        <v>46037.1</v>
      </c>
      <c r="K25" s="122">
        <v>0</v>
      </c>
      <c r="L25" s="122">
        <v>0</v>
      </c>
      <c r="M25" s="122">
        <v>65877295.24</v>
      </c>
      <c r="N25" s="122">
        <v>206792.59</v>
      </c>
      <c r="O25" s="122">
        <v>269087.29</v>
      </c>
      <c r="P25" s="122">
        <v>117557.59</v>
      </c>
      <c r="Q25" s="122">
        <v>0</v>
      </c>
      <c r="R25" s="122">
        <v>65283857.77</v>
      </c>
      <c r="S25" s="122">
        <v>74204457.86999999</v>
      </c>
      <c r="T25" s="122">
        <v>-2080281.25</v>
      </c>
      <c r="U25" s="122">
        <v>2960176.66</v>
      </c>
      <c r="V25" s="122">
        <v>-143910.19</v>
      </c>
      <c r="W25" s="122">
        <v>3662486.91</v>
      </c>
      <c r="X25" s="122">
        <v>-145433.49</v>
      </c>
      <c r="Y25" s="122">
        <v>1228746.77</v>
      </c>
      <c r="Z25" s="122">
        <v>-24684.82</v>
      </c>
      <c r="AA25" s="122">
        <v>826982</v>
      </c>
      <c r="AB25" s="122">
        <v>36909.67</v>
      </c>
      <c r="AC25" s="122">
        <v>2248219.83</v>
      </c>
      <c r="AD25" s="122">
        <v>22047.31</v>
      </c>
      <c r="AE25" s="122">
        <v>7835.23</v>
      </c>
      <c r="AF25" s="122">
        <v>0</v>
      </c>
      <c r="AG25" s="122">
        <v>31417.37</v>
      </c>
      <c r="AH25" s="122">
        <v>0</v>
      </c>
      <c r="AI25" s="122">
        <v>0</v>
      </c>
      <c r="AJ25" s="122">
        <v>312411.72</v>
      </c>
      <c r="AK25" s="122">
        <v>28566.02</v>
      </c>
      <c r="AL25" s="122">
        <v>3552319.71</v>
      </c>
      <c r="AM25" s="122">
        <v>-72755.63</v>
      </c>
      <c r="AN25" s="122">
        <v>0</v>
      </c>
      <c r="AO25" s="122">
        <v>-475683.84</v>
      </c>
      <c r="AP25" s="122">
        <v>66109182.230000004</v>
      </c>
      <c r="AQ25" s="122">
        <v>5060681.25</v>
      </c>
      <c r="AR25" s="18"/>
    </row>
    <row r="26" spans="1:44" s="96" customFormat="1" ht="11.25">
      <c r="A26" s="111" t="s">
        <v>116</v>
      </c>
      <c r="B26" s="23" t="s">
        <v>117</v>
      </c>
      <c r="C26" s="16" t="s">
        <v>85</v>
      </c>
      <c r="D26" s="16" t="s">
        <v>89</v>
      </c>
      <c r="E26" s="122">
        <v>35798193.14</v>
      </c>
      <c r="F26" s="122">
        <v>25605.76</v>
      </c>
      <c r="G26" s="122">
        <v>74455.7</v>
      </c>
      <c r="H26" s="122">
        <v>231.49</v>
      </c>
      <c r="I26" s="122">
        <v>30824.45</v>
      </c>
      <c r="J26" s="122">
        <v>3989.04</v>
      </c>
      <c r="K26" s="122">
        <v>0</v>
      </c>
      <c r="L26" s="122">
        <v>0</v>
      </c>
      <c r="M26" s="122">
        <v>35663086.7</v>
      </c>
      <c r="N26" s="122">
        <v>160464.86</v>
      </c>
      <c r="O26" s="122">
        <v>236622.59</v>
      </c>
      <c r="P26" s="122">
        <v>36465.2</v>
      </c>
      <c r="Q26" s="122">
        <v>0</v>
      </c>
      <c r="R26" s="122">
        <v>35229534.05</v>
      </c>
      <c r="S26" s="122">
        <v>47184752.4</v>
      </c>
      <c r="T26" s="122">
        <v>-748818.57</v>
      </c>
      <c r="U26" s="122">
        <v>2025868.62</v>
      </c>
      <c r="V26" s="122">
        <v>9922.99</v>
      </c>
      <c r="W26" s="122">
        <v>8921004.65</v>
      </c>
      <c r="X26" s="122">
        <v>-70286.27</v>
      </c>
      <c r="Y26" s="122">
        <v>772627.81</v>
      </c>
      <c r="Z26" s="122">
        <v>-6151.04</v>
      </c>
      <c r="AA26" s="122">
        <v>1201678.12</v>
      </c>
      <c r="AB26" s="122">
        <v>16421.24</v>
      </c>
      <c r="AC26" s="122">
        <v>1011536.41</v>
      </c>
      <c r="AD26" s="122">
        <v>-48659.34</v>
      </c>
      <c r="AE26" s="122">
        <v>3703.77</v>
      </c>
      <c r="AF26" s="122">
        <v>0</v>
      </c>
      <c r="AG26" s="122">
        <v>39154.37</v>
      </c>
      <c r="AH26" s="122">
        <v>1386.61</v>
      </c>
      <c r="AI26" s="122">
        <v>0</v>
      </c>
      <c r="AJ26" s="122">
        <v>432230.89</v>
      </c>
      <c r="AK26" s="122">
        <v>24184.01</v>
      </c>
      <c r="AL26" s="122">
        <v>1772029.27</v>
      </c>
      <c r="AM26" s="122">
        <v>135625.34</v>
      </c>
      <c r="AN26" s="122">
        <v>0</v>
      </c>
      <c r="AO26" s="122">
        <v>0</v>
      </c>
      <c r="AP26" s="122">
        <v>35798193.14</v>
      </c>
      <c r="AQ26" s="122">
        <v>1426376</v>
      </c>
      <c r="AR26" s="18"/>
    </row>
    <row r="27" spans="1:44" s="96" customFormat="1" ht="11.25">
      <c r="A27" s="111" t="s">
        <v>0</v>
      </c>
      <c r="B27" s="23" t="s">
        <v>681</v>
      </c>
      <c r="C27" s="16" t="s">
        <v>81</v>
      </c>
      <c r="D27" s="16" t="s">
        <v>88</v>
      </c>
      <c r="E27" s="122">
        <v>53800689.620000005</v>
      </c>
      <c r="F27" s="122">
        <v>13185.2</v>
      </c>
      <c r="G27" s="122">
        <v>18217.24</v>
      </c>
      <c r="H27" s="122">
        <v>5054.23</v>
      </c>
      <c r="I27" s="122">
        <v>6793.95</v>
      </c>
      <c r="J27" s="122">
        <v>15556.16</v>
      </c>
      <c r="K27" s="122">
        <v>0</v>
      </c>
      <c r="L27" s="122">
        <v>0</v>
      </c>
      <c r="M27" s="122">
        <v>53741882.839999996</v>
      </c>
      <c r="N27" s="122">
        <v>260536.09</v>
      </c>
      <c r="O27" s="122">
        <v>486243.7</v>
      </c>
      <c r="P27" s="122">
        <v>82467.19</v>
      </c>
      <c r="Q27" s="122">
        <v>0</v>
      </c>
      <c r="R27" s="122">
        <v>52912635.86</v>
      </c>
      <c r="S27" s="122">
        <v>66427467.36</v>
      </c>
      <c r="T27" s="122">
        <v>-1091830.76</v>
      </c>
      <c r="U27" s="122">
        <v>660961.03</v>
      </c>
      <c r="V27" s="122">
        <v>16218.8</v>
      </c>
      <c r="W27" s="122">
        <v>3098188.45</v>
      </c>
      <c r="X27" s="122">
        <v>85941</v>
      </c>
      <c r="Y27" s="122">
        <v>1049008.56</v>
      </c>
      <c r="Z27" s="122">
        <v>10862.75</v>
      </c>
      <c r="AA27" s="122">
        <v>1901545.91</v>
      </c>
      <c r="AB27" s="122">
        <v>48908.48</v>
      </c>
      <c r="AC27" s="122">
        <v>4818355.42</v>
      </c>
      <c r="AD27" s="122">
        <v>105120.59</v>
      </c>
      <c r="AE27" s="122">
        <v>130784.01</v>
      </c>
      <c r="AF27" s="122">
        <v>17.86</v>
      </c>
      <c r="AG27" s="122">
        <v>20772.98</v>
      </c>
      <c r="AH27" s="122">
        <v>9154.71</v>
      </c>
      <c r="AI27" s="122">
        <v>0</v>
      </c>
      <c r="AJ27" s="122">
        <v>120122.04</v>
      </c>
      <c r="AK27" s="122">
        <v>22729.39</v>
      </c>
      <c r="AL27" s="122">
        <v>2898002.1</v>
      </c>
      <c r="AM27" s="122">
        <v>12355.18</v>
      </c>
      <c r="AN27" s="122">
        <v>0</v>
      </c>
      <c r="AO27" s="122">
        <v>0</v>
      </c>
      <c r="AP27" s="122">
        <v>53800689.620000005</v>
      </c>
      <c r="AQ27" s="122">
        <v>2485932.35</v>
      </c>
      <c r="AR27" s="18"/>
    </row>
    <row r="28" spans="1:44" s="96" customFormat="1" ht="11.25">
      <c r="A28" s="111" t="s">
        <v>660</v>
      </c>
      <c r="B28" s="23" t="s">
        <v>661</v>
      </c>
      <c r="C28" s="16" t="s">
        <v>83</v>
      </c>
      <c r="D28" s="16" t="s">
        <v>88</v>
      </c>
      <c r="E28" s="122">
        <v>56347267.849999994</v>
      </c>
      <c r="F28" s="122">
        <v>28368.57</v>
      </c>
      <c r="G28" s="122">
        <v>35289.78</v>
      </c>
      <c r="H28" s="122">
        <v>215</v>
      </c>
      <c r="I28" s="122">
        <v>17232.83</v>
      </c>
      <c r="J28" s="122">
        <v>19330.55</v>
      </c>
      <c r="K28" s="122">
        <v>11800.8</v>
      </c>
      <c r="L28" s="122">
        <v>0</v>
      </c>
      <c r="M28" s="122">
        <v>56235030.32</v>
      </c>
      <c r="N28" s="122">
        <v>234634.79</v>
      </c>
      <c r="O28" s="122">
        <v>514631</v>
      </c>
      <c r="P28" s="122">
        <v>85977.98</v>
      </c>
      <c r="Q28" s="122">
        <v>0</v>
      </c>
      <c r="R28" s="122">
        <v>55399786.55</v>
      </c>
      <c r="S28" s="122">
        <v>65021525.6</v>
      </c>
      <c r="T28" s="122">
        <v>-527209.4</v>
      </c>
      <c r="U28" s="122">
        <v>2567208.93</v>
      </c>
      <c r="V28" s="122">
        <v>-51277.82</v>
      </c>
      <c r="W28" s="122">
        <v>2980693.87</v>
      </c>
      <c r="X28" s="122">
        <v>-79353.54</v>
      </c>
      <c r="Y28" s="122">
        <v>1048478.88</v>
      </c>
      <c r="Z28" s="122">
        <v>-5222.79</v>
      </c>
      <c r="AA28" s="122">
        <v>1546430.08</v>
      </c>
      <c r="AB28" s="122">
        <v>28085.93</v>
      </c>
      <c r="AC28" s="122">
        <v>3434134</v>
      </c>
      <c r="AD28" s="122">
        <v>169950.33</v>
      </c>
      <c r="AE28" s="122">
        <v>126342.43</v>
      </c>
      <c r="AF28" s="122">
        <v>0</v>
      </c>
      <c r="AG28" s="122">
        <v>31755.74</v>
      </c>
      <c r="AH28" s="122">
        <v>1649.8</v>
      </c>
      <c r="AI28" s="122">
        <v>0</v>
      </c>
      <c r="AJ28" s="122">
        <v>26762.83</v>
      </c>
      <c r="AK28" s="122">
        <v>17496.38</v>
      </c>
      <c r="AL28" s="122">
        <v>3389306.33</v>
      </c>
      <c r="AM28" s="122">
        <v>32981.37</v>
      </c>
      <c r="AN28" s="122">
        <v>0</v>
      </c>
      <c r="AO28" s="122">
        <v>0</v>
      </c>
      <c r="AP28" s="122">
        <v>56347267.849999994</v>
      </c>
      <c r="AQ28" s="122">
        <v>2657429.21</v>
      </c>
      <c r="AR28" s="18"/>
    </row>
    <row r="29" spans="1:44" s="96" customFormat="1" ht="11.25">
      <c r="A29" s="111" t="s">
        <v>40</v>
      </c>
      <c r="B29" s="23" t="s">
        <v>41</v>
      </c>
      <c r="C29" s="16" t="s">
        <v>84</v>
      </c>
      <c r="D29" s="16" t="s">
        <v>682</v>
      </c>
      <c r="E29" s="122">
        <v>56317810.37</v>
      </c>
      <c r="F29" s="122">
        <v>0</v>
      </c>
      <c r="G29" s="122">
        <v>252.74</v>
      </c>
      <c r="H29" s="122">
        <v>0</v>
      </c>
      <c r="I29" s="122">
        <v>0</v>
      </c>
      <c r="J29" s="122">
        <v>0</v>
      </c>
      <c r="K29" s="122">
        <v>0</v>
      </c>
      <c r="L29" s="122">
        <v>0</v>
      </c>
      <c r="M29" s="122">
        <v>56317557.63</v>
      </c>
      <c r="N29" s="122">
        <v>259834.23</v>
      </c>
      <c r="O29" s="122">
        <v>716685.3</v>
      </c>
      <c r="P29" s="122">
        <v>160202.07</v>
      </c>
      <c r="Q29" s="122">
        <v>0</v>
      </c>
      <c r="R29" s="122">
        <v>55180836.03</v>
      </c>
      <c r="S29" s="122">
        <v>67453171.66</v>
      </c>
      <c r="T29" s="122">
        <v>-3859591.69</v>
      </c>
      <c r="U29" s="122">
        <v>2613396.53</v>
      </c>
      <c r="V29" s="122">
        <v>118338.84</v>
      </c>
      <c r="W29" s="122">
        <v>1971793.46</v>
      </c>
      <c r="X29" s="122">
        <v>-161990.61</v>
      </c>
      <c r="Y29" s="122">
        <v>1055678.35</v>
      </c>
      <c r="Z29" s="122">
        <v>-43727.11</v>
      </c>
      <c r="AA29" s="122">
        <v>2145482.28</v>
      </c>
      <c r="AB29" s="122">
        <v>33792.83</v>
      </c>
      <c r="AC29" s="122">
        <v>3426365.35</v>
      </c>
      <c r="AD29" s="122">
        <v>28102.82</v>
      </c>
      <c r="AE29" s="122">
        <v>86896.69</v>
      </c>
      <c r="AF29" s="122">
        <v>0</v>
      </c>
      <c r="AG29" s="122">
        <v>0</v>
      </c>
      <c r="AH29" s="122">
        <v>0</v>
      </c>
      <c r="AI29" s="122">
        <v>0</v>
      </c>
      <c r="AJ29" s="122">
        <v>74185.08</v>
      </c>
      <c r="AK29" s="122">
        <v>52288.19</v>
      </c>
      <c r="AL29" s="122">
        <v>3525536.98</v>
      </c>
      <c r="AM29" s="122">
        <v>-162996.86</v>
      </c>
      <c r="AN29" s="122">
        <v>0</v>
      </c>
      <c r="AO29" s="122">
        <v>0</v>
      </c>
      <c r="AP29" s="122">
        <v>56317810.37</v>
      </c>
      <c r="AQ29" s="122">
        <v>2881715.25</v>
      </c>
      <c r="AR29" s="18"/>
    </row>
    <row r="30" spans="1:44" s="96" customFormat="1" ht="11.25">
      <c r="A30" s="111" t="s">
        <v>118</v>
      </c>
      <c r="B30" s="23" t="s">
        <v>119</v>
      </c>
      <c r="C30" s="16" t="s">
        <v>86</v>
      </c>
      <c r="D30" s="16" t="s">
        <v>90</v>
      </c>
      <c r="E30" s="122">
        <v>367366198.2</v>
      </c>
      <c r="F30" s="122">
        <v>1150.9325</v>
      </c>
      <c r="G30" s="122">
        <v>696680.8875</v>
      </c>
      <c r="H30" s="122">
        <v>0</v>
      </c>
      <c r="I30" s="122">
        <v>0</v>
      </c>
      <c r="J30" s="122">
        <v>0</v>
      </c>
      <c r="K30" s="122">
        <v>521017.875</v>
      </c>
      <c r="L30" s="122">
        <v>0</v>
      </c>
      <c r="M30" s="122">
        <v>366147348.51</v>
      </c>
      <c r="N30" s="122">
        <v>1941047.29</v>
      </c>
      <c r="O30" s="122">
        <v>3509396.06</v>
      </c>
      <c r="P30" s="122">
        <v>489948.87</v>
      </c>
      <c r="Q30" s="122">
        <v>0</v>
      </c>
      <c r="R30" s="122">
        <v>360206956.28999996</v>
      </c>
      <c r="S30" s="122">
        <v>423147730.33</v>
      </c>
      <c r="T30" s="122">
        <v>-10601693.455000002</v>
      </c>
      <c r="U30" s="122">
        <v>21269688.82</v>
      </c>
      <c r="V30" s="122">
        <v>117790.460000001</v>
      </c>
      <c r="W30" s="122">
        <v>10096305.4</v>
      </c>
      <c r="X30" s="122">
        <v>-630063.99</v>
      </c>
      <c r="Y30" s="122">
        <v>6920774.859999999</v>
      </c>
      <c r="Z30" s="122">
        <v>-68864.05</v>
      </c>
      <c r="AA30" s="122">
        <v>9542660.65</v>
      </c>
      <c r="AB30" s="122">
        <v>128700.72</v>
      </c>
      <c r="AC30" s="122">
        <v>18415651.310000002</v>
      </c>
      <c r="AD30" s="122">
        <v>-33895.870000001</v>
      </c>
      <c r="AE30" s="122">
        <v>85390.71</v>
      </c>
      <c r="AF30" s="122">
        <v>-269.75</v>
      </c>
      <c r="AG30" s="122">
        <v>0</v>
      </c>
      <c r="AH30" s="122">
        <v>0</v>
      </c>
      <c r="AI30" s="122">
        <v>0</v>
      </c>
      <c r="AJ30" s="122">
        <v>623578.99</v>
      </c>
      <c r="AK30" s="122">
        <v>916271.46</v>
      </c>
      <c r="AL30" s="122">
        <v>34010832.17</v>
      </c>
      <c r="AM30" s="122">
        <v>264066.96999999904</v>
      </c>
      <c r="AN30" s="122">
        <v>0</v>
      </c>
      <c r="AO30" s="122">
        <v>0</v>
      </c>
      <c r="AP30" s="122">
        <v>367366198.2</v>
      </c>
      <c r="AQ30" s="122">
        <v>62130583.120000005</v>
      </c>
      <c r="AR30" s="18"/>
    </row>
    <row r="31" spans="1:44" s="96" customFormat="1" ht="11.25">
      <c r="A31" s="111" t="s">
        <v>120</v>
      </c>
      <c r="B31" s="23" t="s">
        <v>121</v>
      </c>
      <c r="C31" s="16" t="s">
        <v>85</v>
      </c>
      <c r="D31" s="16" t="s">
        <v>89</v>
      </c>
      <c r="E31" s="122">
        <v>36984753.33</v>
      </c>
      <c r="F31" s="122">
        <v>11794.26</v>
      </c>
      <c r="G31" s="122">
        <v>3103.26</v>
      </c>
      <c r="H31" s="122">
        <v>824.35</v>
      </c>
      <c r="I31" s="122">
        <v>0</v>
      </c>
      <c r="J31" s="122">
        <v>0</v>
      </c>
      <c r="K31" s="122">
        <v>0</v>
      </c>
      <c r="L31" s="122">
        <v>0</v>
      </c>
      <c r="M31" s="122">
        <v>36969031.46</v>
      </c>
      <c r="N31" s="122">
        <v>102016.76</v>
      </c>
      <c r="O31" s="122">
        <v>170151.64</v>
      </c>
      <c r="P31" s="122">
        <v>34331.06</v>
      </c>
      <c r="Q31" s="122">
        <v>0</v>
      </c>
      <c r="R31" s="122">
        <v>36662532</v>
      </c>
      <c r="S31" s="122">
        <v>38050569.57</v>
      </c>
      <c r="T31" s="122">
        <v>-1184422.69</v>
      </c>
      <c r="U31" s="122">
        <v>2612098.01</v>
      </c>
      <c r="V31" s="122">
        <v>-6910.09</v>
      </c>
      <c r="W31" s="122">
        <v>577154.66</v>
      </c>
      <c r="X31" s="122">
        <v>-298614.95</v>
      </c>
      <c r="Y31" s="122">
        <v>632587.71</v>
      </c>
      <c r="Z31" s="122">
        <v>-15623.2</v>
      </c>
      <c r="AA31" s="122">
        <v>603574.34</v>
      </c>
      <c r="AB31" s="122">
        <v>23827.86</v>
      </c>
      <c r="AC31" s="122">
        <v>399105.02</v>
      </c>
      <c r="AD31" s="122">
        <v>11561.34</v>
      </c>
      <c r="AE31" s="122">
        <v>23651.15</v>
      </c>
      <c r="AF31" s="122">
        <v>0</v>
      </c>
      <c r="AG31" s="122">
        <v>1041.79</v>
      </c>
      <c r="AH31" s="122">
        <v>0</v>
      </c>
      <c r="AI31" s="122">
        <v>0</v>
      </c>
      <c r="AJ31" s="122">
        <v>432886.2</v>
      </c>
      <c r="AK31" s="122">
        <v>323777.54</v>
      </c>
      <c r="AL31" s="122">
        <v>1258463.94</v>
      </c>
      <c r="AM31" s="122">
        <v>38649.6</v>
      </c>
      <c r="AN31" s="122">
        <v>0</v>
      </c>
      <c r="AO31" s="122">
        <v>-291532.51</v>
      </c>
      <c r="AP31" s="122">
        <v>36984753.33</v>
      </c>
      <c r="AQ31" s="122">
        <v>1661153.55</v>
      </c>
      <c r="AR31" s="18"/>
    </row>
    <row r="32" spans="1:44" s="96" customFormat="1" ht="11.25">
      <c r="A32" s="111" t="s">
        <v>122</v>
      </c>
      <c r="B32" s="23" t="s">
        <v>123</v>
      </c>
      <c r="C32" s="16" t="s">
        <v>80</v>
      </c>
      <c r="D32" s="16" t="s">
        <v>88</v>
      </c>
      <c r="E32" s="122">
        <v>39635966.44</v>
      </c>
      <c r="F32" s="122">
        <v>11221.51</v>
      </c>
      <c r="G32" s="122">
        <v>40759.52</v>
      </c>
      <c r="H32" s="122">
        <v>2578.24</v>
      </c>
      <c r="I32" s="122">
        <v>1061.54</v>
      </c>
      <c r="J32" s="122">
        <v>0</v>
      </c>
      <c r="K32" s="122">
        <v>0</v>
      </c>
      <c r="L32" s="122">
        <v>0</v>
      </c>
      <c r="M32" s="122">
        <v>39580345.63</v>
      </c>
      <c r="N32" s="122">
        <v>240486.52</v>
      </c>
      <c r="O32" s="122">
        <v>482453.28</v>
      </c>
      <c r="P32" s="122">
        <v>27399.19</v>
      </c>
      <c r="Q32" s="122">
        <v>0</v>
      </c>
      <c r="R32" s="122">
        <v>38830006.64</v>
      </c>
      <c r="S32" s="122">
        <v>49551278.09</v>
      </c>
      <c r="T32" s="122">
        <v>-1806264.04</v>
      </c>
      <c r="U32" s="122">
        <v>845116.94</v>
      </c>
      <c r="V32" s="122">
        <v>58015.48</v>
      </c>
      <c r="W32" s="122">
        <v>1966532.73</v>
      </c>
      <c r="X32" s="122">
        <v>-109458.78</v>
      </c>
      <c r="Y32" s="122">
        <v>759951.4</v>
      </c>
      <c r="Z32" s="122">
        <v>15964.6</v>
      </c>
      <c r="AA32" s="122">
        <v>2172088.82</v>
      </c>
      <c r="AB32" s="122">
        <v>24432.68</v>
      </c>
      <c r="AC32" s="122">
        <v>2169165.46</v>
      </c>
      <c r="AD32" s="122">
        <v>-151131.74</v>
      </c>
      <c r="AE32" s="122">
        <v>60346.79</v>
      </c>
      <c r="AF32" s="122">
        <v>0</v>
      </c>
      <c r="AG32" s="122">
        <v>2830.75</v>
      </c>
      <c r="AH32" s="122">
        <v>0</v>
      </c>
      <c r="AI32" s="122">
        <v>0</v>
      </c>
      <c r="AJ32" s="122">
        <v>213538.4</v>
      </c>
      <c r="AK32" s="122">
        <v>34272.82</v>
      </c>
      <c r="AL32" s="122">
        <v>3765879.71</v>
      </c>
      <c r="AM32" s="122">
        <v>-360401.61</v>
      </c>
      <c r="AN32" s="122">
        <v>0</v>
      </c>
      <c r="AO32" s="122">
        <v>0</v>
      </c>
      <c r="AP32" s="122">
        <v>39635966.44</v>
      </c>
      <c r="AQ32" s="122">
        <v>1570250.38</v>
      </c>
      <c r="AR32" s="18"/>
    </row>
    <row r="33" spans="1:44" s="96" customFormat="1" ht="11.25">
      <c r="A33" s="111" t="s">
        <v>124</v>
      </c>
      <c r="B33" s="23" t="s">
        <v>125</v>
      </c>
      <c r="C33" s="16" t="s">
        <v>80</v>
      </c>
      <c r="D33" s="16" t="s">
        <v>88</v>
      </c>
      <c r="E33" s="122">
        <v>42422136.27</v>
      </c>
      <c r="F33" s="122">
        <v>1630</v>
      </c>
      <c r="G33" s="122">
        <v>31659.62</v>
      </c>
      <c r="H33" s="122">
        <v>0</v>
      </c>
      <c r="I33" s="122">
        <v>0</v>
      </c>
      <c r="J33" s="122">
        <v>0</v>
      </c>
      <c r="K33" s="122">
        <v>0</v>
      </c>
      <c r="L33" s="122">
        <v>0</v>
      </c>
      <c r="M33" s="122">
        <v>42388846.65</v>
      </c>
      <c r="N33" s="122">
        <v>284493.25</v>
      </c>
      <c r="O33" s="122">
        <v>1616514.42</v>
      </c>
      <c r="P33" s="122">
        <v>33613.37</v>
      </c>
      <c r="Q33" s="122">
        <v>0</v>
      </c>
      <c r="R33" s="122">
        <v>40454225.61</v>
      </c>
      <c r="S33" s="122">
        <v>53191525.29000001</v>
      </c>
      <c r="T33" s="122">
        <v>-303806.36</v>
      </c>
      <c r="U33" s="122">
        <v>1230014.07</v>
      </c>
      <c r="V33" s="122">
        <v>36214.16</v>
      </c>
      <c r="W33" s="122">
        <v>3912700.72</v>
      </c>
      <c r="X33" s="122">
        <v>10975.36</v>
      </c>
      <c r="Y33" s="122">
        <v>837844.92</v>
      </c>
      <c r="Z33" s="122">
        <v>40901.2</v>
      </c>
      <c r="AA33" s="122">
        <v>3087777.46</v>
      </c>
      <c r="AB33" s="122">
        <v>64506.96</v>
      </c>
      <c r="AC33" s="122">
        <v>1371251.71</v>
      </c>
      <c r="AD33" s="122">
        <v>16400.12</v>
      </c>
      <c r="AE33" s="122">
        <v>0</v>
      </c>
      <c r="AF33" s="122">
        <v>0</v>
      </c>
      <c r="AG33" s="122">
        <v>0</v>
      </c>
      <c r="AH33" s="122">
        <v>0</v>
      </c>
      <c r="AI33" s="122">
        <v>0</v>
      </c>
      <c r="AJ33" s="122">
        <v>1686.82</v>
      </c>
      <c r="AK33" s="122">
        <v>-31966.28</v>
      </c>
      <c r="AL33" s="122">
        <v>3501367.56</v>
      </c>
      <c r="AM33" s="122">
        <v>675856.58</v>
      </c>
      <c r="AN33" s="122">
        <v>0</v>
      </c>
      <c r="AO33" s="122">
        <v>0</v>
      </c>
      <c r="AP33" s="122">
        <v>42422136.27</v>
      </c>
      <c r="AQ33" s="122">
        <v>4654049.64</v>
      </c>
      <c r="AR33" s="18"/>
    </row>
    <row r="34" spans="1:44" s="96" customFormat="1" ht="11.25">
      <c r="A34" s="111" t="s">
        <v>126</v>
      </c>
      <c r="B34" s="23" t="s">
        <v>127</v>
      </c>
      <c r="C34" s="16" t="s">
        <v>85</v>
      </c>
      <c r="D34" s="16" t="s">
        <v>89</v>
      </c>
      <c r="E34" s="122">
        <v>18871064.830000002</v>
      </c>
      <c r="F34" s="122">
        <v>734.9</v>
      </c>
      <c r="G34" s="122">
        <v>15418.83</v>
      </c>
      <c r="H34" s="122">
        <v>0</v>
      </c>
      <c r="I34" s="122">
        <v>0</v>
      </c>
      <c r="J34" s="122">
        <v>0</v>
      </c>
      <c r="K34" s="122">
        <v>0</v>
      </c>
      <c r="L34" s="122">
        <v>0</v>
      </c>
      <c r="M34" s="122">
        <v>18854911.1</v>
      </c>
      <c r="N34" s="122">
        <v>94593.06</v>
      </c>
      <c r="O34" s="122">
        <v>190133.47</v>
      </c>
      <c r="P34" s="122">
        <v>5374.46</v>
      </c>
      <c r="Q34" s="122">
        <v>0</v>
      </c>
      <c r="R34" s="122">
        <v>18564810.110000003</v>
      </c>
      <c r="S34" s="122">
        <v>20411492.439999998</v>
      </c>
      <c r="T34" s="122">
        <v>-483925.49</v>
      </c>
      <c r="U34" s="122">
        <v>1093301.56</v>
      </c>
      <c r="V34" s="122">
        <v>8657</v>
      </c>
      <c r="W34" s="122">
        <v>431629.14</v>
      </c>
      <c r="X34" s="122">
        <v>-11548.99</v>
      </c>
      <c r="Y34" s="122">
        <v>331657.1</v>
      </c>
      <c r="Z34" s="122">
        <v>-5722.29</v>
      </c>
      <c r="AA34" s="122">
        <v>660710.54</v>
      </c>
      <c r="AB34" s="122">
        <v>7179.83</v>
      </c>
      <c r="AC34" s="122">
        <v>376681.84</v>
      </c>
      <c r="AD34" s="122">
        <v>-2475</v>
      </c>
      <c r="AE34" s="122">
        <v>0</v>
      </c>
      <c r="AF34" s="122">
        <v>0</v>
      </c>
      <c r="AG34" s="122">
        <v>15625.98</v>
      </c>
      <c r="AH34" s="122">
        <v>-692.74</v>
      </c>
      <c r="AI34" s="122">
        <v>0</v>
      </c>
      <c r="AJ34" s="122">
        <v>14000.65</v>
      </c>
      <c r="AK34" s="122">
        <v>1138.84</v>
      </c>
      <c r="AL34" s="122">
        <v>1039711.4</v>
      </c>
      <c r="AM34" s="122">
        <v>-47566</v>
      </c>
      <c r="AN34" s="122">
        <v>0</v>
      </c>
      <c r="AO34" s="122">
        <v>0</v>
      </c>
      <c r="AP34" s="122">
        <v>18871064.830000002</v>
      </c>
      <c r="AQ34" s="122">
        <v>685475.46</v>
      </c>
      <c r="AR34" s="18"/>
    </row>
    <row r="35" spans="1:44" s="96" customFormat="1" ht="11.25">
      <c r="A35" s="111" t="s">
        <v>128</v>
      </c>
      <c r="B35" s="23" t="s">
        <v>129</v>
      </c>
      <c r="C35" s="16" t="s">
        <v>80</v>
      </c>
      <c r="D35" s="16" t="s">
        <v>90</v>
      </c>
      <c r="E35" s="122">
        <v>77814035.77</v>
      </c>
      <c r="F35" s="122">
        <v>245905.46</v>
      </c>
      <c r="G35" s="122">
        <v>187001.3625</v>
      </c>
      <c r="H35" s="122">
        <v>984.85</v>
      </c>
      <c r="I35" s="122">
        <v>0</v>
      </c>
      <c r="J35" s="122">
        <v>0</v>
      </c>
      <c r="K35" s="122">
        <v>108660.405</v>
      </c>
      <c r="L35" s="122">
        <v>0</v>
      </c>
      <c r="M35" s="122">
        <v>77271483.69</v>
      </c>
      <c r="N35" s="122">
        <v>399884.03</v>
      </c>
      <c r="O35" s="122">
        <v>1024573.98</v>
      </c>
      <c r="P35" s="122">
        <v>249102.62</v>
      </c>
      <c r="Q35" s="122">
        <v>0</v>
      </c>
      <c r="R35" s="122">
        <v>75597923.06</v>
      </c>
      <c r="S35" s="122">
        <v>94503245.58</v>
      </c>
      <c r="T35" s="122">
        <v>-4156601.65</v>
      </c>
      <c r="U35" s="122">
        <v>3828530.98</v>
      </c>
      <c r="V35" s="122">
        <v>349928.22</v>
      </c>
      <c r="W35" s="122">
        <v>2901165.45</v>
      </c>
      <c r="X35" s="122">
        <v>-144276.14</v>
      </c>
      <c r="Y35" s="122">
        <v>1486018.85</v>
      </c>
      <c r="Z35" s="122">
        <v>-42829.69</v>
      </c>
      <c r="AA35" s="122">
        <v>3474769.18</v>
      </c>
      <c r="AB35" s="122">
        <v>98422.93</v>
      </c>
      <c r="AC35" s="122">
        <v>3922358.07</v>
      </c>
      <c r="AD35" s="122">
        <v>1234090.34</v>
      </c>
      <c r="AE35" s="122">
        <v>65620.6</v>
      </c>
      <c r="AF35" s="122">
        <v>0</v>
      </c>
      <c r="AG35" s="122">
        <v>0</v>
      </c>
      <c r="AH35" s="122">
        <v>0</v>
      </c>
      <c r="AI35" s="122">
        <v>0</v>
      </c>
      <c r="AJ35" s="122">
        <v>263995.48</v>
      </c>
      <c r="AK35" s="122">
        <v>19711.71</v>
      </c>
      <c r="AL35" s="122">
        <v>6190109.5</v>
      </c>
      <c r="AM35" s="122">
        <v>128289.4</v>
      </c>
      <c r="AN35" s="122">
        <v>0</v>
      </c>
      <c r="AO35" s="122">
        <v>0</v>
      </c>
      <c r="AP35" s="122">
        <v>77814035.77</v>
      </c>
      <c r="AQ35" s="122">
        <v>4642544.15</v>
      </c>
      <c r="AR35" s="18"/>
    </row>
    <row r="36" spans="1:44" s="96" customFormat="1" ht="11.25">
      <c r="A36" s="111" t="s">
        <v>130</v>
      </c>
      <c r="B36" s="23" t="s">
        <v>131</v>
      </c>
      <c r="C36" s="16" t="s">
        <v>85</v>
      </c>
      <c r="D36" s="16" t="s">
        <v>89</v>
      </c>
      <c r="E36" s="122">
        <v>16821248.01</v>
      </c>
      <c r="F36" s="122">
        <v>10920.76</v>
      </c>
      <c r="G36" s="122">
        <v>38843.84</v>
      </c>
      <c r="H36" s="122">
        <v>2403.74</v>
      </c>
      <c r="I36" s="122">
        <v>1240.4</v>
      </c>
      <c r="J36" s="122">
        <v>0</v>
      </c>
      <c r="K36" s="122">
        <v>-183.76</v>
      </c>
      <c r="L36" s="122">
        <v>0</v>
      </c>
      <c r="M36" s="122">
        <v>16768023.03</v>
      </c>
      <c r="N36" s="122">
        <v>90363.54</v>
      </c>
      <c r="O36" s="122">
        <v>75143.06</v>
      </c>
      <c r="P36" s="122">
        <v>55292.76</v>
      </c>
      <c r="Q36" s="122">
        <v>0</v>
      </c>
      <c r="R36" s="122">
        <v>16547223.67</v>
      </c>
      <c r="S36" s="122">
        <v>19709081.130000003</v>
      </c>
      <c r="T36" s="122">
        <v>-1110018.44</v>
      </c>
      <c r="U36" s="122">
        <v>608899.26</v>
      </c>
      <c r="V36" s="122">
        <v>9040.82</v>
      </c>
      <c r="W36" s="122">
        <v>402696.17</v>
      </c>
      <c r="X36" s="122">
        <v>-22942.05</v>
      </c>
      <c r="Y36" s="122">
        <v>314920.91</v>
      </c>
      <c r="Z36" s="122">
        <v>-11932.78</v>
      </c>
      <c r="AA36" s="122">
        <v>644294.48</v>
      </c>
      <c r="AB36" s="122">
        <v>10804.73</v>
      </c>
      <c r="AC36" s="122">
        <v>775258.58</v>
      </c>
      <c r="AD36" s="122">
        <v>-2620.54</v>
      </c>
      <c r="AE36" s="122">
        <v>38459.81</v>
      </c>
      <c r="AF36" s="122">
        <v>0</v>
      </c>
      <c r="AG36" s="122">
        <v>20821.72</v>
      </c>
      <c r="AH36" s="122">
        <v>8759.4</v>
      </c>
      <c r="AI36" s="122">
        <v>0</v>
      </c>
      <c r="AJ36" s="122">
        <v>0</v>
      </c>
      <c r="AK36" s="122">
        <v>9510.87</v>
      </c>
      <c r="AL36" s="122">
        <v>825318.2</v>
      </c>
      <c r="AM36" s="122">
        <v>-11618.48</v>
      </c>
      <c r="AN36" s="122">
        <v>0</v>
      </c>
      <c r="AO36" s="122">
        <v>0</v>
      </c>
      <c r="AP36" s="122">
        <v>16821248.01</v>
      </c>
      <c r="AQ36" s="122">
        <v>2646501.47</v>
      </c>
      <c r="AR36" s="18"/>
    </row>
    <row r="37" spans="1:44" s="96" customFormat="1" ht="11.25">
      <c r="A37" s="111" t="s">
        <v>132</v>
      </c>
      <c r="B37" s="23" t="s">
        <v>133</v>
      </c>
      <c r="C37" s="16" t="s">
        <v>81</v>
      </c>
      <c r="D37" s="16" t="s">
        <v>88</v>
      </c>
      <c r="E37" s="122">
        <v>59052096.39</v>
      </c>
      <c r="F37" s="122">
        <v>43115.36</v>
      </c>
      <c r="G37" s="122">
        <v>25068.52</v>
      </c>
      <c r="H37" s="122">
        <v>2588.33</v>
      </c>
      <c r="I37" s="122">
        <v>0</v>
      </c>
      <c r="J37" s="122">
        <v>0</v>
      </c>
      <c r="K37" s="122">
        <v>0</v>
      </c>
      <c r="L37" s="122">
        <v>0</v>
      </c>
      <c r="M37" s="122">
        <v>58981324.18</v>
      </c>
      <c r="N37" s="122">
        <v>308579.84</v>
      </c>
      <c r="O37" s="122">
        <v>893094.04</v>
      </c>
      <c r="P37" s="122">
        <v>103698.35</v>
      </c>
      <c r="Q37" s="122">
        <v>0</v>
      </c>
      <c r="R37" s="122">
        <v>57675951.949999996</v>
      </c>
      <c r="S37" s="122">
        <v>69531634.98</v>
      </c>
      <c r="T37" s="122">
        <v>-2038421.33</v>
      </c>
      <c r="U37" s="122">
        <v>1935430.43</v>
      </c>
      <c r="V37" s="122">
        <v>-3273.22</v>
      </c>
      <c r="W37" s="122">
        <v>3134223.4</v>
      </c>
      <c r="X37" s="122">
        <v>-13185.35</v>
      </c>
      <c r="Y37" s="122">
        <v>1104072.93</v>
      </c>
      <c r="Z37" s="122">
        <v>-20158.19</v>
      </c>
      <c r="AA37" s="122">
        <v>2199193.42</v>
      </c>
      <c r="AB37" s="122">
        <v>-6015.17</v>
      </c>
      <c r="AC37" s="122">
        <v>3609044.61</v>
      </c>
      <c r="AD37" s="122">
        <v>-47864.72</v>
      </c>
      <c r="AE37" s="122">
        <v>70126.06</v>
      </c>
      <c r="AF37" s="122">
        <v>0</v>
      </c>
      <c r="AG37" s="122">
        <v>0</v>
      </c>
      <c r="AH37" s="122">
        <v>0</v>
      </c>
      <c r="AI37" s="122">
        <v>0</v>
      </c>
      <c r="AJ37" s="122">
        <v>1287.9</v>
      </c>
      <c r="AK37" s="122">
        <v>3516.58</v>
      </c>
      <c r="AL37" s="122">
        <v>2499896.07</v>
      </c>
      <c r="AM37" s="122">
        <v>6966.84</v>
      </c>
      <c r="AN37" s="122">
        <v>0</v>
      </c>
      <c r="AO37" s="122">
        <v>0</v>
      </c>
      <c r="AP37" s="122">
        <v>59052095.96</v>
      </c>
      <c r="AQ37" s="122">
        <v>2548947.63</v>
      </c>
      <c r="AR37" s="18"/>
    </row>
    <row r="38" spans="1:44" s="96" customFormat="1" ht="11.25">
      <c r="A38" s="111" t="s">
        <v>134</v>
      </c>
      <c r="B38" s="23" t="s">
        <v>135</v>
      </c>
      <c r="C38" s="16" t="s">
        <v>82</v>
      </c>
      <c r="D38" s="16" t="s">
        <v>88</v>
      </c>
      <c r="E38" s="122">
        <v>49182581.28</v>
      </c>
      <c r="F38" s="122">
        <v>14327.19</v>
      </c>
      <c r="G38" s="122">
        <v>39290.84</v>
      </c>
      <c r="H38" s="122">
        <v>0</v>
      </c>
      <c r="I38" s="122">
        <v>543.38</v>
      </c>
      <c r="J38" s="122">
        <v>0</v>
      </c>
      <c r="K38" s="122">
        <v>0</v>
      </c>
      <c r="L38" s="122">
        <v>0</v>
      </c>
      <c r="M38" s="122">
        <v>49128419.87</v>
      </c>
      <c r="N38" s="122">
        <v>144989.29</v>
      </c>
      <c r="O38" s="122">
        <v>212011.08899999998</v>
      </c>
      <c r="P38" s="122">
        <v>74652.07</v>
      </c>
      <c r="Q38" s="122">
        <v>0</v>
      </c>
      <c r="R38" s="122">
        <v>48696767.42</v>
      </c>
      <c r="S38" s="122">
        <v>54800133.78</v>
      </c>
      <c r="T38" s="122">
        <v>-5931577.23</v>
      </c>
      <c r="U38" s="122">
        <v>3417267.41</v>
      </c>
      <c r="V38" s="122">
        <v>-88083.06</v>
      </c>
      <c r="W38" s="122">
        <v>1073240.72</v>
      </c>
      <c r="X38" s="122">
        <v>-808003.87</v>
      </c>
      <c r="Y38" s="122">
        <v>929002.82</v>
      </c>
      <c r="Z38" s="122">
        <v>-40295.42</v>
      </c>
      <c r="AA38" s="122">
        <v>464823.99</v>
      </c>
      <c r="AB38" s="122">
        <v>535.36</v>
      </c>
      <c r="AC38" s="122">
        <v>1479025.58</v>
      </c>
      <c r="AD38" s="122">
        <v>3160.79</v>
      </c>
      <c r="AE38" s="122">
        <v>0</v>
      </c>
      <c r="AF38" s="122">
        <v>0</v>
      </c>
      <c r="AG38" s="122">
        <v>724.5</v>
      </c>
      <c r="AH38" s="122">
        <v>0</v>
      </c>
      <c r="AI38" s="122">
        <v>0</v>
      </c>
      <c r="AJ38" s="122">
        <v>160200.5</v>
      </c>
      <c r="AK38" s="122">
        <v>9502.17</v>
      </c>
      <c r="AL38" s="122">
        <v>2834212.75</v>
      </c>
      <c r="AM38" s="122">
        <v>-1313555.47</v>
      </c>
      <c r="AN38" s="122">
        <v>0</v>
      </c>
      <c r="AO38" s="122">
        <v>0</v>
      </c>
      <c r="AP38" s="122">
        <v>49182581.28</v>
      </c>
      <c r="AQ38" s="122">
        <v>1413542.22</v>
      </c>
      <c r="AR38" s="18"/>
    </row>
    <row r="39" spans="1:44" s="96" customFormat="1" ht="11.25">
      <c r="A39" s="111" t="s">
        <v>136</v>
      </c>
      <c r="B39" s="23" t="s">
        <v>137</v>
      </c>
      <c r="C39" s="16" t="s">
        <v>87</v>
      </c>
      <c r="D39" s="16" t="s">
        <v>90</v>
      </c>
      <c r="E39" s="122">
        <v>124162336.58</v>
      </c>
      <c r="F39" s="122">
        <v>5298.31</v>
      </c>
      <c r="G39" s="122">
        <v>689106.11</v>
      </c>
      <c r="H39" s="122">
        <v>2599.16</v>
      </c>
      <c r="I39" s="122">
        <v>0</v>
      </c>
      <c r="J39" s="122">
        <v>7592.66</v>
      </c>
      <c r="K39" s="122">
        <v>16445.29</v>
      </c>
      <c r="L39" s="122">
        <v>0</v>
      </c>
      <c r="M39" s="122">
        <v>123441295.05</v>
      </c>
      <c r="N39" s="122">
        <v>738981</v>
      </c>
      <c r="O39" s="122">
        <v>2469926.39</v>
      </c>
      <c r="P39" s="122">
        <v>227397.49</v>
      </c>
      <c r="Q39" s="122">
        <v>0</v>
      </c>
      <c r="R39" s="122">
        <v>120004990.16999999</v>
      </c>
      <c r="S39" s="122">
        <v>156065757.44</v>
      </c>
      <c r="T39" s="122">
        <v>-5938545.38</v>
      </c>
      <c r="U39" s="122">
        <v>4548238.92</v>
      </c>
      <c r="V39" s="122">
        <v>26556.33</v>
      </c>
      <c r="W39" s="122">
        <v>6308455.46</v>
      </c>
      <c r="X39" s="122">
        <v>-110981.79</v>
      </c>
      <c r="Y39" s="122">
        <v>2413552.03</v>
      </c>
      <c r="Z39" s="122">
        <v>-52739.4</v>
      </c>
      <c r="AA39" s="122">
        <v>6950796.33</v>
      </c>
      <c r="AB39" s="122">
        <v>191878.55</v>
      </c>
      <c r="AC39" s="122">
        <v>7634531.75</v>
      </c>
      <c r="AD39" s="122">
        <v>-336638.22</v>
      </c>
      <c r="AE39" s="122">
        <v>104822.41</v>
      </c>
      <c r="AF39" s="122">
        <v>74286.65</v>
      </c>
      <c r="AG39" s="122">
        <v>12791.1</v>
      </c>
      <c r="AH39" s="122">
        <v>-352.17</v>
      </c>
      <c r="AI39" s="122">
        <v>0</v>
      </c>
      <c r="AJ39" s="122">
        <v>293270.18</v>
      </c>
      <c r="AK39" s="122">
        <v>179542.92</v>
      </c>
      <c r="AL39" s="122">
        <v>11547334.05</v>
      </c>
      <c r="AM39" s="122">
        <v>50746.14</v>
      </c>
      <c r="AN39" s="122">
        <v>0</v>
      </c>
      <c r="AO39" s="122">
        <v>0</v>
      </c>
      <c r="AP39" s="122">
        <v>124162336.58</v>
      </c>
      <c r="AQ39" s="122">
        <v>8740344.41</v>
      </c>
      <c r="AR39" s="18"/>
    </row>
    <row r="40" spans="1:44" s="96" customFormat="1" ht="11.25">
      <c r="A40" s="111" t="s">
        <v>138</v>
      </c>
      <c r="B40" s="23" t="s">
        <v>139</v>
      </c>
      <c r="C40" s="16" t="s">
        <v>83</v>
      </c>
      <c r="D40" s="16" t="s">
        <v>89</v>
      </c>
      <c r="E40" s="122">
        <v>35509235.32</v>
      </c>
      <c r="F40" s="122">
        <v>12152.68</v>
      </c>
      <c r="G40" s="122">
        <v>346010.8</v>
      </c>
      <c r="H40" s="122">
        <v>0</v>
      </c>
      <c r="I40" s="122">
        <v>2222.02</v>
      </c>
      <c r="J40" s="122">
        <v>0</v>
      </c>
      <c r="K40" s="122">
        <v>0</v>
      </c>
      <c r="L40" s="122">
        <v>0</v>
      </c>
      <c r="M40" s="122">
        <v>35148849.82</v>
      </c>
      <c r="N40" s="122">
        <v>191151.19</v>
      </c>
      <c r="O40" s="122">
        <v>482947.46</v>
      </c>
      <c r="P40" s="122">
        <v>84123.32</v>
      </c>
      <c r="Q40" s="122">
        <v>0</v>
      </c>
      <c r="R40" s="122">
        <v>34390627.849999994</v>
      </c>
      <c r="S40" s="122">
        <v>41893053.49</v>
      </c>
      <c r="T40" s="122">
        <v>-1951307.14</v>
      </c>
      <c r="U40" s="122">
        <v>1016209.41</v>
      </c>
      <c r="V40" s="122">
        <v>51799.3</v>
      </c>
      <c r="W40" s="122">
        <v>1205565.14</v>
      </c>
      <c r="X40" s="122">
        <v>-29090.63</v>
      </c>
      <c r="Y40" s="122">
        <v>659806.96</v>
      </c>
      <c r="Z40" s="122">
        <v>-22313.54</v>
      </c>
      <c r="AA40" s="122">
        <v>1444638.94</v>
      </c>
      <c r="AB40" s="122">
        <v>28038.7</v>
      </c>
      <c r="AC40" s="122">
        <v>1066433.19</v>
      </c>
      <c r="AD40" s="122">
        <v>-74895.13</v>
      </c>
      <c r="AE40" s="122">
        <v>79588.02</v>
      </c>
      <c r="AF40" s="122">
        <v>10643.6</v>
      </c>
      <c r="AG40" s="122">
        <v>17156.65</v>
      </c>
      <c r="AH40" s="122">
        <v>0</v>
      </c>
      <c r="AI40" s="122">
        <v>0</v>
      </c>
      <c r="AJ40" s="122">
        <v>94478.31</v>
      </c>
      <c r="AK40" s="122">
        <v>38198.38</v>
      </c>
      <c r="AL40" s="122">
        <v>2271678.6</v>
      </c>
      <c r="AM40" s="122">
        <v>-14420.61</v>
      </c>
      <c r="AN40" s="122">
        <v>0</v>
      </c>
      <c r="AO40" s="122">
        <v>0</v>
      </c>
      <c r="AP40" s="122">
        <v>35509235.32</v>
      </c>
      <c r="AQ40" s="122">
        <v>1849574.69</v>
      </c>
      <c r="AR40" s="18"/>
    </row>
    <row r="41" spans="1:44" s="96" customFormat="1" ht="11.25">
      <c r="A41" s="111" t="s">
        <v>140</v>
      </c>
      <c r="B41" s="23" t="s">
        <v>141</v>
      </c>
      <c r="C41" s="16" t="s">
        <v>83</v>
      </c>
      <c r="D41" s="16" t="s">
        <v>89</v>
      </c>
      <c r="E41" s="122">
        <v>25440348.1</v>
      </c>
      <c r="F41" s="122">
        <v>21707.92</v>
      </c>
      <c r="G41" s="122">
        <v>-14511.67</v>
      </c>
      <c r="H41" s="122">
        <v>71</v>
      </c>
      <c r="I41" s="122">
        <v>6889.48</v>
      </c>
      <c r="J41" s="122">
        <v>1744.87</v>
      </c>
      <c r="K41" s="122">
        <v>713.23</v>
      </c>
      <c r="L41" s="122">
        <v>0</v>
      </c>
      <c r="M41" s="122">
        <v>25423733.27</v>
      </c>
      <c r="N41" s="122">
        <v>169199.66</v>
      </c>
      <c r="O41" s="122">
        <v>50203.98</v>
      </c>
      <c r="P41" s="122">
        <v>28143.85</v>
      </c>
      <c r="Q41" s="122">
        <v>0</v>
      </c>
      <c r="R41" s="122">
        <v>25176185.779999997</v>
      </c>
      <c r="S41" s="122">
        <v>30323489.06</v>
      </c>
      <c r="T41" s="122">
        <v>-612206.46</v>
      </c>
      <c r="U41" s="122">
        <v>902330.65</v>
      </c>
      <c r="V41" s="122">
        <v>18887.54</v>
      </c>
      <c r="W41" s="122">
        <v>1580591.21</v>
      </c>
      <c r="X41" s="122">
        <v>-79314.08</v>
      </c>
      <c r="Y41" s="122">
        <v>460286.74</v>
      </c>
      <c r="Z41" s="122">
        <v>-7151.51</v>
      </c>
      <c r="AA41" s="122">
        <v>1469071.13</v>
      </c>
      <c r="AB41" s="122">
        <v>27607.32</v>
      </c>
      <c r="AC41" s="122">
        <v>992599.12</v>
      </c>
      <c r="AD41" s="122">
        <v>8954.23</v>
      </c>
      <c r="AE41" s="122">
        <v>2576.88</v>
      </c>
      <c r="AF41" s="122">
        <v>591.04</v>
      </c>
      <c r="AG41" s="122">
        <v>73221.42</v>
      </c>
      <c r="AH41" s="122">
        <v>1231.73</v>
      </c>
      <c r="AI41" s="122">
        <v>0</v>
      </c>
      <c r="AJ41" s="122">
        <v>37973.93</v>
      </c>
      <c r="AK41" s="122">
        <v>63394.27</v>
      </c>
      <c r="AL41" s="122">
        <v>1430592.25</v>
      </c>
      <c r="AM41" s="122">
        <v>36197.47</v>
      </c>
      <c r="AN41" s="122">
        <v>0</v>
      </c>
      <c r="AO41" s="122">
        <v>0</v>
      </c>
      <c r="AP41" s="122">
        <v>25440348.1</v>
      </c>
      <c r="AQ41" s="122">
        <v>435690.65</v>
      </c>
      <c r="AR41" s="18"/>
    </row>
    <row r="42" spans="1:44" s="96" customFormat="1" ht="11.25">
      <c r="A42" s="111" t="s">
        <v>42</v>
      </c>
      <c r="B42" s="23" t="s">
        <v>43</v>
      </c>
      <c r="C42" s="16" t="s">
        <v>84</v>
      </c>
      <c r="D42" s="16" t="s">
        <v>682</v>
      </c>
      <c r="E42" s="122">
        <v>92494208.16</v>
      </c>
      <c r="F42" s="122">
        <v>135460.59</v>
      </c>
      <c r="G42" s="122">
        <v>12890.36</v>
      </c>
      <c r="H42" s="122">
        <v>374.34</v>
      </c>
      <c r="I42" s="122">
        <v>0</v>
      </c>
      <c r="J42" s="122">
        <v>0</v>
      </c>
      <c r="K42" s="122">
        <v>0</v>
      </c>
      <c r="L42" s="122">
        <v>0</v>
      </c>
      <c r="M42" s="122">
        <v>92345482.86999999</v>
      </c>
      <c r="N42" s="122">
        <v>426419.58</v>
      </c>
      <c r="O42" s="122">
        <v>2369746.29</v>
      </c>
      <c r="P42" s="122">
        <v>94025.27</v>
      </c>
      <c r="Q42" s="122">
        <v>0</v>
      </c>
      <c r="R42" s="122">
        <v>89455291.73</v>
      </c>
      <c r="S42" s="122">
        <v>109310576.11999999</v>
      </c>
      <c r="T42" s="122">
        <v>-2223083.8</v>
      </c>
      <c r="U42" s="122">
        <v>3220864.73</v>
      </c>
      <c r="V42" s="122">
        <v>69511.05</v>
      </c>
      <c r="W42" s="122">
        <v>5810417.74</v>
      </c>
      <c r="X42" s="122">
        <v>-131931.63</v>
      </c>
      <c r="Y42" s="122">
        <v>1733887.35</v>
      </c>
      <c r="Z42" s="122">
        <v>-34649.18</v>
      </c>
      <c r="AA42" s="122">
        <v>1732986.36</v>
      </c>
      <c r="AB42" s="122">
        <v>205239.24</v>
      </c>
      <c r="AC42" s="122">
        <v>5460561.51</v>
      </c>
      <c r="AD42" s="122">
        <v>28694.11</v>
      </c>
      <c r="AE42" s="122">
        <v>19015.51</v>
      </c>
      <c r="AF42" s="122">
        <v>0</v>
      </c>
      <c r="AG42" s="122">
        <v>0</v>
      </c>
      <c r="AH42" s="122">
        <v>0</v>
      </c>
      <c r="AI42" s="122">
        <v>0</v>
      </c>
      <c r="AJ42" s="122">
        <v>33066.57</v>
      </c>
      <c r="AK42" s="122">
        <v>73638.07</v>
      </c>
      <c r="AL42" s="122">
        <v>6410094.99</v>
      </c>
      <c r="AM42" s="122">
        <v>-58884.36</v>
      </c>
      <c r="AN42" s="122">
        <v>0</v>
      </c>
      <c r="AO42" s="122">
        <v>0</v>
      </c>
      <c r="AP42" s="122">
        <v>92494208.16</v>
      </c>
      <c r="AQ42" s="122">
        <v>6214984</v>
      </c>
      <c r="AR42" s="18"/>
    </row>
    <row r="43" spans="1:44" s="96" customFormat="1" ht="11.25">
      <c r="A43" s="111" t="s">
        <v>142</v>
      </c>
      <c r="B43" s="23" t="s">
        <v>143</v>
      </c>
      <c r="C43" s="16" t="s">
        <v>83</v>
      </c>
      <c r="D43" s="16" t="s">
        <v>89</v>
      </c>
      <c r="E43" s="122">
        <v>26239359.69</v>
      </c>
      <c r="F43" s="122">
        <v>17195.55</v>
      </c>
      <c r="G43" s="122">
        <v>62907.9</v>
      </c>
      <c r="H43" s="122">
        <v>1088.51</v>
      </c>
      <c r="I43" s="122">
        <v>5215.77</v>
      </c>
      <c r="J43" s="122">
        <v>7885.7</v>
      </c>
      <c r="K43" s="122">
        <v>0</v>
      </c>
      <c r="L43" s="122">
        <v>0</v>
      </c>
      <c r="M43" s="122">
        <v>26145066.259999998</v>
      </c>
      <c r="N43" s="122">
        <v>106862.05</v>
      </c>
      <c r="O43" s="122">
        <v>352906.28</v>
      </c>
      <c r="P43" s="122">
        <v>122444.02</v>
      </c>
      <c r="Q43" s="122">
        <v>0</v>
      </c>
      <c r="R43" s="122">
        <v>25562853.91</v>
      </c>
      <c r="S43" s="122">
        <v>31174778.29</v>
      </c>
      <c r="T43" s="122">
        <v>-1733202.88</v>
      </c>
      <c r="U43" s="122">
        <v>659694.2</v>
      </c>
      <c r="V43" s="122">
        <v>-26425.35</v>
      </c>
      <c r="W43" s="122">
        <v>815055.11</v>
      </c>
      <c r="X43" s="122">
        <v>-77718.01</v>
      </c>
      <c r="Y43" s="122">
        <v>506660.4</v>
      </c>
      <c r="Z43" s="122">
        <v>-17928.13</v>
      </c>
      <c r="AA43" s="122">
        <v>487982.85</v>
      </c>
      <c r="AB43" s="122">
        <v>16018.76</v>
      </c>
      <c r="AC43" s="122">
        <v>1745491.48</v>
      </c>
      <c r="AD43" s="122">
        <v>-96037.91</v>
      </c>
      <c r="AE43" s="122">
        <v>34832.23</v>
      </c>
      <c r="AF43" s="122">
        <v>0</v>
      </c>
      <c r="AG43" s="122">
        <v>4936.12</v>
      </c>
      <c r="AH43" s="122">
        <v>0</v>
      </c>
      <c r="AI43" s="122">
        <v>0</v>
      </c>
      <c r="AJ43" s="122">
        <v>39477.5</v>
      </c>
      <c r="AK43" s="122">
        <v>56005.77</v>
      </c>
      <c r="AL43" s="122">
        <v>1213217.57</v>
      </c>
      <c r="AM43" s="122">
        <v>84955.37</v>
      </c>
      <c r="AN43" s="122">
        <v>0</v>
      </c>
      <c r="AO43" s="122">
        <v>0</v>
      </c>
      <c r="AP43" s="122">
        <v>26239359.69</v>
      </c>
      <c r="AQ43" s="122">
        <v>1730156.24</v>
      </c>
      <c r="AR43" s="18"/>
    </row>
    <row r="44" spans="1:44" s="96" customFormat="1" ht="11.25">
      <c r="A44" s="111" t="s">
        <v>144</v>
      </c>
      <c r="B44" s="23" t="s">
        <v>649</v>
      </c>
      <c r="C44" s="16" t="s">
        <v>82</v>
      </c>
      <c r="D44" s="16" t="s">
        <v>88</v>
      </c>
      <c r="E44" s="122">
        <v>92451628.57</v>
      </c>
      <c r="F44" s="122">
        <v>27111.64</v>
      </c>
      <c r="G44" s="122">
        <v>24835.55</v>
      </c>
      <c r="H44" s="122">
        <v>538.41</v>
      </c>
      <c r="I44" s="122">
        <v>0</v>
      </c>
      <c r="J44" s="122">
        <v>0</v>
      </c>
      <c r="K44" s="122">
        <v>0</v>
      </c>
      <c r="L44" s="122">
        <v>0</v>
      </c>
      <c r="M44" s="122">
        <v>92399142.97</v>
      </c>
      <c r="N44" s="122">
        <v>427290.93</v>
      </c>
      <c r="O44" s="122">
        <v>787364.64</v>
      </c>
      <c r="P44" s="122">
        <v>60259.6</v>
      </c>
      <c r="Q44" s="122">
        <v>0</v>
      </c>
      <c r="R44" s="122">
        <v>91124227.8</v>
      </c>
      <c r="S44" s="122">
        <v>108353171.72</v>
      </c>
      <c r="T44" s="122">
        <v>-1294629.82</v>
      </c>
      <c r="U44" s="122">
        <v>2007160.92</v>
      </c>
      <c r="V44" s="122">
        <v>-103</v>
      </c>
      <c r="W44" s="122">
        <v>4310336.02</v>
      </c>
      <c r="X44" s="122">
        <v>-173812.74</v>
      </c>
      <c r="Y44" s="122">
        <v>1721124.53</v>
      </c>
      <c r="Z44" s="122">
        <v>-22874.11</v>
      </c>
      <c r="AA44" s="122">
        <v>3103689.44</v>
      </c>
      <c r="AB44" s="122">
        <v>179296.91</v>
      </c>
      <c r="AC44" s="122">
        <v>6227857.81</v>
      </c>
      <c r="AD44" s="122">
        <v>236418.56</v>
      </c>
      <c r="AE44" s="122">
        <v>45006.52</v>
      </c>
      <c r="AF44" s="122">
        <v>0</v>
      </c>
      <c r="AG44" s="122">
        <v>0</v>
      </c>
      <c r="AH44" s="122">
        <v>0</v>
      </c>
      <c r="AI44" s="122">
        <v>0</v>
      </c>
      <c r="AJ44" s="122">
        <v>12564.92</v>
      </c>
      <c r="AK44" s="122">
        <v>55587.93</v>
      </c>
      <c r="AL44" s="122">
        <v>4060108.63</v>
      </c>
      <c r="AM44" s="122">
        <v>255606.67</v>
      </c>
      <c r="AN44" s="122">
        <v>0</v>
      </c>
      <c r="AO44" s="122">
        <v>-439</v>
      </c>
      <c r="AP44" s="122">
        <v>92451628.57</v>
      </c>
      <c r="AQ44" s="122">
        <v>4634839.16</v>
      </c>
      <c r="AR44" s="18"/>
    </row>
    <row r="45" spans="1:44" s="96" customFormat="1" ht="11.25">
      <c r="A45" s="111" t="s">
        <v>145</v>
      </c>
      <c r="B45" s="23" t="s">
        <v>646</v>
      </c>
      <c r="C45" s="16" t="s">
        <v>81</v>
      </c>
      <c r="D45" s="16" t="s">
        <v>88</v>
      </c>
      <c r="E45" s="122">
        <v>180173748.82000002</v>
      </c>
      <c r="F45" s="122">
        <v>43489.37</v>
      </c>
      <c r="G45" s="122">
        <v>363920.33</v>
      </c>
      <c r="H45" s="122">
        <v>2019.38</v>
      </c>
      <c r="I45" s="122">
        <v>0</v>
      </c>
      <c r="J45" s="122">
        <v>0</v>
      </c>
      <c r="K45" s="122">
        <v>14054.92</v>
      </c>
      <c r="L45" s="122">
        <v>0</v>
      </c>
      <c r="M45" s="122">
        <v>179750264.82000002</v>
      </c>
      <c r="N45" s="122">
        <v>716410.08</v>
      </c>
      <c r="O45" s="122">
        <v>3936571.73</v>
      </c>
      <c r="P45" s="122">
        <v>165768.44</v>
      </c>
      <c r="Q45" s="122">
        <v>0</v>
      </c>
      <c r="R45" s="122">
        <v>174931514.57</v>
      </c>
      <c r="S45" s="122">
        <v>214630202.31</v>
      </c>
      <c r="T45" s="122">
        <v>-6180107.83</v>
      </c>
      <c r="U45" s="122">
        <v>4214483.57</v>
      </c>
      <c r="V45" s="122">
        <v>1992281.62</v>
      </c>
      <c r="W45" s="122">
        <v>10056336.28</v>
      </c>
      <c r="X45" s="122">
        <v>-106192.09</v>
      </c>
      <c r="Y45" s="122">
        <v>3480758.61</v>
      </c>
      <c r="Z45" s="122">
        <v>-52972.31</v>
      </c>
      <c r="AA45" s="122">
        <v>3920837.08</v>
      </c>
      <c r="AB45" s="122">
        <v>46035.37</v>
      </c>
      <c r="AC45" s="122">
        <v>11293330.2</v>
      </c>
      <c r="AD45" s="122">
        <v>-42569.8</v>
      </c>
      <c r="AE45" s="122">
        <v>144404.89</v>
      </c>
      <c r="AF45" s="122">
        <v>70614.24</v>
      </c>
      <c r="AG45" s="122">
        <v>0</v>
      </c>
      <c r="AH45" s="122">
        <v>0</v>
      </c>
      <c r="AI45" s="122">
        <v>0</v>
      </c>
      <c r="AJ45" s="122">
        <v>615004.25</v>
      </c>
      <c r="AK45" s="122">
        <v>217662.53</v>
      </c>
      <c r="AL45" s="122">
        <v>11240591.32</v>
      </c>
      <c r="AM45" s="122">
        <v>454842.88</v>
      </c>
      <c r="AN45" s="122">
        <v>0</v>
      </c>
      <c r="AO45" s="122">
        <v>0</v>
      </c>
      <c r="AP45" s="122">
        <v>180173748.82000002</v>
      </c>
      <c r="AQ45" s="122">
        <v>4088000</v>
      </c>
      <c r="AR45" s="18"/>
    </row>
    <row r="46" spans="1:44" s="96" customFormat="1" ht="11.25">
      <c r="A46" s="111" t="s">
        <v>146</v>
      </c>
      <c r="B46" s="23" t="s">
        <v>147</v>
      </c>
      <c r="C46" s="16" t="s">
        <v>83</v>
      </c>
      <c r="D46" s="16" t="s">
        <v>89</v>
      </c>
      <c r="E46" s="122">
        <v>25424954.86</v>
      </c>
      <c r="F46" s="122">
        <v>2852.48</v>
      </c>
      <c r="G46" s="122">
        <v>35839.69</v>
      </c>
      <c r="H46" s="122">
        <v>0</v>
      </c>
      <c r="I46" s="122">
        <v>33124.68</v>
      </c>
      <c r="J46" s="122">
        <v>3014.7</v>
      </c>
      <c r="K46" s="122">
        <v>24465.57</v>
      </c>
      <c r="L46" s="122">
        <v>0</v>
      </c>
      <c r="M46" s="122">
        <v>25325657.74</v>
      </c>
      <c r="N46" s="122">
        <v>136153.8</v>
      </c>
      <c r="O46" s="122">
        <v>41133</v>
      </c>
      <c r="P46" s="122">
        <v>24139.17</v>
      </c>
      <c r="Q46" s="122">
        <v>0</v>
      </c>
      <c r="R46" s="122">
        <v>25124231.77</v>
      </c>
      <c r="S46" s="122">
        <v>29113393.71</v>
      </c>
      <c r="T46" s="122">
        <v>-788282.18</v>
      </c>
      <c r="U46" s="122">
        <v>711052.16</v>
      </c>
      <c r="V46" s="122">
        <v>-578.39</v>
      </c>
      <c r="W46" s="122">
        <v>1339525.56</v>
      </c>
      <c r="X46" s="122">
        <v>-30588.44</v>
      </c>
      <c r="Y46" s="122">
        <v>455411.28</v>
      </c>
      <c r="Z46" s="122">
        <v>-9101.77</v>
      </c>
      <c r="AA46" s="122">
        <v>1205792.72</v>
      </c>
      <c r="AB46" s="122">
        <v>25041.35</v>
      </c>
      <c r="AC46" s="122">
        <v>709385.22</v>
      </c>
      <c r="AD46" s="122">
        <v>-20256.75</v>
      </c>
      <c r="AE46" s="122">
        <v>32246.73</v>
      </c>
      <c r="AF46" s="122">
        <v>0</v>
      </c>
      <c r="AG46" s="122">
        <v>45110.11</v>
      </c>
      <c r="AH46" s="122">
        <v>-943.63</v>
      </c>
      <c r="AI46" s="122">
        <v>0</v>
      </c>
      <c r="AJ46" s="122">
        <v>448.24</v>
      </c>
      <c r="AK46" s="122">
        <v>18782.84</v>
      </c>
      <c r="AL46" s="122">
        <v>792053.02</v>
      </c>
      <c r="AM46" s="122">
        <v>-59657.02</v>
      </c>
      <c r="AN46" s="122">
        <v>0</v>
      </c>
      <c r="AO46" s="122">
        <v>0</v>
      </c>
      <c r="AP46" s="122">
        <v>25424954.86</v>
      </c>
      <c r="AQ46" s="122">
        <v>210035.75</v>
      </c>
      <c r="AR46" s="18"/>
    </row>
    <row r="47" spans="1:44" s="96" customFormat="1" ht="11.25">
      <c r="A47" s="111" t="s">
        <v>44</v>
      </c>
      <c r="B47" s="23" t="s">
        <v>45</v>
      </c>
      <c r="C47" s="16" t="s">
        <v>84</v>
      </c>
      <c r="D47" s="16" t="s">
        <v>682</v>
      </c>
      <c r="E47" s="122">
        <v>76163078.56</v>
      </c>
      <c r="F47" s="122">
        <v>41033.05</v>
      </c>
      <c r="G47" s="122">
        <v>133127.84</v>
      </c>
      <c r="H47" s="122">
        <v>9047.11</v>
      </c>
      <c r="I47" s="122">
        <v>0</v>
      </c>
      <c r="J47" s="122">
        <v>0</v>
      </c>
      <c r="K47" s="122">
        <v>0</v>
      </c>
      <c r="L47" s="122">
        <v>0</v>
      </c>
      <c r="M47" s="122">
        <v>75979870.56</v>
      </c>
      <c r="N47" s="122">
        <v>353826.76</v>
      </c>
      <c r="O47" s="122">
        <v>1099083.66</v>
      </c>
      <c r="P47" s="122">
        <v>224206.22</v>
      </c>
      <c r="Q47" s="122">
        <v>0</v>
      </c>
      <c r="R47" s="122">
        <v>74302753.92</v>
      </c>
      <c r="S47" s="122">
        <v>87175488.76</v>
      </c>
      <c r="T47" s="122">
        <v>-3506854.89</v>
      </c>
      <c r="U47" s="122">
        <v>4863728.32</v>
      </c>
      <c r="V47" s="122">
        <v>-11562.52</v>
      </c>
      <c r="W47" s="122">
        <v>2296967.27</v>
      </c>
      <c r="X47" s="122">
        <v>-169568.24</v>
      </c>
      <c r="Y47" s="122">
        <v>1379634.37</v>
      </c>
      <c r="Z47" s="122">
        <v>-50566.32</v>
      </c>
      <c r="AA47" s="122">
        <v>2423315.79</v>
      </c>
      <c r="AB47" s="122">
        <v>131288.66</v>
      </c>
      <c r="AC47" s="122">
        <v>5682034.55</v>
      </c>
      <c r="AD47" s="122">
        <v>92627.22</v>
      </c>
      <c r="AE47" s="122">
        <v>144744.76</v>
      </c>
      <c r="AF47" s="122">
        <v>9.03</v>
      </c>
      <c r="AG47" s="122">
        <v>0</v>
      </c>
      <c r="AH47" s="122">
        <v>0</v>
      </c>
      <c r="AI47" s="122">
        <v>0</v>
      </c>
      <c r="AJ47" s="122">
        <v>23302.85</v>
      </c>
      <c r="AK47" s="122">
        <v>8737.18</v>
      </c>
      <c r="AL47" s="122">
        <v>4067695.89</v>
      </c>
      <c r="AM47" s="122">
        <v>-1014365.8</v>
      </c>
      <c r="AN47" s="122">
        <v>0</v>
      </c>
      <c r="AO47" s="122">
        <v>0</v>
      </c>
      <c r="AP47" s="122">
        <v>76163078.56</v>
      </c>
      <c r="AQ47" s="122">
        <v>1430798.59</v>
      </c>
      <c r="AR47" s="18"/>
    </row>
    <row r="48" spans="1:44" s="96" customFormat="1" ht="11.25">
      <c r="A48" s="111" t="s">
        <v>148</v>
      </c>
      <c r="B48" s="23" t="s">
        <v>149</v>
      </c>
      <c r="C48" s="16" t="s">
        <v>86</v>
      </c>
      <c r="D48" s="16" t="s">
        <v>89</v>
      </c>
      <c r="E48" s="122">
        <v>23386822.45</v>
      </c>
      <c r="F48" s="122">
        <v>20281.14</v>
      </c>
      <c r="G48" s="122">
        <v>71365.52</v>
      </c>
      <c r="H48" s="122">
        <v>829.14</v>
      </c>
      <c r="I48" s="122">
        <v>-215.57</v>
      </c>
      <c r="J48" s="122">
        <v>1987.2</v>
      </c>
      <c r="K48" s="122">
        <v>3677.26</v>
      </c>
      <c r="L48" s="122">
        <v>0</v>
      </c>
      <c r="M48" s="122">
        <v>23288897.759999998</v>
      </c>
      <c r="N48" s="122">
        <v>119002.36</v>
      </c>
      <c r="O48" s="122">
        <v>-64020.47</v>
      </c>
      <c r="P48" s="122">
        <v>22817.61</v>
      </c>
      <c r="Q48" s="122">
        <v>0</v>
      </c>
      <c r="R48" s="122">
        <v>23211098.259999998</v>
      </c>
      <c r="S48" s="122">
        <v>27742152.959999997</v>
      </c>
      <c r="T48" s="122">
        <v>-852328.98</v>
      </c>
      <c r="U48" s="122">
        <v>733350.71</v>
      </c>
      <c r="V48" s="122">
        <v>139331.97</v>
      </c>
      <c r="W48" s="122">
        <v>1166037.48</v>
      </c>
      <c r="X48" s="122">
        <v>-9218.81</v>
      </c>
      <c r="Y48" s="122">
        <v>435146.13</v>
      </c>
      <c r="Z48" s="122">
        <v>-10634.74</v>
      </c>
      <c r="AA48" s="122">
        <v>867711.96</v>
      </c>
      <c r="AB48" s="122">
        <v>23343.11</v>
      </c>
      <c r="AC48" s="122">
        <v>1212638.9</v>
      </c>
      <c r="AD48" s="122">
        <v>-6076.43</v>
      </c>
      <c r="AE48" s="122">
        <v>13266.26</v>
      </c>
      <c r="AF48" s="122">
        <v>0</v>
      </c>
      <c r="AG48" s="122">
        <v>2041.18</v>
      </c>
      <c r="AH48" s="122">
        <v>-287.43</v>
      </c>
      <c r="AI48" s="122">
        <v>0</v>
      </c>
      <c r="AJ48" s="122">
        <v>74596.72</v>
      </c>
      <c r="AK48" s="122">
        <v>75696.4</v>
      </c>
      <c r="AL48" s="122">
        <v>1359806.76</v>
      </c>
      <c r="AM48" s="122">
        <v>20639.5</v>
      </c>
      <c r="AN48" s="122">
        <v>0</v>
      </c>
      <c r="AO48" s="122">
        <v>0</v>
      </c>
      <c r="AP48" s="122">
        <v>23386822.45</v>
      </c>
      <c r="AQ48" s="122">
        <v>1904065.28</v>
      </c>
      <c r="AR48" s="18"/>
    </row>
    <row r="49" spans="1:44" s="96" customFormat="1" ht="11.25">
      <c r="A49" s="111" t="s">
        <v>150</v>
      </c>
      <c r="B49" s="23" t="s">
        <v>151</v>
      </c>
      <c r="C49" s="16" t="s">
        <v>83</v>
      </c>
      <c r="D49" s="16" t="s">
        <v>89</v>
      </c>
      <c r="E49" s="122">
        <v>34236083.65</v>
      </c>
      <c r="F49" s="122">
        <v>22239.15</v>
      </c>
      <c r="G49" s="122">
        <v>22971.37</v>
      </c>
      <c r="H49" s="122">
        <v>3883.29</v>
      </c>
      <c r="I49" s="122">
        <v>0</v>
      </c>
      <c r="J49" s="122">
        <v>0</v>
      </c>
      <c r="K49" s="122">
        <v>3773.85</v>
      </c>
      <c r="L49" s="122">
        <v>0</v>
      </c>
      <c r="M49" s="122">
        <v>34183215.99</v>
      </c>
      <c r="N49" s="122">
        <v>115490.28</v>
      </c>
      <c r="O49" s="122">
        <v>416070.56</v>
      </c>
      <c r="P49" s="122">
        <v>66621.53</v>
      </c>
      <c r="Q49" s="122">
        <v>0</v>
      </c>
      <c r="R49" s="122">
        <v>33585033.620000005</v>
      </c>
      <c r="S49" s="122">
        <v>37039424.24</v>
      </c>
      <c r="T49" s="122">
        <v>-183632.84</v>
      </c>
      <c r="U49" s="122">
        <v>1965924.39</v>
      </c>
      <c r="V49" s="122">
        <v>-17724.46</v>
      </c>
      <c r="W49" s="122">
        <v>2032016.02</v>
      </c>
      <c r="X49" s="122">
        <v>-21564.81</v>
      </c>
      <c r="Y49" s="122">
        <v>598986.67</v>
      </c>
      <c r="Z49" s="122">
        <v>-727.41</v>
      </c>
      <c r="AA49" s="122">
        <v>706461.64</v>
      </c>
      <c r="AB49" s="122">
        <v>5632.18</v>
      </c>
      <c r="AC49" s="122">
        <v>1211257.58</v>
      </c>
      <c r="AD49" s="122">
        <v>109396.99</v>
      </c>
      <c r="AE49" s="122">
        <v>57579.57</v>
      </c>
      <c r="AF49" s="122">
        <v>52.09</v>
      </c>
      <c r="AG49" s="122">
        <v>463.66</v>
      </c>
      <c r="AH49" s="122">
        <v>0</v>
      </c>
      <c r="AI49" s="122">
        <v>0</v>
      </c>
      <c r="AJ49" s="122">
        <v>62030.99</v>
      </c>
      <c r="AK49" s="122">
        <v>-15755.76</v>
      </c>
      <c r="AL49" s="122">
        <v>992553.11</v>
      </c>
      <c r="AM49" s="122">
        <v>26043.68</v>
      </c>
      <c r="AN49" s="122">
        <v>0</v>
      </c>
      <c r="AO49" s="122">
        <v>0</v>
      </c>
      <c r="AP49" s="122">
        <v>34236083.65</v>
      </c>
      <c r="AQ49" s="122">
        <v>1406361.02</v>
      </c>
      <c r="AR49" s="18"/>
    </row>
    <row r="50" spans="1:44" s="96" customFormat="1" ht="11.25">
      <c r="A50" s="111" t="s">
        <v>152</v>
      </c>
      <c r="B50" s="23" t="s">
        <v>153</v>
      </c>
      <c r="C50" s="16" t="s">
        <v>85</v>
      </c>
      <c r="D50" s="16" t="s">
        <v>89</v>
      </c>
      <c r="E50" s="122">
        <v>23166299.150000002</v>
      </c>
      <c r="F50" s="122">
        <v>8213.25</v>
      </c>
      <c r="G50" s="122">
        <v>51990.11</v>
      </c>
      <c r="H50" s="122">
        <v>0</v>
      </c>
      <c r="I50" s="122">
        <v>2060.12</v>
      </c>
      <c r="J50" s="122">
        <v>0</v>
      </c>
      <c r="K50" s="122">
        <v>0</v>
      </c>
      <c r="L50" s="122">
        <v>0</v>
      </c>
      <c r="M50" s="122">
        <v>23104035.67</v>
      </c>
      <c r="N50" s="122">
        <v>108862.16</v>
      </c>
      <c r="O50" s="122">
        <v>230184.77</v>
      </c>
      <c r="P50" s="122">
        <v>23866.43</v>
      </c>
      <c r="Q50" s="122">
        <v>0</v>
      </c>
      <c r="R50" s="122">
        <v>22741122.310000002</v>
      </c>
      <c r="S50" s="122">
        <v>24298668.5</v>
      </c>
      <c r="T50" s="122">
        <v>-306751.2</v>
      </c>
      <c r="U50" s="122">
        <v>2194852.15</v>
      </c>
      <c r="V50" s="122">
        <v>4819.37</v>
      </c>
      <c r="W50" s="122">
        <v>408735.27</v>
      </c>
      <c r="X50" s="122">
        <v>-93739.45</v>
      </c>
      <c r="Y50" s="122">
        <v>392002.43</v>
      </c>
      <c r="Z50" s="122">
        <v>-5988.54</v>
      </c>
      <c r="AA50" s="122">
        <v>853559.56</v>
      </c>
      <c r="AB50" s="122">
        <v>29121.54</v>
      </c>
      <c r="AC50" s="122">
        <v>699026.55</v>
      </c>
      <c r="AD50" s="122">
        <v>-708.51</v>
      </c>
      <c r="AE50" s="122">
        <v>0</v>
      </c>
      <c r="AF50" s="122">
        <v>0</v>
      </c>
      <c r="AG50" s="122">
        <v>2746.84</v>
      </c>
      <c r="AH50" s="122">
        <v>0</v>
      </c>
      <c r="AI50" s="122">
        <v>0</v>
      </c>
      <c r="AJ50" s="122">
        <v>39699.34</v>
      </c>
      <c r="AK50" s="122">
        <v>-5028.66</v>
      </c>
      <c r="AL50" s="122">
        <v>1327523.59</v>
      </c>
      <c r="AM50" s="122">
        <v>150367.49</v>
      </c>
      <c r="AN50" s="122">
        <v>0</v>
      </c>
      <c r="AO50" s="122">
        <v>0</v>
      </c>
      <c r="AP50" s="122">
        <v>23166299.150000002</v>
      </c>
      <c r="AQ50" s="122">
        <v>1199675.07</v>
      </c>
      <c r="AR50" s="18"/>
    </row>
    <row r="51" spans="1:44" s="96" customFormat="1" ht="11.25">
      <c r="A51" s="111" t="s">
        <v>154</v>
      </c>
      <c r="B51" s="23" t="s">
        <v>155</v>
      </c>
      <c r="C51" s="16" t="s">
        <v>80</v>
      </c>
      <c r="D51" s="16" t="s">
        <v>89</v>
      </c>
      <c r="E51" s="122">
        <v>23779007.88</v>
      </c>
      <c r="F51" s="122">
        <v>8775.38</v>
      </c>
      <c r="G51" s="122">
        <v>40240.85</v>
      </c>
      <c r="H51" s="122">
        <v>0</v>
      </c>
      <c r="I51" s="122">
        <v>0</v>
      </c>
      <c r="J51" s="122">
        <v>0</v>
      </c>
      <c r="K51" s="122">
        <v>0</v>
      </c>
      <c r="L51" s="122">
        <v>0</v>
      </c>
      <c r="M51" s="122">
        <v>23729991.650000002</v>
      </c>
      <c r="N51" s="122">
        <v>146860.97</v>
      </c>
      <c r="O51" s="122">
        <v>194657.25</v>
      </c>
      <c r="P51" s="122">
        <v>24633.59</v>
      </c>
      <c r="Q51" s="122">
        <v>0</v>
      </c>
      <c r="R51" s="122">
        <v>23363839.84</v>
      </c>
      <c r="S51" s="122">
        <v>29379039.650000002</v>
      </c>
      <c r="T51" s="122">
        <v>-891567.27</v>
      </c>
      <c r="U51" s="122">
        <v>687479.12</v>
      </c>
      <c r="V51" s="122">
        <v>15517.59</v>
      </c>
      <c r="W51" s="122">
        <v>1110891.59</v>
      </c>
      <c r="X51" s="122">
        <v>-77507.01</v>
      </c>
      <c r="Y51" s="122">
        <v>461159.21</v>
      </c>
      <c r="Z51" s="122">
        <v>-6288.24</v>
      </c>
      <c r="AA51" s="122">
        <v>1204586.56</v>
      </c>
      <c r="AB51" s="122">
        <v>62508.43</v>
      </c>
      <c r="AC51" s="122">
        <v>1310497.48</v>
      </c>
      <c r="AD51" s="122">
        <v>-47251.08</v>
      </c>
      <c r="AE51" s="122">
        <v>19325.52</v>
      </c>
      <c r="AF51" s="122">
        <v>0</v>
      </c>
      <c r="AG51" s="122">
        <v>1987.62</v>
      </c>
      <c r="AH51" s="122">
        <v>0</v>
      </c>
      <c r="AI51" s="122">
        <v>0</v>
      </c>
      <c r="AJ51" s="122">
        <v>62002.8</v>
      </c>
      <c r="AK51" s="122">
        <v>69364.85</v>
      </c>
      <c r="AL51" s="122">
        <v>2104110.91</v>
      </c>
      <c r="AM51" s="122">
        <v>45814.51</v>
      </c>
      <c r="AN51" s="122">
        <v>0</v>
      </c>
      <c r="AO51" s="122">
        <v>0</v>
      </c>
      <c r="AP51" s="122">
        <v>23779007.88</v>
      </c>
      <c r="AQ51" s="122">
        <v>1084011.16</v>
      </c>
      <c r="AR51" s="18"/>
    </row>
    <row r="52" spans="1:44" s="96" customFormat="1" ht="11.25">
      <c r="A52" s="111" t="s">
        <v>156</v>
      </c>
      <c r="B52" s="23" t="s">
        <v>157</v>
      </c>
      <c r="C52" s="16" t="s">
        <v>80</v>
      </c>
      <c r="D52" s="16" t="s">
        <v>90</v>
      </c>
      <c r="E52" s="122">
        <v>44472916.44</v>
      </c>
      <c r="F52" s="122">
        <v>55342.81</v>
      </c>
      <c r="G52" s="122">
        <v>53924.44</v>
      </c>
      <c r="H52" s="122">
        <v>2870.93</v>
      </c>
      <c r="I52" s="122">
        <v>0</v>
      </c>
      <c r="J52" s="122">
        <v>0</v>
      </c>
      <c r="K52" s="122">
        <v>0</v>
      </c>
      <c r="L52" s="122">
        <v>0</v>
      </c>
      <c r="M52" s="122">
        <v>44360778.260000005</v>
      </c>
      <c r="N52" s="122">
        <v>229941.37</v>
      </c>
      <c r="O52" s="122">
        <v>823427</v>
      </c>
      <c r="P52" s="122">
        <v>79466.1</v>
      </c>
      <c r="Q52" s="122">
        <v>0</v>
      </c>
      <c r="R52" s="122">
        <v>43227943.79000001</v>
      </c>
      <c r="S52" s="122">
        <v>52367897.5</v>
      </c>
      <c r="T52" s="122">
        <v>-2162679.92</v>
      </c>
      <c r="U52" s="122">
        <v>1737054.89</v>
      </c>
      <c r="V52" s="122">
        <v>9327.08</v>
      </c>
      <c r="W52" s="122">
        <v>1945688.04</v>
      </c>
      <c r="X52" s="122">
        <v>-320477.41</v>
      </c>
      <c r="Y52" s="122">
        <v>817622.36</v>
      </c>
      <c r="Z52" s="122">
        <v>-27790.57</v>
      </c>
      <c r="AA52" s="122">
        <v>1989268.27</v>
      </c>
      <c r="AB52" s="122">
        <v>126081.34</v>
      </c>
      <c r="AC52" s="122">
        <v>1568292.83</v>
      </c>
      <c r="AD52" s="122">
        <v>46117.87</v>
      </c>
      <c r="AE52" s="122">
        <v>42876.41</v>
      </c>
      <c r="AF52" s="122">
        <v>4018.19</v>
      </c>
      <c r="AG52" s="122">
        <v>0</v>
      </c>
      <c r="AH52" s="122">
        <v>0</v>
      </c>
      <c r="AI52" s="122">
        <v>0</v>
      </c>
      <c r="AJ52" s="122">
        <v>1427.18</v>
      </c>
      <c r="AK52" s="122">
        <v>3233.64</v>
      </c>
      <c r="AL52" s="122">
        <v>2821900.61</v>
      </c>
      <c r="AM52" s="122">
        <v>40087.93</v>
      </c>
      <c r="AN52" s="122">
        <v>0</v>
      </c>
      <c r="AO52" s="122">
        <v>0</v>
      </c>
      <c r="AP52" s="122">
        <v>44472916.44</v>
      </c>
      <c r="AQ52" s="122">
        <v>5537552.06</v>
      </c>
      <c r="AR52" s="18"/>
    </row>
    <row r="53" spans="1:44" s="96" customFormat="1" ht="11.25">
      <c r="A53" s="111" t="s">
        <v>158</v>
      </c>
      <c r="B53" s="23" t="s">
        <v>159</v>
      </c>
      <c r="C53" s="16" t="s">
        <v>87</v>
      </c>
      <c r="D53" s="16" t="s">
        <v>90</v>
      </c>
      <c r="E53" s="122">
        <v>52613006.21</v>
      </c>
      <c r="F53" s="122">
        <v>56838.92</v>
      </c>
      <c r="G53" s="122">
        <v>188941.27</v>
      </c>
      <c r="H53" s="122">
        <v>0</v>
      </c>
      <c r="I53" s="122">
        <v>0</v>
      </c>
      <c r="J53" s="122">
        <v>3155.46</v>
      </c>
      <c r="K53" s="122">
        <v>0</v>
      </c>
      <c r="L53" s="122">
        <v>0</v>
      </c>
      <c r="M53" s="122">
        <v>52364070.56</v>
      </c>
      <c r="N53" s="122">
        <v>353833.67</v>
      </c>
      <c r="O53" s="122">
        <v>471451.87</v>
      </c>
      <c r="P53" s="122">
        <v>18822.35</v>
      </c>
      <c r="Q53" s="122">
        <v>0</v>
      </c>
      <c r="R53" s="122">
        <v>51519962.67</v>
      </c>
      <c r="S53" s="122">
        <v>61992254.11</v>
      </c>
      <c r="T53" s="122">
        <v>-1079979.61</v>
      </c>
      <c r="U53" s="122">
        <v>1522384.66</v>
      </c>
      <c r="V53" s="122">
        <v>17745.36</v>
      </c>
      <c r="W53" s="122">
        <v>1660840.51</v>
      </c>
      <c r="X53" s="122">
        <v>-26361.12</v>
      </c>
      <c r="Y53" s="122">
        <v>960630.74</v>
      </c>
      <c r="Z53" s="122">
        <v>10968.1</v>
      </c>
      <c r="AA53" s="122">
        <v>3049222.29</v>
      </c>
      <c r="AB53" s="122">
        <v>63260.59</v>
      </c>
      <c r="AC53" s="122">
        <v>2328246.42</v>
      </c>
      <c r="AD53" s="122">
        <v>74338.16</v>
      </c>
      <c r="AE53" s="122">
        <v>94795.38</v>
      </c>
      <c r="AF53" s="122">
        <v>0</v>
      </c>
      <c r="AG53" s="122">
        <v>12522.39</v>
      </c>
      <c r="AH53" s="122">
        <v>286.75</v>
      </c>
      <c r="AI53" s="122">
        <v>0</v>
      </c>
      <c r="AJ53" s="122">
        <v>39205.63</v>
      </c>
      <c r="AK53" s="122">
        <v>24569.33</v>
      </c>
      <c r="AL53" s="122">
        <v>3402652.32</v>
      </c>
      <c r="AM53" s="122">
        <v>87418.5</v>
      </c>
      <c r="AN53" s="122">
        <v>0</v>
      </c>
      <c r="AO53" s="122">
        <v>0</v>
      </c>
      <c r="AP53" s="122">
        <v>52613006.21</v>
      </c>
      <c r="AQ53" s="122">
        <v>2931022.03</v>
      </c>
      <c r="AR53" s="18"/>
    </row>
    <row r="54" spans="1:44" s="96" customFormat="1" ht="11.25">
      <c r="A54" s="111" t="s">
        <v>160</v>
      </c>
      <c r="B54" s="23" t="s">
        <v>161</v>
      </c>
      <c r="C54" s="16" t="s">
        <v>83</v>
      </c>
      <c r="D54" s="16" t="s">
        <v>89</v>
      </c>
      <c r="E54" s="122">
        <v>80430041.82</v>
      </c>
      <c r="F54" s="122">
        <v>32428.91</v>
      </c>
      <c r="G54" s="122">
        <v>14540.7</v>
      </c>
      <c r="H54" s="122">
        <v>320.85</v>
      </c>
      <c r="I54" s="122">
        <v>0</v>
      </c>
      <c r="J54" s="122">
        <v>0</v>
      </c>
      <c r="K54" s="122">
        <v>0</v>
      </c>
      <c r="L54" s="122">
        <v>0</v>
      </c>
      <c r="M54" s="122">
        <v>80382751.36</v>
      </c>
      <c r="N54" s="122">
        <v>238063.47</v>
      </c>
      <c r="O54" s="122">
        <v>481939.24</v>
      </c>
      <c r="P54" s="122">
        <v>159830.16</v>
      </c>
      <c r="Q54" s="122">
        <v>0</v>
      </c>
      <c r="R54" s="122">
        <v>79502918.49000001</v>
      </c>
      <c r="S54" s="122">
        <v>105243940.54</v>
      </c>
      <c r="T54" s="122">
        <v>-4820562.34</v>
      </c>
      <c r="U54" s="122">
        <v>1524812.02</v>
      </c>
      <c r="V54" s="122">
        <v>64524.38</v>
      </c>
      <c r="W54" s="122">
        <v>3766707.12</v>
      </c>
      <c r="X54" s="122">
        <v>-369085.56</v>
      </c>
      <c r="Y54" s="122">
        <v>1807488.27</v>
      </c>
      <c r="Z54" s="122">
        <v>-43172.92</v>
      </c>
      <c r="AA54" s="122">
        <v>706516.46</v>
      </c>
      <c r="AB54" s="122">
        <v>17914.75</v>
      </c>
      <c r="AC54" s="122">
        <v>16665126.67</v>
      </c>
      <c r="AD54" s="122">
        <v>-342378.15</v>
      </c>
      <c r="AE54" s="122">
        <v>14125.68</v>
      </c>
      <c r="AF54" s="122">
        <v>-6117.06</v>
      </c>
      <c r="AG54" s="122">
        <v>0</v>
      </c>
      <c r="AH54" s="122">
        <v>0</v>
      </c>
      <c r="AI54" s="122">
        <v>0</v>
      </c>
      <c r="AJ54" s="122">
        <v>61317.81</v>
      </c>
      <c r="AK54" s="122">
        <v>32989.35</v>
      </c>
      <c r="AL54" s="122">
        <v>3013019.6</v>
      </c>
      <c r="AM54" s="122">
        <v>-213148.54</v>
      </c>
      <c r="AN54" s="122">
        <v>0</v>
      </c>
      <c r="AO54" s="122">
        <v>0</v>
      </c>
      <c r="AP54" s="122">
        <v>80430041.82</v>
      </c>
      <c r="AQ54" s="122">
        <v>1347500.99</v>
      </c>
      <c r="AR54" s="18"/>
    </row>
    <row r="55" spans="1:44" s="96" customFormat="1" ht="11.25">
      <c r="A55" s="111" t="s">
        <v>12</v>
      </c>
      <c r="B55" s="23" t="s">
        <v>13</v>
      </c>
      <c r="C55" s="16" t="s">
        <v>84</v>
      </c>
      <c r="D55" s="16" t="s">
        <v>682</v>
      </c>
      <c r="E55" s="122">
        <v>361567175.14000005</v>
      </c>
      <c r="F55" s="122">
        <v>132601.82</v>
      </c>
      <c r="G55" s="122">
        <v>74263.59</v>
      </c>
      <c r="H55" s="122">
        <v>0</v>
      </c>
      <c r="I55" s="122">
        <v>0</v>
      </c>
      <c r="J55" s="122">
        <v>0</v>
      </c>
      <c r="K55" s="122">
        <v>0</v>
      </c>
      <c r="L55" s="122">
        <v>0</v>
      </c>
      <c r="M55" s="122">
        <v>361360309.72999996</v>
      </c>
      <c r="N55" s="122">
        <v>1192369.31</v>
      </c>
      <c r="O55" s="122">
        <v>796424.68</v>
      </c>
      <c r="P55" s="122">
        <v>427482.87</v>
      </c>
      <c r="Q55" s="122">
        <v>0</v>
      </c>
      <c r="R55" s="122">
        <v>358944032.87</v>
      </c>
      <c r="S55" s="122">
        <v>492649084.28999996</v>
      </c>
      <c r="T55" s="122">
        <v>-14890995.93</v>
      </c>
      <c r="U55" s="122">
        <v>1572041.44</v>
      </c>
      <c r="V55" s="122">
        <v>369019.51</v>
      </c>
      <c r="W55" s="122">
        <v>69128767.9</v>
      </c>
      <c r="X55" s="122">
        <v>-869687.39</v>
      </c>
      <c r="Y55" s="122">
        <v>8294543.14</v>
      </c>
      <c r="Z55" s="122">
        <v>-156322.84</v>
      </c>
      <c r="AA55" s="122">
        <v>1315223.82</v>
      </c>
      <c r="AB55" s="122">
        <v>104121.64</v>
      </c>
      <c r="AC55" s="122">
        <v>40239018.05</v>
      </c>
      <c r="AD55" s="122">
        <v>-1444990.79</v>
      </c>
      <c r="AE55" s="122">
        <v>13140.26</v>
      </c>
      <c r="AF55" s="122">
        <v>0</v>
      </c>
      <c r="AG55" s="122">
        <v>0</v>
      </c>
      <c r="AH55" s="122">
        <v>0</v>
      </c>
      <c r="AI55" s="122">
        <v>0</v>
      </c>
      <c r="AJ55" s="122">
        <v>571532.18</v>
      </c>
      <c r="AK55" s="122">
        <v>236047.78</v>
      </c>
      <c r="AL55" s="122">
        <v>16463826.219999999</v>
      </c>
      <c r="AM55" s="122">
        <v>513194.8</v>
      </c>
      <c r="AN55" s="122">
        <v>0</v>
      </c>
      <c r="AO55" s="122">
        <v>0</v>
      </c>
      <c r="AP55" s="122">
        <v>361567175.14000005</v>
      </c>
      <c r="AQ55" s="122">
        <v>9354329.3</v>
      </c>
      <c r="AR55" s="18"/>
    </row>
    <row r="56" spans="1:44" s="96" customFormat="1" ht="11.25">
      <c r="A56" s="111" t="s">
        <v>162</v>
      </c>
      <c r="B56" s="23" t="s">
        <v>163</v>
      </c>
      <c r="C56" s="16" t="s">
        <v>86</v>
      </c>
      <c r="D56" s="16" t="s">
        <v>89</v>
      </c>
      <c r="E56" s="122">
        <v>26727062.130000003</v>
      </c>
      <c r="F56" s="122">
        <v>4966.93</v>
      </c>
      <c r="G56" s="122">
        <v>10422.15</v>
      </c>
      <c r="H56" s="122">
        <v>0</v>
      </c>
      <c r="I56" s="122">
        <v>0</v>
      </c>
      <c r="J56" s="122">
        <v>0</v>
      </c>
      <c r="K56" s="122">
        <v>0</v>
      </c>
      <c r="L56" s="122">
        <v>0</v>
      </c>
      <c r="M56" s="122">
        <v>26711673.05</v>
      </c>
      <c r="N56" s="122">
        <v>138962.91</v>
      </c>
      <c r="O56" s="122">
        <v>198324.15</v>
      </c>
      <c r="P56" s="122">
        <v>53879.94</v>
      </c>
      <c r="Q56" s="122">
        <v>0</v>
      </c>
      <c r="R56" s="122">
        <v>26320506.05</v>
      </c>
      <c r="S56" s="122">
        <v>34753091.93</v>
      </c>
      <c r="T56" s="122">
        <v>-1300588.34</v>
      </c>
      <c r="U56" s="122">
        <v>1239900.04</v>
      </c>
      <c r="V56" s="122">
        <v>-13612.51</v>
      </c>
      <c r="W56" s="122">
        <v>3216113.26</v>
      </c>
      <c r="X56" s="122">
        <v>-15434.89</v>
      </c>
      <c r="Y56" s="122">
        <v>552269.23</v>
      </c>
      <c r="Z56" s="122">
        <v>-15022.01</v>
      </c>
      <c r="AA56" s="122">
        <v>1207821.83</v>
      </c>
      <c r="AB56" s="122">
        <v>30344.39</v>
      </c>
      <c r="AC56" s="122">
        <v>777975.22</v>
      </c>
      <c r="AD56" s="122">
        <v>-127945.89</v>
      </c>
      <c r="AE56" s="122">
        <v>712.08</v>
      </c>
      <c r="AF56" s="122">
        <v>0</v>
      </c>
      <c r="AG56" s="122">
        <v>0</v>
      </c>
      <c r="AH56" s="122">
        <v>0</v>
      </c>
      <c r="AI56" s="122">
        <v>0</v>
      </c>
      <c r="AJ56" s="122">
        <v>0</v>
      </c>
      <c r="AK56" s="122">
        <v>0</v>
      </c>
      <c r="AL56" s="122">
        <v>3166957.32</v>
      </c>
      <c r="AM56" s="122">
        <v>232432.89</v>
      </c>
      <c r="AN56" s="122">
        <v>0</v>
      </c>
      <c r="AO56" s="122">
        <v>0</v>
      </c>
      <c r="AP56" s="122">
        <v>26727062.130000003</v>
      </c>
      <c r="AQ56" s="122">
        <v>1894476.96</v>
      </c>
      <c r="AR56" s="18"/>
    </row>
    <row r="57" spans="1:44" s="96" customFormat="1" ht="11.25">
      <c r="A57" s="111" t="s">
        <v>164</v>
      </c>
      <c r="B57" s="23" t="s">
        <v>165</v>
      </c>
      <c r="C57" s="16" t="s">
        <v>82</v>
      </c>
      <c r="D57" s="16" t="s">
        <v>89</v>
      </c>
      <c r="E57" s="122">
        <v>45475249.05</v>
      </c>
      <c r="F57" s="122">
        <v>53908.12</v>
      </c>
      <c r="G57" s="122">
        <v>68316.62</v>
      </c>
      <c r="H57" s="122">
        <v>253.95</v>
      </c>
      <c r="I57" s="122">
        <v>0</v>
      </c>
      <c r="J57" s="122">
        <v>6607.41</v>
      </c>
      <c r="K57" s="122">
        <v>9124.83</v>
      </c>
      <c r="L57" s="122">
        <v>0</v>
      </c>
      <c r="M57" s="122">
        <v>45337038.120000005</v>
      </c>
      <c r="N57" s="122">
        <v>229259.17</v>
      </c>
      <c r="O57" s="122">
        <v>657044</v>
      </c>
      <c r="P57" s="122">
        <v>86841.08</v>
      </c>
      <c r="Q57" s="122">
        <v>0</v>
      </c>
      <c r="R57" s="122">
        <v>44363893.87</v>
      </c>
      <c r="S57" s="122">
        <v>55299718.77</v>
      </c>
      <c r="T57" s="122">
        <v>-996609.18</v>
      </c>
      <c r="U57" s="122">
        <v>1331874.84</v>
      </c>
      <c r="V57" s="122">
        <v>-4421.88</v>
      </c>
      <c r="W57" s="122">
        <v>1876854.08</v>
      </c>
      <c r="X57" s="122">
        <v>-146851.95</v>
      </c>
      <c r="Y57" s="122">
        <v>879861.87</v>
      </c>
      <c r="Z57" s="122">
        <v>-9579.43</v>
      </c>
      <c r="AA57" s="122">
        <v>1581347.94</v>
      </c>
      <c r="AB57" s="122">
        <v>40939.79</v>
      </c>
      <c r="AC57" s="122">
        <v>5293585.03</v>
      </c>
      <c r="AD57" s="122">
        <v>75227.37</v>
      </c>
      <c r="AE57" s="122">
        <v>75670.67</v>
      </c>
      <c r="AF57" s="122">
        <v>79132.25</v>
      </c>
      <c r="AG57" s="122">
        <v>11068.62</v>
      </c>
      <c r="AH57" s="122">
        <v>102.5</v>
      </c>
      <c r="AI57" s="122">
        <v>0</v>
      </c>
      <c r="AJ57" s="122">
        <v>37078.71</v>
      </c>
      <c r="AK57" s="122">
        <v>9543.84</v>
      </c>
      <c r="AL57" s="122">
        <v>2093561.91</v>
      </c>
      <c r="AM57" s="122">
        <v>-1664.82</v>
      </c>
      <c r="AN57" s="122">
        <v>0</v>
      </c>
      <c r="AO57" s="122">
        <v>0</v>
      </c>
      <c r="AP57" s="122">
        <v>45475249.05</v>
      </c>
      <c r="AQ57" s="122">
        <v>1734566.69</v>
      </c>
      <c r="AR57" s="18"/>
    </row>
    <row r="58" spans="1:44" s="96" customFormat="1" ht="11.25">
      <c r="A58" s="111" t="s">
        <v>166</v>
      </c>
      <c r="B58" s="23" t="s">
        <v>167</v>
      </c>
      <c r="C58" s="16" t="s">
        <v>80</v>
      </c>
      <c r="D58" s="16" t="s">
        <v>89</v>
      </c>
      <c r="E58" s="122">
        <v>35312609.36</v>
      </c>
      <c r="F58" s="122">
        <v>33516.87</v>
      </c>
      <c r="G58" s="122">
        <v>88865.96</v>
      </c>
      <c r="H58" s="122">
        <v>459.8</v>
      </c>
      <c r="I58" s="122">
        <v>0</v>
      </c>
      <c r="J58" s="122">
        <v>1014.46</v>
      </c>
      <c r="K58" s="122">
        <v>0</v>
      </c>
      <c r="L58" s="122">
        <v>0</v>
      </c>
      <c r="M58" s="122">
        <v>35188752.27</v>
      </c>
      <c r="N58" s="122">
        <v>182748.3</v>
      </c>
      <c r="O58" s="122">
        <v>155518.84</v>
      </c>
      <c r="P58" s="122">
        <v>29884.4</v>
      </c>
      <c r="Q58" s="122">
        <v>0</v>
      </c>
      <c r="R58" s="122">
        <v>34820600.730000004</v>
      </c>
      <c r="S58" s="122">
        <v>41834814.42</v>
      </c>
      <c r="T58" s="122">
        <v>-701319.68</v>
      </c>
      <c r="U58" s="122">
        <v>579049.55</v>
      </c>
      <c r="V58" s="122">
        <v>14602.27</v>
      </c>
      <c r="W58" s="122">
        <v>1896093.61</v>
      </c>
      <c r="X58" s="122">
        <v>-72325.26</v>
      </c>
      <c r="Y58" s="122">
        <v>678469.53</v>
      </c>
      <c r="Z58" s="122">
        <v>-12512.15</v>
      </c>
      <c r="AA58" s="122">
        <v>1154274.25</v>
      </c>
      <c r="AB58" s="122">
        <v>153231.52</v>
      </c>
      <c r="AC58" s="122">
        <v>2199912.5</v>
      </c>
      <c r="AD58" s="122">
        <v>-81370.37</v>
      </c>
      <c r="AE58" s="122">
        <v>52539.5</v>
      </c>
      <c r="AF58" s="122">
        <v>0</v>
      </c>
      <c r="AG58" s="122">
        <v>29766.2</v>
      </c>
      <c r="AH58" s="122">
        <v>21.11</v>
      </c>
      <c r="AI58" s="122">
        <v>0</v>
      </c>
      <c r="AJ58" s="122">
        <v>18083.07</v>
      </c>
      <c r="AK58" s="122">
        <v>25.17</v>
      </c>
      <c r="AL58" s="122">
        <v>1689539.69</v>
      </c>
      <c r="AM58" s="122">
        <v>40703.59</v>
      </c>
      <c r="AN58" s="122">
        <v>0</v>
      </c>
      <c r="AO58" s="122">
        <v>0</v>
      </c>
      <c r="AP58" s="122">
        <v>35312609.36</v>
      </c>
      <c r="AQ58" s="122">
        <v>1038589.5</v>
      </c>
      <c r="AR58" s="18"/>
    </row>
    <row r="59" spans="1:44" s="96" customFormat="1" ht="11.25">
      <c r="A59" s="111" t="s">
        <v>168</v>
      </c>
      <c r="B59" s="23" t="s">
        <v>169</v>
      </c>
      <c r="C59" s="16" t="s">
        <v>83</v>
      </c>
      <c r="D59" s="16" t="s">
        <v>89</v>
      </c>
      <c r="E59" s="122">
        <v>12976601.6</v>
      </c>
      <c r="F59" s="122">
        <v>10771.12</v>
      </c>
      <c r="G59" s="122">
        <v>15974.24</v>
      </c>
      <c r="H59" s="122">
        <v>416.25</v>
      </c>
      <c r="I59" s="122">
        <v>0</v>
      </c>
      <c r="J59" s="122">
        <v>0</v>
      </c>
      <c r="K59" s="122">
        <v>0</v>
      </c>
      <c r="L59" s="122">
        <v>0</v>
      </c>
      <c r="M59" s="122">
        <v>12949439.99</v>
      </c>
      <c r="N59" s="122">
        <v>84784.58</v>
      </c>
      <c r="O59" s="122">
        <v>76851.17</v>
      </c>
      <c r="P59" s="122">
        <v>23490.24</v>
      </c>
      <c r="Q59" s="122">
        <v>0</v>
      </c>
      <c r="R59" s="122">
        <v>12764314</v>
      </c>
      <c r="S59" s="122">
        <v>16016666.7</v>
      </c>
      <c r="T59" s="122">
        <v>-430797.76</v>
      </c>
      <c r="U59" s="122">
        <v>201352.13</v>
      </c>
      <c r="V59" s="122">
        <v>-6100.16</v>
      </c>
      <c r="W59" s="122">
        <v>771455.17</v>
      </c>
      <c r="X59" s="122">
        <v>-8988.26</v>
      </c>
      <c r="Y59" s="122">
        <v>240010.11</v>
      </c>
      <c r="Z59" s="122">
        <v>-5903.04</v>
      </c>
      <c r="AA59" s="122">
        <v>868263.36</v>
      </c>
      <c r="AB59" s="122">
        <v>16027.34</v>
      </c>
      <c r="AC59" s="122">
        <v>932118.67</v>
      </c>
      <c r="AD59" s="122">
        <v>-228563.32</v>
      </c>
      <c r="AE59" s="122">
        <v>6659.9</v>
      </c>
      <c r="AF59" s="122">
        <v>0</v>
      </c>
      <c r="AG59" s="122">
        <v>0</v>
      </c>
      <c r="AH59" s="122">
        <v>0</v>
      </c>
      <c r="AI59" s="122">
        <v>0</v>
      </c>
      <c r="AJ59" s="122">
        <v>1504.61</v>
      </c>
      <c r="AK59" s="122">
        <v>-1337.46</v>
      </c>
      <c r="AL59" s="122">
        <v>679151.01</v>
      </c>
      <c r="AM59" s="122">
        <v>2335.36</v>
      </c>
      <c r="AN59" s="122">
        <v>0</v>
      </c>
      <c r="AO59" s="122">
        <v>0</v>
      </c>
      <c r="AP59" s="122">
        <v>12976601.6</v>
      </c>
      <c r="AQ59" s="122">
        <v>121762.8</v>
      </c>
      <c r="AR59" s="18"/>
    </row>
    <row r="60" spans="1:44" s="96" customFormat="1" ht="11.25">
      <c r="A60" s="111" t="s">
        <v>662</v>
      </c>
      <c r="B60" s="23" t="s">
        <v>663</v>
      </c>
      <c r="C60" s="16" t="s">
        <v>83</v>
      </c>
      <c r="D60" s="16" t="s">
        <v>88</v>
      </c>
      <c r="E60" s="122">
        <v>70974379.05</v>
      </c>
      <c r="F60" s="122">
        <v>51802.54</v>
      </c>
      <c r="G60" s="122">
        <v>357630.97</v>
      </c>
      <c r="H60" s="122">
        <v>0</v>
      </c>
      <c r="I60" s="122">
        <v>18317.86</v>
      </c>
      <c r="J60" s="122">
        <v>12346.43</v>
      </c>
      <c r="K60" s="122">
        <v>9228.94</v>
      </c>
      <c r="L60" s="122">
        <v>0</v>
      </c>
      <c r="M60" s="122">
        <v>70525052.31</v>
      </c>
      <c r="N60" s="122">
        <v>325210.02</v>
      </c>
      <c r="O60" s="122">
        <v>1957490.06</v>
      </c>
      <c r="P60" s="122">
        <v>67776.96</v>
      </c>
      <c r="Q60" s="122">
        <v>0</v>
      </c>
      <c r="R60" s="122">
        <v>68174575.27</v>
      </c>
      <c r="S60" s="122">
        <v>82791213.06</v>
      </c>
      <c r="T60" s="122">
        <v>-2705851.54</v>
      </c>
      <c r="U60" s="122">
        <v>3228623.28</v>
      </c>
      <c r="V60" s="122">
        <v>1306.48</v>
      </c>
      <c r="W60" s="122">
        <v>3125054.29</v>
      </c>
      <c r="X60" s="122">
        <v>-146751.6</v>
      </c>
      <c r="Y60" s="122">
        <v>1328342.14</v>
      </c>
      <c r="Z60" s="122">
        <v>-28880.48</v>
      </c>
      <c r="AA60" s="122">
        <v>2072068.11</v>
      </c>
      <c r="AB60" s="122">
        <v>65533.51</v>
      </c>
      <c r="AC60" s="122">
        <v>3448863.47</v>
      </c>
      <c r="AD60" s="122">
        <v>177394.67</v>
      </c>
      <c r="AE60" s="122">
        <v>86414.25</v>
      </c>
      <c r="AF60" s="122">
        <v>0</v>
      </c>
      <c r="AG60" s="122">
        <v>42510.77</v>
      </c>
      <c r="AH60" s="122">
        <v>-2152.2</v>
      </c>
      <c r="AI60" s="122">
        <v>0</v>
      </c>
      <c r="AJ60" s="122">
        <v>65159.55</v>
      </c>
      <c r="AK60" s="122">
        <v>116255.63</v>
      </c>
      <c r="AL60" s="122">
        <v>4480352.74</v>
      </c>
      <c r="AM60" s="122">
        <v>109670.7</v>
      </c>
      <c r="AN60" s="122">
        <v>0</v>
      </c>
      <c r="AO60" s="122">
        <v>0</v>
      </c>
      <c r="AP60" s="122">
        <v>70974379.05</v>
      </c>
      <c r="AQ60" s="122">
        <v>4648882.94</v>
      </c>
      <c r="AR60" s="18"/>
    </row>
    <row r="61" spans="1:44" s="96" customFormat="1" ht="11.25">
      <c r="A61" s="111" t="s">
        <v>170</v>
      </c>
      <c r="B61" s="23" t="s">
        <v>171</v>
      </c>
      <c r="C61" s="16" t="s">
        <v>85</v>
      </c>
      <c r="D61" s="16" t="s">
        <v>89</v>
      </c>
      <c r="E61" s="122">
        <v>40939817.55</v>
      </c>
      <c r="F61" s="122">
        <v>14416.28</v>
      </c>
      <c r="G61" s="122">
        <v>117854.95</v>
      </c>
      <c r="H61" s="122">
        <v>83.86</v>
      </c>
      <c r="I61" s="122">
        <v>0</v>
      </c>
      <c r="J61" s="122">
        <v>480.5</v>
      </c>
      <c r="K61" s="122">
        <v>0</v>
      </c>
      <c r="L61" s="122">
        <v>0</v>
      </c>
      <c r="M61" s="122">
        <v>40806981.96</v>
      </c>
      <c r="N61" s="122">
        <v>203023.87</v>
      </c>
      <c r="O61" s="122">
        <v>139872.29</v>
      </c>
      <c r="P61" s="122">
        <v>59658.94</v>
      </c>
      <c r="Q61" s="122">
        <v>0</v>
      </c>
      <c r="R61" s="122">
        <v>40404426.86</v>
      </c>
      <c r="S61" s="122">
        <v>47444425.92</v>
      </c>
      <c r="T61" s="122">
        <v>-2060299.21</v>
      </c>
      <c r="U61" s="122">
        <v>2708736.23</v>
      </c>
      <c r="V61" s="122">
        <v>18827.42</v>
      </c>
      <c r="W61" s="122">
        <v>1072795.58</v>
      </c>
      <c r="X61" s="122">
        <v>-33128.18</v>
      </c>
      <c r="Y61" s="122">
        <v>748562.58</v>
      </c>
      <c r="Z61" s="122">
        <v>-23050.22</v>
      </c>
      <c r="AA61" s="122">
        <v>1725895.48</v>
      </c>
      <c r="AB61" s="122">
        <v>22507.15</v>
      </c>
      <c r="AC61" s="122">
        <v>3229056.79</v>
      </c>
      <c r="AD61" s="122">
        <v>-706832.34</v>
      </c>
      <c r="AE61" s="122">
        <v>12944.44</v>
      </c>
      <c r="AF61" s="122">
        <v>0</v>
      </c>
      <c r="AG61" s="122">
        <v>1068.09</v>
      </c>
      <c r="AH61" s="122">
        <v>0</v>
      </c>
      <c r="AI61" s="122">
        <v>0</v>
      </c>
      <c r="AJ61" s="122">
        <v>36846.48</v>
      </c>
      <c r="AK61" s="122">
        <v>17790.2</v>
      </c>
      <c r="AL61" s="122">
        <v>2458304.5</v>
      </c>
      <c r="AM61" s="122">
        <v>60136.98</v>
      </c>
      <c r="AN61" s="122">
        <v>0</v>
      </c>
      <c r="AO61" s="122">
        <v>0</v>
      </c>
      <c r="AP61" s="122">
        <v>40939817.55</v>
      </c>
      <c r="AQ61" s="122">
        <v>535880.24</v>
      </c>
      <c r="AR61" s="18"/>
    </row>
    <row r="62" spans="1:44" s="96" customFormat="1" ht="11.25">
      <c r="A62" s="111" t="s">
        <v>172</v>
      </c>
      <c r="B62" s="23" t="s">
        <v>173</v>
      </c>
      <c r="C62" s="16" t="s">
        <v>83</v>
      </c>
      <c r="D62" s="16" t="s">
        <v>89</v>
      </c>
      <c r="E62" s="122">
        <v>67117597.95</v>
      </c>
      <c r="F62" s="122">
        <v>1418.45</v>
      </c>
      <c r="G62" s="122">
        <v>46795.94</v>
      </c>
      <c r="H62" s="122">
        <v>0</v>
      </c>
      <c r="I62" s="122">
        <v>1007.82</v>
      </c>
      <c r="J62" s="122">
        <v>3897.9</v>
      </c>
      <c r="K62" s="122">
        <v>0</v>
      </c>
      <c r="L62" s="122">
        <v>0</v>
      </c>
      <c r="M62" s="122">
        <v>67064477.839999996</v>
      </c>
      <c r="N62" s="122">
        <v>222137.92</v>
      </c>
      <c r="O62" s="122">
        <v>390937.04</v>
      </c>
      <c r="P62" s="122">
        <v>195144.14</v>
      </c>
      <c r="Q62" s="122">
        <v>0</v>
      </c>
      <c r="R62" s="122">
        <v>66256258.74</v>
      </c>
      <c r="S62" s="122">
        <v>78392709.64</v>
      </c>
      <c r="T62" s="122">
        <v>-3718682.28</v>
      </c>
      <c r="U62" s="122">
        <v>1619995.51</v>
      </c>
      <c r="V62" s="122">
        <v>-190166.27</v>
      </c>
      <c r="W62" s="122">
        <v>3365192.18</v>
      </c>
      <c r="X62" s="122">
        <v>-261605.87</v>
      </c>
      <c r="Y62" s="122">
        <v>1287907.5</v>
      </c>
      <c r="Z62" s="122">
        <v>-39217.3</v>
      </c>
      <c r="AA62" s="122">
        <v>1077107.44</v>
      </c>
      <c r="AB62" s="122">
        <v>18821.92</v>
      </c>
      <c r="AC62" s="122">
        <v>3159303.18</v>
      </c>
      <c r="AD62" s="122">
        <v>-175613.34</v>
      </c>
      <c r="AE62" s="122">
        <v>28999.42</v>
      </c>
      <c r="AF62" s="122">
        <v>0</v>
      </c>
      <c r="AG62" s="122">
        <v>8025.98</v>
      </c>
      <c r="AH62" s="122">
        <v>0</v>
      </c>
      <c r="AI62" s="122">
        <v>0</v>
      </c>
      <c r="AJ62" s="122">
        <v>53687.99</v>
      </c>
      <c r="AK62" s="122">
        <v>11665.35</v>
      </c>
      <c r="AL62" s="122">
        <v>3007463.6</v>
      </c>
      <c r="AM62" s="122">
        <v>-58099</v>
      </c>
      <c r="AN62" s="122">
        <v>0</v>
      </c>
      <c r="AO62" s="122">
        <v>0</v>
      </c>
      <c r="AP62" s="122">
        <v>67117597.95</v>
      </c>
      <c r="AQ62" s="122">
        <v>2108660.33</v>
      </c>
      <c r="AR62" s="18"/>
    </row>
    <row r="63" spans="1:44" s="96" customFormat="1" ht="11.25">
      <c r="A63" s="111" t="s">
        <v>174</v>
      </c>
      <c r="B63" s="23" t="s">
        <v>175</v>
      </c>
      <c r="C63" s="16" t="s">
        <v>81</v>
      </c>
      <c r="D63" s="16" t="s">
        <v>89</v>
      </c>
      <c r="E63" s="122">
        <v>47801755.82</v>
      </c>
      <c r="F63" s="122">
        <v>2790.09</v>
      </c>
      <c r="G63" s="122">
        <v>7047.9</v>
      </c>
      <c r="H63" s="122">
        <v>0</v>
      </c>
      <c r="I63" s="122">
        <v>0</v>
      </c>
      <c r="J63" s="122">
        <v>0</v>
      </c>
      <c r="K63" s="122">
        <v>7738.92</v>
      </c>
      <c r="L63" s="122">
        <v>0</v>
      </c>
      <c r="M63" s="122">
        <v>47784178.91</v>
      </c>
      <c r="N63" s="122">
        <v>189861.25</v>
      </c>
      <c r="O63" s="122">
        <v>354477.38</v>
      </c>
      <c r="P63" s="122">
        <v>58141.34</v>
      </c>
      <c r="Q63" s="122">
        <v>0</v>
      </c>
      <c r="R63" s="122">
        <v>47181698.94</v>
      </c>
      <c r="S63" s="122">
        <v>55718000.79000001</v>
      </c>
      <c r="T63" s="122">
        <v>-2410932.19</v>
      </c>
      <c r="U63" s="122">
        <v>1227630.14</v>
      </c>
      <c r="V63" s="122">
        <v>-1179.09</v>
      </c>
      <c r="W63" s="122">
        <v>1422550.51</v>
      </c>
      <c r="X63" s="122">
        <v>-396074.19</v>
      </c>
      <c r="Y63" s="122">
        <v>905256.21</v>
      </c>
      <c r="Z63" s="122">
        <v>-24087.34</v>
      </c>
      <c r="AA63" s="122">
        <v>1090528.53</v>
      </c>
      <c r="AB63" s="122">
        <v>10564.94</v>
      </c>
      <c r="AC63" s="122">
        <v>2995404.21</v>
      </c>
      <c r="AD63" s="122">
        <v>5667.16</v>
      </c>
      <c r="AE63" s="122">
        <v>22468.81</v>
      </c>
      <c r="AF63" s="122">
        <v>0</v>
      </c>
      <c r="AG63" s="122">
        <v>0</v>
      </c>
      <c r="AH63" s="122">
        <v>0</v>
      </c>
      <c r="AI63" s="122">
        <v>0</v>
      </c>
      <c r="AJ63" s="122">
        <v>170499.55</v>
      </c>
      <c r="AK63" s="122">
        <v>1842.53</v>
      </c>
      <c r="AL63" s="122">
        <v>2412276.57</v>
      </c>
      <c r="AM63" s="122">
        <v>-122795.92</v>
      </c>
      <c r="AN63" s="122">
        <v>0</v>
      </c>
      <c r="AO63" s="122">
        <v>0</v>
      </c>
      <c r="AP63" s="122">
        <v>47801755.82</v>
      </c>
      <c r="AQ63" s="122">
        <v>774086.89</v>
      </c>
      <c r="AR63" s="18"/>
    </row>
    <row r="64" spans="1:44" s="96" customFormat="1" ht="11.25">
      <c r="A64" s="111" t="s">
        <v>176</v>
      </c>
      <c r="B64" s="23" t="s">
        <v>177</v>
      </c>
      <c r="C64" s="16" t="s">
        <v>82</v>
      </c>
      <c r="D64" s="16" t="s">
        <v>89</v>
      </c>
      <c r="E64" s="122">
        <v>64815588.349999994</v>
      </c>
      <c r="F64" s="122">
        <v>12743</v>
      </c>
      <c r="G64" s="122">
        <v>182460.58</v>
      </c>
      <c r="H64" s="122">
        <v>0</v>
      </c>
      <c r="I64" s="122">
        <v>36690.29</v>
      </c>
      <c r="J64" s="122">
        <v>11535.08</v>
      </c>
      <c r="K64" s="122">
        <v>0</v>
      </c>
      <c r="L64" s="122">
        <v>0</v>
      </c>
      <c r="M64" s="122">
        <v>64572159.4</v>
      </c>
      <c r="N64" s="122">
        <v>224845.37</v>
      </c>
      <c r="O64" s="122">
        <v>419136.33</v>
      </c>
      <c r="P64" s="122">
        <v>86908.54</v>
      </c>
      <c r="Q64" s="122">
        <v>0</v>
      </c>
      <c r="R64" s="122">
        <v>63841269.160000004</v>
      </c>
      <c r="S64" s="122">
        <v>66746850.15</v>
      </c>
      <c r="T64" s="122">
        <v>469639.56</v>
      </c>
      <c r="U64" s="122">
        <v>4647679.56</v>
      </c>
      <c r="V64" s="122">
        <v>66124.41</v>
      </c>
      <c r="W64" s="122">
        <v>2354006.43</v>
      </c>
      <c r="X64" s="122">
        <v>-117705.65</v>
      </c>
      <c r="Y64" s="122">
        <v>1101230.26</v>
      </c>
      <c r="Z64" s="122">
        <v>10277.9</v>
      </c>
      <c r="AA64" s="122">
        <v>993173.21</v>
      </c>
      <c r="AB64" s="122">
        <v>28612.62</v>
      </c>
      <c r="AC64" s="122">
        <v>1666692.99</v>
      </c>
      <c r="AD64" s="122">
        <v>376366.76</v>
      </c>
      <c r="AE64" s="122">
        <v>49619.66</v>
      </c>
      <c r="AF64" s="122">
        <v>0</v>
      </c>
      <c r="AG64" s="122">
        <v>50599.13</v>
      </c>
      <c r="AH64" s="122">
        <v>158.59</v>
      </c>
      <c r="AI64" s="122">
        <v>0</v>
      </c>
      <c r="AJ64" s="122">
        <v>55695.92</v>
      </c>
      <c r="AK64" s="122">
        <v>38716.57</v>
      </c>
      <c r="AL64" s="122">
        <v>2771419.55</v>
      </c>
      <c r="AM64" s="122">
        <v>-41142.29</v>
      </c>
      <c r="AN64" s="122">
        <v>0</v>
      </c>
      <c r="AO64" s="122">
        <v>0</v>
      </c>
      <c r="AP64" s="122">
        <v>64815588.349999994</v>
      </c>
      <c r="AQ64" s="122">
        <v>5726279.22</v>
      </c>
      <c r="AR64" s="18"/>
    </row>
    <row r="65" spans="1:44" s="96" customFormat="1" ht="11.25">
      <c r="A65" s="111" t="s">
        <v>664</v>
      </c>
      <c r="B65" s="23" t="s">
        <v>665</v>
      </c>
      <c r="C65" s="16" t="s">
        <v>80</v>
      </c>
      <c r="D65" s="16" t="s">
        <v>88</v>
      </c>
      <c r="E65" s="122">
        <v>125598437.3</v>
      </c>
      <c r="F65" s="122">
        <v>34262.92</v>
      </c>
      <c r="G65" s="122">
        <v>64797.65</v>
      </c>
      <c r="H65" s="122">
        <v>649.05</v>
      </c>
      <c r="I65" s="122">
        <v>9228.31</v>
      </c>
      <c r="J65" s="122">
        <v>1515.69</v>
      </c>
      <c r="K65" s="122">
        <v>14246.11</v>
      </c>
      <c r="L65" s="122">
        <v>0</v>
      </c>
      <c r="M65" s="122">
        <v>125473737.57</v>
      </c>
      <c r="N65" s="122">
        <v>561566.42</v>
      </c>
      <c r="O65" s="122">
        <v>1157471.25</v>
      </c>
      <c r="P65" s="122">
        <v>165298.02</v>
      </c>
      <c r="Q65" s="122">
        <v>0</v>
      </c>
      <c r="R65" s="122">
        <v>123589401.88</v>
      </c>
      <c r="S65" s="122">
        <v>137379912.97</v>
      </c>
      <c r="T65" s="122">
        <v>2261540.06</v>
      </c>
      <c r="U65" s="122">
        <v>3435025.3</v>
      </c>
      <c r="V65" s="122">
        <v>27428.75</v>
      </c>
      <c r="W65" s="122">
        <v>3084124.58</v>
      </c>
      <c r="X65" s="122">
        <v>30438.78</v>
      </c>
      <c r="Y65" s="122">
        <v>2308369.9</v>
      </c>
      <c r="Z65" s="122">
        <v>20400.19</v>
      </c>
      <c r="AA65" s="122">
        <v>3852792.12</v>
      </c>
      <c r="AB65" s="122">
        <v>41359.18</v>
      </c>
      <c r="AC65" s="122">
        <v>4093235.89</v>
      </c>
      <c r="AD65" s="122">
        <v>-149486.77</v>
      </c>
      <c r="AE65" s="122">
        <v>64689.97</v>
      </c>
      <c r="AF65" s="122">
        <v>-6504.05</v>
      </c>
      <c r="AG65" s="122">
        <v>24674.99</v>
      </c>
      <c r="AH65" s="122">
        <v>-116.67</v>
      </c>
      <c r="AI65" s="122">
        <v>0</v>
      </c>
      <c r="AJ65" s="122">
        <v>233225.82</v>
      </c>
      <c r="AK65" s="122">
        <v>-32105.47</v>
      </c>
      <c r="AL65" s="122">
        <v>7331819.53</v>
      </c>
      <c r="AM65" s="122">
        <v>1266091.97</v>
      </c>
      <c r="AN65" s="122">
        <v>0</v>
      </c>
      <c r="AO65" s="122">
        <v>0</v>
      </c>
      <c r="AP65" s="122">
        <v>125598437.3</v>
      </c>
      <c r="AQ65" s="122">
        <v>6607735.49</v>
      </c>
      <c r="AR65" s="18"/>
    </row>
    <row r="66" spans="1:44" s="96" customFormat="1" ht="11.25">
      <c r="A66" s="111" t="s">
        <v>666</v>
      </c>
      <c r="B66" s="23" t="s">
        <v>667</v>
      </c>
      <c r="C66" s="16" t="s">
        <v>80</v>
      </c>
      <c r="D66" s="16" t="s">
        <v>88</v>
      </c>
      <c r="E66" s="122">
        <v>133651661.26</v>
      </c>
      <c r="F66" s="122">
        <v>155900.88</v>
      </c>
      <c r="G66" s="122">
        <v>133117.67</v>
      </c>
      <c r="H66" s="122">
        <v>483.5</v>
      </c>
      <c r="I66" s="122">
        <v>36987.86</v>
      </c>
      <c r="J66" s="122">
        <v>16642.69</v>
      </c>
      <c r="K66" s="122">
        <v>17869.22</v>
      </c>
      <c r="L66" s="122">
        <v>0</v>
      </c>
      <c r="M66" s="122">
        <v>133290659.44000001</v>
      </c>
      <c r="N66" s="122">
        <v>505314.32</v>
      </c>
      <c r="O66" s="122">
        <v>1360252</v>
      </c>
      <c r="P66" s="122">
        <v>451575.83</v>
      </c>
      <c r="Q66" s="122">
        <v>0</v>
      </c>
      <c r="R66" s="122">
        <v>130973517.29</v>
      </c>
      <c r="S66" s="122">
        <v>152780189.26999998</v>
      </c>
      <c r="T66" s="122">
        <v>-7518871.72</v>
      </c>
      <c r="U66" s="122">
        <v>4645126.66</v>
      </c>
      <c r="V66" s="122">
        <v>790371.4</v>
      </c>
      <c r="W66" s="122">
        <v>4197625.88</v>
      </c>
      <c r="X66" s="122">
        <v>-364797.41</v>
      </c>
      <c r="Y66" s="122">
        <v>2517315.47</v>
      </c>
      <c r="Z66" s="122">
        <v>-86766.38</v>
      </c>
      <c r="AA66" s="122">
        <v>2913098.45</v>
      </c>
      <c r="AB66" s="122">
        <v>89758.86</v>
      </c>
      <c r="AC66" s="122">
        <v>4705073.6</v>
      </c>
      <c r="AD66" s="122">
        <v>-237110.43</v>
      </c>
      <c r="AE66" s="122">
        <v>31916.76</v>
      </c>
      <c r="AF66" s="122">
        <v>0</v>
      </c>
      <c r="AG66" s="122">
        <v>49317.15</v>
      </c>
      <c r="AH66" s="122">
        <v>-0.01</v>
      </c>
      <c r="AI66" s="122">
        <v>0</v>
      </c>
      <c r="AJ66" s="122">
        <v>621596.17</v>
      </c>
      <c r="AK66" s="122">
        <v>140148.17</v>
      </c>
      <c r="AL66" s="122">
        <v>7820345.359999999</v>
      </c>
      <c r="AM66" s="122">
        <v>-491269.11</v>
      </c>
      <c r="AN66" s="122">
        <v>0</v>
      </c>
      <c r="AO66" s="122">
        <v>0</v>
      </c>
      <c r="AP66" s="122">
        <v>133651661.26</v>
      </c>
      <c r="AQ66" s="122">
        <v>4718468.46</v>
      </c>
      <c r="AR66" s="18"/>
    </row>
    <row r="67" spans="1:44" s="96" customFormat="1" ht="11.25">
      <c r="A67" s="111" t="s">
        <v>178</v>
      </c>
      <c r="B67" s="23" t="s">
        <v>179</v>
      </c>
      <c r="C67" s="16" t="s">
        <v>85</v>
      </c>
      <c r="D67" s="16" t="s">
        <v>89</v>
      </c>
      <c r="E67" s="122">
        <v>32984890.18</v>
      </c>
      <c r="F67" s="122">
        <v>8594.12</v>
      </c>
      <c r="G67" s="122">
        <v>20210.47</v>
      </c>
      <c r="H67" s="122">
        <v>120.51</v>
      </c>
      <c r="I67" s="122">
        <v>0</v>
      </c>
      <c r="J67" s="122">
        <v>0</v>
      </c>
      <c r="K67" s="122">
        <v>0</v>
      </c>
      <c r="L67" s="122">
        <v>0</v>
      </c>
      <c r="M67" s="122">
        <v>32955965.08</v>
      </c>
      <c r="N67" s="122">
        <v>167169.62</v>
      </c>
      <c r="O67" s="122">
        <v>508811.97</v>
      </c>
      <c r="P67" s="122">
        <v>87929.17</v>
      </c>
      <c r="Q67" s="122">
        <v>0</v>
      </c>
      <c r="R67" s="122">
        <v>32192054.32</v>
      </c>
      <c r="S67" s="122">
        <v>35671643.21</v>
      </c>
      <c r="T67" s="122">
        <v>-615343.37</v>
      </c>
      <c r="U67" s="122">
        <v>2041663.72</v>
      </c>
      <c r="V67" s="122">
        <v>-135833.16</v>
      </c>
      <c r="W67" s="122">
        <v>781499.46</v>
      </c>
      <c r="X67" s="122">
        <v>-100437.27</v>
      </c>
      <c r="Y67" s="122">
        <v>568346.11</v>
      </c>
      <c r="Z67" s="122">
        <v>-8122.09</v>
      </c>
      <c r="AA67" s="122">
        <v>1344556.24</v>
      </c>
      <c r="AB67" s="122">
        <v>34080.34</v>
      </c>
      <c r="AC67" s="122">
        <v>968214.74</v>
      </c>
      <c r="AD67" s="122">
        <v>898.22</v>
      </c>
      <c r="AE67" s="122">
        <v>11408.25</v>
      </c>
      <c r="AF67" s="122">
        <v>0</v>
      </c>
      <c r="AG67" s="122">
        <v>3779.74</v>
      </c>
      <c r="AH67" s="122">
        <v>-74.34</v>
      </c>
      <c r="AI67" s="122">
        <v>0</v>
      </c>
      <c r="AJ67" s="122">
        <v>0</v>
      </c>
      <c r="AK67" s="122">
        <v>3878.36</v>
      </c>
      <c r="AL67" s="122">
        <v>1648468.71</v>
      </c>
      <c r="AM67" s="122">
        <v>-158808.21</v>
      </c>
      <c r="AN67" s="122">
        <v>0</v>
      </c>
      <c r="AO67" s="122">
        <v>0</v>
      </c>
      <c r="AP67" s="122">
        <v>32984890.18</v>
      </c>
      <c r="AQ67" s="122">
        <v>1997986.7</v>
      </c>
      <c r="AR67" s="18"/>
    </row>
    <row r="68" spans="1:44" s="96" customFormat="1" ht="11.25">
      <c r="A68" s="111" t="s">
        <v>180</v>
      </c>
      <c r="B68" s="23" t="s">
        <v>181</v>
      </c>
      <c r="C68" s="16" t="s">
        <v>82</v>
      </c>
      <c r="D68" s="16" t="s">
        <v>89</v>
      </c>
      <c r="E68" s="122">
        <v>38677657.91</v>
      </c>
      <c r="F68" s="122">
        <v>11885.15</v>
      </c>
      <c r="G68" s="122">
        <v>26918.3</v>
      </c>
      <c r="H68" s="122">
        <v>28.15</v>
      </c>
      <c r="I68" s="122">
        <v>26049.27</v>
      </c>
      <c r="J68" s="122">
        <v>3133.46</v>
      </c>
      <c r="K68" s="122">
        <v>0</v>
      </c>
      <c r="L68" s="122">
        <v>0</v>
      </c>
      <c r="M68" s="122">
        <v>38609643.58</v>
      </c>
      <c r="N68" s="122">
        <v>190621.84</v>
      </c>
      <c r="O68" s="122">
        <v>250000</v>
      </c>
      <c r="P68" s="122">
        <v>29285.57</v>
      </c>
      <c r="Q68" s="122">
        <v>0</v>
      </c>
      <c r="R68" s="122">
        <v>38139736.17</v>
      </c>
      <c r="S68" s="122">
        <v>43689645.849999994</v>
      </c>
      <c r="T68" s="122">
        <v>-164854.81</v>
      </c>
      <c r="U68" s="122">
        <v>1307330.46</v>
      </c>
      <c r="V68" s="122">
        <v>-580.19</v>
      </c>
      <c r="W68" s="122">
        <v>1000907.98</v>
      </c>
      <c r="X68" s="122">
        <v>-86842.32</v>
      </c>
      <c r="Y68" s="122">
        <v>687269.03</v>
      </c>
      <c r="Z68" s="122">
        <v>-429.53</v>
      </c>
      <c r="AA68" s="122">
        <v>1495290.97</v>
      </c>
      <c r="AB68" s="122">
        <v>225213.26</v>
      </c>
      <c r="AC68" s="122">
        <v>2492456.37</v>
      </c>
      <c r="AD68" s="122">
        <v>6911.24</v>
      </c>
      <c r="AE68" s="122">
        <v>22538.87</v>
      </c>
      <c r="AF68" s="122">
        <v>24.84</v>
      </c>
      <c r="AG68" s="122">
        <v>35828.73</v>
      </c>
      <c r="AH68" s="122">
        <v>-286.1</v>
      </c>
      <c r="AI68" s="122">
        <v>0</v>
      </c>
      <c r="AJ68" s="122">
        <v>617.85</v>
      </c>
      <c r="AK68" s="122">
        <v>0</v>
      </c>
      <c r="AL68" s="122">
        <v>1507097.16</v>
      </c>
      <c r="AM68" s="122">
        <v>140964.05</v>
      </c>
      <c r="AN68" s="122">
        <v>0</v>
      </c>
      <c r="AO68" s="122">
        <v>0</v>
      </c>
      <c r="AP68" s="122">
        <v>38677657.91</v>
      </c>
      <c r="AQ68" s="122">
        <v>1462436.61</v>
      </c>
      <c r="AR68" s="18"/>
    </row>
    <row r="69" spans="1:44" s="96" customFormat="1" ht="11.25">
      <c r="A69" s="111" t="s">
        <v>182</v>
      </c>
      <c r="B69" s="23" t="s">
        <v>183</v>
      </c>
      <c r="C69" s="16" t="s">
        <v>82</v>
      </c>
      <c r="D69" s="16" t="s">
        <v>89</v>
      </c>
      <c r="E69" s="122">
        <v>19132726.41</v>
      </c>
      <c r="F69" s="122">
        <v>22600.56</v>
      </c>
      <c r="G69" s="122">
        <v>37988.65</v>
      </c>
      <c r="H69" s="122">
        <v>639.97</v>
      </c>
      <c r="I69" s="122">
        <v>3984.33</v>
      </c>
      <c r="J69" s="122">
        <v>0</v>
      </c>
      <c r="K69" s="122">
        <v>0</v>
      </c>
      <c r="L69" s="122">
        <v>0</v>
      </c>
      <c r="M69" s="122">
        <v>19067512.9</v>
      </c>
      <c r="N69" s="122">
        <v>120925.52</v>
      </c>
      <c r="O69" s="122">
        <v>125000</v>
      </c>
      <c r="P69" s="122">
        <v>39835.96</v>
      </c>
      <c r="Q69" s="122">
        <v>0</v>
      </c>
      <c r="R69" s="122">
        <v>18781751.419999998</v>
      </c>
      <c r="S69" s="122">
        <v>22254794.06</v>
      </c>
      <c r="T69" s="122">
        <v>-1073898.42</v>
      </c>
      <c r="U69" s="122">
        <v>1470342.19</v>
      </c>
      <c r="V69" s="122">
        <v>-2646</v>
      </c>
      <c r="W69" s="122">
        <v>625163.4</v>
      </c>
      <c r="X69" s="122">
        <v>-107736.33</v>
      </c>
      <c r="Y69" s="122">
        <v>346827.81</v>
      </c>
      <c r="Z69" s="122">
        <v>-11761.5</v>
      </c>
      <c r="AA69" s="122">
        <v>751918.36</v>
      </c>
      <c r="AB69" s="122">
        <v>29548.17</v>
      </c>
      <c r="AC69" s="122">
        <v>1336787.8</v>
      </c>
      <c r="AD69" s="122">
        <v>-9935</v>
      </c>
      <c r="AE69" s="122">
        <v>22966.54</v>
      </c>
      <c r="AF69" s="122">
        <v>0</v>
      </c>
      <c r="AG69" s="122">
        <v>15443.14</v>
      </c>
      <c r="AH69" s="122">
        <v>-604.49</v>
      </c>
      <c r="AI69" s="122">
        <v>0</v>
      </c>
      <c r="AJ69" s="122">
        <v>62521.09</v>
      </c>
      <c r="AK69" s="122">
        <v>13999.95</v>
      </c>
      <c r="AL69" s="122">
        <v>1214969.9</v>
      </c>
      <c r="AM69" s="122">
        <v>-104110.8</v>
      </c>
      <c r="AN69" s="122">
        <v>0</v>
      </c>
      <c r="AO69" s="122">
        <v>0</v>
      </c>
      <c r="AP69" s="122">
        <v>19132726.41</v>
      </c>
      <c r="AQ69" s="122">
        <v>494949</v>
      </c>
      <c r="AR69" s="18"/>
    </row>
    <row r="70" spans="1:44" s="96" customFormat="1" ht="11.25">
      <c r="A70" s="111" t="s">
        <v>184</v>
      </c>
      <c r="B70" s="23" t="s">
        <v>185</v>
      </c>
      <c r="C70" s="16" t="s">
        <v>80</v>
      </c>
      <c r="D70" s="16" t="s">
        <v>89</v>
      </c>
      <c r="E70" s="122">
        <v>21431756.1</v>
      </c>
      <c r="F70" s="122">
        <v>1920.6</v>
      </c>
      <c r="G70" s="122">
        <v>0.01</v>
      </c>
      <c r="H70" s="122">
        <v>0</v>
      </c>
      <c r="I70" s="122">
        <v>0</v>
      </c>
      <c r="J70" s="122">
        <v>0</v>
      </c>
      <c r="K70" s="122">
        <v>0</v>
      </c>
      <c r="L70" s="122">
        <v>0</v>
      </c>
      <c r="M70" s="122">
        <v>21429835.49</v>
      </c>
      <c r="N70" s="122">
        <v>129634.9</v>
      </c>
      <c r="O70" s="122">
        <v>257669.76</v>
      </c>
      <c r="P70" s="122">
        <v>90194.43</v>
      </c>
      <c r="Q70" s="122">
        <v>0</v>
      </c>
      <c r="R70" s="122">
        <v>20952336.4</v>
      </c>
      <c r="S70" s="122">
        <v>26756462.58</v>
      </c>
      <c r="T70" s="122">
        <v>-3011550.45</v>
      </c>
      <c r="U70" s="122">
        <v>466279.02</v>
      </c>
      <c r="V70" s="122">
        <v>-34692.43</v>
      </c>
      <c r="W70" s="122">
        <v>1090591.18</v>
      </c>
      <c r="X70" s="122">
        <v>-68630.19</v>
      </c>
      <c r="Y70" s="122">
        <v>419187.06</v>
      </c>
      <c r="Z70" s="122">
        <v>-22277.44</v>
      </c>
      <c r="AA70" s="122">
        <v>1098948.7</v>
      </c>
      <c r="AB70" s="122">
        <v>52512.3</v>
      </c>
      <c r="AC70" s="122">
        <v>1499636.64</v>
      </c>
      <c r="AD70" s="122">
        <v>-1964311.55</v>
      </c>
      <c r="AE70" s="122">
        <v>23916.24</v>
      </c>
      <c r="AF70" s="122">
        <v>51.02</v>
      </c>
      <c r="AG70" s="122">
        <v>5181.21</v>
      </c>
      <c r="AH70" s="122">
        <v>-0.06</v>
      </c>
      <c r="AI70" s="122">
        <v>0</v>
      </c>
      <c r="AJ70" s="122">
        <v>0</v>
      </c>
      <c r="AK70" s="122">
        <v>-7355.66</v>
      </c>
      <c r="AL70" s="122">
        <v>1430170.78</v>
      </c>
      <c r="AM70" s="122">
        <v>-19058.37</v>
      </c>
      <c r="AN70" s="122">
        <v>0</v>
      </c>
      <c r="AO70" s="122">
        <v>0</v>
      </c>
      <c r="AP70" s="122">
        <v>21431756.1</v>
      </c>
      <c r="AQ70" s="122">
        <v>856189.8</v>
      </c>
      <c r="AR70" s="18"/>
    </row>
    <row r="71" spans="1:44" s="96" customFormat="1" ht="11.25">
      <c r="A71" s="111" t="s">
        <v>186</v>
      </c>
      <c r="B71" s="23" t="s">
        <v>187</v>
      </c>
      <c r="C71" s="16" t="s">
        <v>81</v>
      </c>
      <c r="D71" s="16" t="s">
        <v>89</v>
      </c>
      <c r="E71" s="122">
        <v>15799970.58</v>
      </c>
      <c r="F71" s="122">
        <v>4148.03</v>
      </c>
      <c r="G71" s="122">
        <v>33727.68</v>
      </c>
      <c r="H71" s="122">
        <v>1378.47</v>
      </c>
      <c r="I71" s="122">
        <v>0</v>
      </c>
      <c r="J71" s="122">
        <v>0</v>
      </c>
      <c r="K71" s="122">
        <v>1592.93</v>
      </c>
      <c r="L71" s="122">
        <v>0</v>
      </c>
      <c r="M71" s="122">
        <v>15759123.47</v>
      </c>
      <c r="N71" s="122">
        <v>75939.16</v>
      </c>
      <c r="O71" s="122">
        <v>83388.03</v>
      </c>
      <c r="P71" s="122">
        <v>36924.3</v>
      </c>
      <c r="Q71" s="122">
        <v>0</v>
      </c>
      <c r="R71" s="122">
        <v>15562871.98</v>
      </c>
      <c r="S71" s="122">
        <v>18227212.979999997</v>
      </c>
      <c r="T71" s="122">
        <v>-703353.22</v>
      </c>
      <c r="U71" s="122">
        <v>452025.07</v>
      </c>
      <c r="V71" s="122">
        <v>1754.33</v>
      </c>
      <c r="W71" s="122">
        <v>721128.71</v>
      </c>
      <c r="X71" s="122">
        <v>-47368.28</v>
      </c>
      <c r="Y71" s="122">
        <v>286887.43</v>
      </c>
      <c r="Z71" s="122">
        <v>-8596.01</v>
      </c>
      <c r="AA71" s="122">
        <v>627715.34</v>
      </c>
      <c r="AB71" s="122">
        <v>32983.98</v>
      </c>
      <c r="AC71" s="122">
        <v>341079.46</v>
      </c>
      <c r="AD71" s="122">
        <v>-19116.58</v>
      </c>
      <c r="AE71" s="122">
        <v>29913.85</v>
      </c>
      <c r="AF71" s="122">
        <v>0</v>
      </c>
      <c r="AG71" s="122">
        <v>1195.1</v>
      </c>
      <c r="AH71" s="122">
        <v>0</v>
      </c>
      <c r="AI71" s="122">
        <v>0</v>
      </c>
      <c r="AJ71" s="122">
        <v>145407.11</v>
      </c>
      <c r="AK71" s="122">
        <v>52797.68</v>
      </c>
      <c r="AL71" s="122">
        <v>641987.46</v>
      </c>
      <c r="AM71" s="122">
        <v>-71763.83</v>
      </c>
      <c r="AN71" s="122">
        <v>0</v>
      </c>
      <c r="AO71" s="122">
        <v>0</v>
      </c>
      <c r="AP71" s="122">
        <v>15799970.58</v>
      </c>
      <c r="AQ71" s="122">
        <v>1157748.63</v>
      </c>
      <c r="AR71" s="18"/>
    </row>
    <row r="72" spans="1:44" s="96" customFormat="1" ht="11.25">
      <c r="A72" s="111" t="s">
        <v>10</v>
      </c>
      <c r="B72" s="23" t="s">
        <v>11</v>
      </c>
      <c r="C72" s="16" t="s">
        <v>84</v>
      </c>
      <c r="D72" s="16" t="s">
        <v>682</v>
      </c>
      <c r="E72" s="122">
        <v>664959858.52</v>
      </c>
      <c r="F72" s="122">
        <v>20023.41</v>
      </c>
      <c r="G72" s="122">
        <v>314379.98</v>
      </c>
      <c r="H72" s="122">
        <v>0</v>
      </c>
      <c r="I72" s="122">
        <v>0</v>
      </c>
      <c r="J72" s="122">
        <v>0</v>
      </c>
      <c r="K72" s="122">
        <v>0</v>
      </c>
      <c r="L72" s="122">
        <v>0</v>
      </c>
      <c r="M72" s="122">
        <v>664625455.13</v>
      </c>
      <c r="N72" s="122">
        <v>1593220.88</v>
      </c>
      <c r="O72" s="122">
        <v>2716007.02</v>
      </c>
      <c r="P72" s="122">
        <v>1097333.33</v>
      </c>
      <c r="Q72" s="122">
        <v>10000000</v>
      </c>
      <c r="R72" s="122">
        <v>649218893.9</v>
      </c>
      <c r="S72" s="122">
        <v>725127891.65</v>
      </c>
      <c r="T72" s="122">
        <v>-19457815.09</v>
      </c>
      <c r="U72" s="122">
        <v>9172175.49</v>
      </c>
      <c r="V72" s="122">
        <v>673573.83</v>
      </c>
      <c r="W72" s="122">
        <v>17514281.310000002</v>
      </c>
      <c r="X72" s="122">
        <v>-337835.62</v>
      </c>
      <c r="Y72" s="122">
        <v>12963428.34</v>
      </c>
      <c r="Z72" s="122">
        <v>651071.33</v>
      </c>
      <c r="AA72" s="122">
        <v>205551.85</v>
      </c>
      <c r="AB72" s="122">
        <v>9083.97</v>
      </c>
      <c r="AC72" s="122">
        <v>7866584.8</v>
      </c>
      <c r="AD72" s="122">
        <v>670032.47</v>
      </c>
      <c r="AE72" s="122">
        <v>0</v>
      </c>
      <c r="AF72" s="122">
        <v>0</v>
      </c>
      <c r="AG72" s="122">
        <v>0</v>
      </c>
      <c r="AH72" s="122">
        <v>0</v>
      </c>
      <c r="AI72" s="122">
        <v>0</v>
      </c>
      <c r="AJ72" s="122">
        <v>796010.87</v>
      </c>
      <c r="AK72" s="122">
        <v>1754019.92</v>
      </c>
      <c r="AL72" s="122">
        <v>35652758.1</v>
      </c>
      <c r="AM72" s="122">
        <v>39979.36</v>
      </c>
      <c r="AN72" s="122">
        <v>0</v>
      </c>
      <c r="AO72" s="122">
        <v>0</v>
      </c>
      <c r="AP72" s="122">
        <v>664959858.52</v>
      </c>
      <c r="AQ72" s="122">
        <v>17486887.479999997</v>
      </c>
      <c r="AR72" s="18"/>
    </row>
    <row r="73" spans="1:44" s="96" customFormat="1" ht="11.25">
      <c r="A73" s="111" t="s">
        <v>188</v>
      </c>
      <c r="B73" s="23" t="s">
        <v>189</v>
      </c>
      <c r="C73" s="16" t="s">
        <v>83</v>
      </c>
      <c r="D73" s="16" t="s">
        <v>89</v>
      </c>
      <c r="E73" s="122">
        <v>53412026.04</v>
      </c>
      <c r="F73" s="122">
        <v>23034.47</v>
      </c>
      <c r="G73" s="122">
        <v>17216.86</v>
      </c>
      <c r="H73" s="122">
        <v>2955.62</v>
      </c>
      <c r="I73" s="122">
        <v>13234.51</v>
      </c>
      <c r="J73" s="122">
        <v>2317.61</v>
      </c>
      <c r="K73" s="122">
        <v>3000</v>
      </c>
      <c r="L73" s="122">
        <v>0</v>
      </c>
      <c r="M73" s="122">
        <v>53350266.97</v>
      </c>
      <c r="N73" s="122">
        <v>243461.3</v>
      </c>
      <c r="O73" s="122">
        <v>309000</v>
      </c>
      <c r="P73" s="122">
        <v>108833.71</v>
      </c>
      <c r="Q73" s="122">
        <v>0</v>
      </c>
      <c r="R73" s="122">
        <v>52688971.96</v>
      </c>
      <c r="S73" s="122">
        <v>62198881.09</v>
      </c>
      <c r="T73" s="122">
        <v>-2173272.3</v>
      </c>
      <c r="U73" s="122">
        <v>2592315.66</v>
      </c>
      <c r="V73" s="122">
        <v>-8289.13</v>
      </c>
      <c r="W73" s="122">
        <v>1302544.52</v>
      </c>
      <c r="X73" s="122">
        <v>-176600.42</v>
      </c>
      <c r="Y73" s="122">
        <v>1011183.45</v>
      </c>
      <c r="Z73" s="122">
        <v>-27507.23</v>
      </c>
      <c r="AA73" s="122">
        <v>1373002.56</v>
      </c>
      <c r="AB73" s="122">
        <v>52307.04</v>
      </c>
      <c r="AC73" s="122">
        <v>3510445.1</v>
      </c>
      <c r="AD73" s="122">
        <v>-13412.39</v>
      </c>
      <c r="AE73" s="122">
        <v>47442.45</v>
      </c>
      <c r="AF73" s="122">
        <v>2695.8</v>
      </c>
      <c r="AG73" s="122">
        <v>18616.68</v>
      </c>
      <c r="AH73" s="122">
        <v>-970.67</v>
      </c>
      <c r="AI73" s="122">
        <v>-0.02</v>
      </c>
      <c r="AJ73" s="122">
        <v>136053.45</v>
      </c>
      <c r="AK73" s="122">
        <v>-49795.61</v>
      </c>
      <c r="AL73" s="122">
        <v>3562656.68</v>
      </c>
      <c r="AM73" s="122">
        <v>416300.33</v>
      </c>
      <c r="AN73" s="122">
        <v>0</v>
      </c>
      <c r="AO73" s="122">
        <v>0</v>
      </c>
      <c r="AP73" s="122">
        <v>53412026.04</v>
      </c>
      <c r="AQ73" s="122">
        <v>1804088.17</v>
      </c>
      <c r="AR73" s="18"/>
    </row>
    <row r="74" spans="1:44" s="96" customFormat="1" ht="11.25">
      <c r="A74" s="111" t="s">
        <v>190</v>
      </c>
      <c r="B74" s="23" t="s">
        <v>191</v>
      </c>
      <c r="C74" s="16" t="s">
        <v>80</v>
      </c>
      <c r="D74" s="16" t="s">
        <v>89</v>
      </c>
      <c r="E74" s="122">
        <v>35374520.260000005</v>
      </c>
      <c r="F74" s="122">
        <v>0</v>
      </c>
      <c r="G74" s="122">
        <v>-217.04</v>
      </c>
      <c r="H74" s="122">
        <v>0</v>
      </c>
      <c r="I74" s="122">
        <v>71.72</v>
      </c>
      <c r="J74" s="122">
        <v>0</v>
      </c>
      <c r="K74" s="122">
        <v>0</v>
      </c>
      <c r="L74" s="122">
        <v>0</v>
      </c>
      <c r="M74" s="122">
        <v>35374665.58</v>
      </c>
      <c r="N74" s="122">
        <v>114216.85</v>
      </c>
      <c r="O74" s="122">
        <v>120736.14</v>
      </c>
      <c r="P74" s="122">
        <v>27155.26</v>
      </c>
      <c r="Q74" s="122">
        <v>0</v>
      </c>
      <c r="R74" s="122">
        <v>35112557.33</v>
      </c>
      <c r="S74" s="122">
        <v>38215123.36</v>
      </c>
      <c r="T74" s="122">
        <v>-586681.71</v>
      </c>
      <c r="U74" s="122">
        <v>243341.59</v>
      </c>
      <c r="V74" s="122">
        <v>48037.5</v>
      </c>
      <c r="W74" s="122">
        <v>876958.18</v>
      </c>
      <c r="X74" s="122">
        <v>-19417.34</v>
      </c>
      <c r="Y74" s="122">
        <v>636052.23</v>
      </c>
      <c r="Z74" s="122">
        <v>-7424.4</v>
      </c>
      <c r="AA74" s="122">
        <v>693591.16</v>
      </c>
      <c r="AB74" s="122">
        <v>27864.52</v>
      </c>
      <c r="AC74" s="122">
        <v>801289.4</v>
      </c>
      <c r="AD74" s="122">
        <v>120164.96</v>
      </c>
      <c r="AE74" s="122">
        <v>55105.1</v>
      </c>
      <c r="AF74" s="122">
        <v>-437.76</v>
      </c>
      <c r="AG74" s="122">
        <v>21927.91</v>
      </c>
      <c r="AH74" s="122">
        <v>-44.18</v>
      </c>
      <c r="AI74" s="122">
        <v>0</v>
      </c>
      <c r="AJ74" s="122">
        <v>0</v>
      </c>
      <c r="AK74" s="122">
        <v>779.68</v>
      </c>
      <c r="AL74" s="122">
        <v>575023.8</v>
      </c>
      <c r="AM74" s="122">
        <v>21122.88</v>
      </c>
      <c r="AN74" s="122">
        <v>0</v>
      </c>
      <c r="AO74" s="122">
        <v>0</v>
      </c>
      <c r="AP74" s="122">
        <v>35374520.260000005</v>
      </c>
      <c r="AQ74" s="122">
        <v>839814.13</v>
      </c>
      <c r="AR74" s="18"/>
    </row>
    <row r="75" spans="1:44" s="96" customFormat="1" ht="11.25">
      <c r="A75" s="111" t="s">
        <v>192</v>
      </c>
      <c r="B75" s="23" t="s">
        <v>193</v>
      </c>
      <c r="C75" s="16" t="s">
        <v>85</v>
      </c>
      <c r="D75" s="16" t="s">
        <v>89</v>
      </c>
      <c r="E75" s="122">
        <v>28550228.23</v>
      </c>
      <c r="F75" s="122">
        <v>9463.64</v>
      </c>
      <c r="G75" s="122">
        <v>50255.29</v>
      </c>
      <c r="H75" s="122">
        <v>0</v>
      </c>
      <c r="I75" s="122">
        <v>0</v>
      </c>
      <c r="J75" s="122">
        <v>0</v>
      </c>
      <c r="K75" s="122">
        <v>0</v>
      </c>
      <c r="L75" s="122">
        <v>0</v>
      </c>
      <c r="M75" s="122">
        <v>28490509.3</v>
      </c>
      <c r="N75" s="122">
        <v>86507.37</v>
      </c>
      <c r="O75" s="122">
        <v>126953</v>
      </c>
      <c r="P75" s="122">
        <v>72175.85</v>
      </c>
      <c r="Q75" s="122">
        <v>0</v>
      </c>
      <c r="R75" s="122">
        <v>28204873.08</v>
      </c>
      <c r="S75" s="122">
        <v>31998832.05</v>
      </c>
      <c r="T75" s="122">
        <v>-1143829.45</v>
      </c>
      <c r="U75" s="122">
        <v>2478530.48</v>
      </c>
      <c r="V75" s="122">
        <v>-70957.35</v>
      </c>
      <c r="W75" s="122">
        <v>1200744.67</v>
      </c>
      <c r="X75" s="122">
        <v>-14033.16</v>
      </c>
      <c r="Y75" s="122">
        <v>534936.29</v>
      </c>
      <c r="Z75" s="122">
        <v>-11408.64</v>
      </c>
      <c r="AA75" s="122">
        <v>466485.49</v>
      </c>
      <c r="AB75" s="122">
        <v>12438.36</v>
      </c>
      <c r="AC75" s="122">
        <v>1233207.07</v>
      </c>
      <c r="AD75" s="122">
        <v>0</v>
      </c>
      <c r="AE75" s="122">
        <v>32565.71</v>
      </c>
      <c r="AF75" s="122">
        <v>0</v>
      </c>
      <c r="AG75" s="122">
        <v>2090.31</v>
      </c>
      <c r="AH75" s="122">
        <v>4013.99</v>
      </c>
      <c r="AI75" s="122">
        <v>0</v>
      </c>
      <c r="AJ75" s="122">
        <v>303168.34</v>
      </c>
      <c r="AK75" s="122">
        <v>102174.07</v>
      </c>
      <c r="AL75" s="122">
        <v>1708229.98</v>
      </c>
      <c r="AM75" s="122">
        <v>184790.32</v>
      </c>
      <c r="AN75" s="122">
        <v>0</v>
      </c>
      <c r="AO75" s="122">
        <v>0</v>
      </c>
      <c r="AP75" s="122">
        <v>28550228.23</v>
      </c>
      <c r="AQ75" s="122">
        <v>2744573.1</v>
      </c>
      <c r="AR75" s="18"/>
    </row>
    <row r="76" spans="1:44" s="96" customFormat="1" ht="11.25">
      <c r="A76" s="111" t="s">
        <v>668</v>
      </c>
      <c r="B76" s="23" t="s">
        <v>669</v>
      </c>
      <c r="C76" s="16" t="s">
        <v>81</v>
      </c>
      <c r="D76" s="16" t="s">
        <v>88</v>
      </c>
      <c r="E76" s="122">
        <v>131775178.67999999</v>
      </c>
      <c r="F76" s="122">
        <v>162509.9</v>
      </c>
      <c r="G76" s="122">
        <v>457944.59</v>
      </c>
      <c r="H76" s="122">
        <v>952.99</v>
      </c>
      <c r="I76" s="122">
        <v>77608.09</v>
      </c>
      <c r="J76" s="122">
        <v>37184.1</v>
      </c>
      <c r="K76" s="122">
        <v>14975.38</v>
      </c>
      <c r="L76" s="122">
        <v>0</v>
      </c>
      <c r="M76" s="122">
        <v>131024003.63</v>
      </c>
      <c r="N76" s="122">
        <v>1104322.04</v>
      </c>
      <c r="O76" s="122">
        <v>2120836.71</v>
      </c>
      <c r="P76" s="122">
        <v>179640.59</v>
      </c>
      <c r="Q76" s="122">
        <v>0</v>
      </c>
      <c r="R76" s="122">
        <v>127619204.29</v>
      </c>
      <c r="S76" s="122">
        <v>169178598.08</v>
      </c>
      <c r="T76" s="122">
        <v>-1452111.51</v>
      </c>
      <c r="U76" s="122">
        <v>1258968.7</v>
      </c>
      <c r="V76" s="122">
        <v>-20897.59</v>
      </c>
      <c r="W76" s="122">
        <v>16949192.73</v>
      </c>
      <c r="X76" s="122">
        <v>-178081.83</v>
      </c>
      <c r="Y76" s="122">
        <v>2525578.34</v>
      </c>
      <c r="Z76" s="122">
        <v>-20304.03</v>
      </c>
      <c r="AA76" s="122">
        <v>9842807.89</v>
      </c>
      <c r="AB76" s="122">
        <v>301001.52</v>
      </c>
      <c r="AC76" s="122">
        <v>7562082.95</v>
      </c>
      <c r="AD76" s="122">
        <v>-11912.41</v>
      </c>
      <c r="AE76" s="122">
        <v>161699.19</v>
      </c>
      <c r="AF76" s="122">
        <v>-395.01</v>
      </c>
      <c r="AG76" s="122">
        <v>226073.56</v>
      </c>
      <c r="AH76" s="122">
        <v>1719.78</v>
      </c>
      <c r="AI76" s="122">
        <v>-0.04</v>
      </c>
      <c r="AJ76" s="122">
        <v>25626</v>
      </c>
      <c r="AK76" s="122">
        <v>11371.58</v>
      </c>
      <c r="AL76" s="122">
        <v>4886987.05</v>
      </c>
      <c r="AM76" s="122">
        <v>-83519.65</v>
      </c>
      <c r="AN76" s="122">
        <v>0</v>
      </c>
      <c r="AO76" s="122">
        <v>0</v>
      </c>
      <c r="AP76" s="122">
        <v>131775178.67999999</v>
      </c>
      <c r="AQ76" s="122">
        <v>6287600.59</v>
      </c>
      <c r="AR76" s="18"/>
    </row>
    <row r="77" spans="1:44" s="96" customFormat="1" ht="11.25">
      <c r="A77" s="111" t="s">
        <v>194</v>
      </c>
      <c r="B77" s="23" t="s">
        <v>195</v>
      </c>
      <c r="C77" s="16" t="s">
        <v>81</v>
      </c>
      <c r="D77" s="16" t="s">
        <v>89</v>
      </c>
      <c r="E77" s="122">
        <v>25039522.04</v>
      </c>
      <c r="F77" s="122">
        <v>3726.67</v>
      </c>
      <c r="G77" s="122">
        <v>6782.75</v>
      </c>
      <c r="H77" s="122">
        <v>16.35</v>
      </c>
      <c r="I77" s="122">
        <v>6787.04</v>
      </c>
      <c r="J77" s="122">
        <v>0</v>
      </c>
      <c r="K77" s="122">
        <v>0</v>
      </c>
      <c r="L77" s="122">
        <v>0</v>
      </c>
      <c r="M77" s="122">
        <v>25022209.23</v>
      </c>
      <c r="N77" s="122">
        <v>180368.97</v>
      </c>
      <c r="O77" s="122">
        <v>214388.11</v>
      </c>
      <c r="P77" s="122">
        <v>33922.22</v>
      </c>
      <c r="Q77" s="122">
        <v>0</v>
      </c>
      <c r="R77" s="122">
        <v>24593529.93</v>
      </c>
      <c r="S77" s="122">
        <v>30614472.919999998</v>
      </c>
      <c r="T77" s="122">
        <v>-618751.85</v>
      </c>
      <c r="U77" s="122">
        <v>438515.39</v>
      </c>
      <c r="V77" s="122">
        <v>13215.04</v>
      </c>
      <c r="W77" s="122">
        <v>2000313.92</v>
      </c>
      <c r="X77" s="122">
        <v>-22708.41</v>
      </c>
      <c r="Y77" s="122">
        <v>468042.68</v>
      </c>
      <c r="Z77" s="122">
        <v>-6315.07</v>
      </c>
      <c r="AA77" s="122">
        <v>1198067.62</v>
      </c>
      <c r="AB77" s="122">
        <v>12199.49</v>
      </c>
      <c r="AC77" s="122">
        <v>1270538.89</v>
      </c>
      <c r="AD77" s="122">
        <v>-11104.54</v>
      </c>
      <c r="AE77" s="122">
        <v>95705.31</v>
      </c>
      <c r="AF77" s="122">
        <v>185.12</v>
      </c>
      <c r="AG77" s="122">
        <v>31768.03</v>
      </c>
      <c r="AH77" s="122">
        <v>-217.36</v>
      </c>
      <c r="AI77" s="122">
        <v>0</v>
      </c>
      <c r="AJ77" s="122">
        <v>1519.32</v>
      </c>
      <c r="AK77" s="122">
        <v>9525.65</v>
      </c>
      <c r="AL77" s="122">
        <v>1271633.86</v>
      </c>
      <c r="AM77" s="122">
        <v>12230.17</v>
      </c>
      <c r="AN77" s="122">
        <v>0</v>
      </c>
      <c r="AO77" s="122">
        <v>0</v>
      </c>
      <c r="AP77" s="122">
        <v>25039522.04</v>
      </c>
      <c r="AQ77" s="122">
        <v>346000</v>
      </c>
      <c r="AR77" s="18"/>
    </row>
    <row r="78" spans="1:44" s="96" customFormat="1" ht="11.25">
      <c r="A78" s="111" t="s">
        <v>196</v>
      </c>
      <c r="B78" s="23" t="s">
        <v>197</v>
      </c>
      <c r="C78" s="16" t="s">
        <v>86</v>
      </c>
      <c r="D78" s="16" t="s">
        <v>90</v>
      </c>
      <c r="E78" s="122">
        <v>107122356.03</v>
      </c>
      <c r="F78" s="122">
        <v>221717.33</v>
      </c>
      <c r="G78" s="122">
        <v>166745.85</v>
      </c>
      <c r="H78" s="122">
        <v>1545.68</v>
      </c>
      <c r="I78" s="122">
        <v>0</v>
      </c>
      <c r="J78" s="122">
        <v>0</v>
      </c>
      <c r="K78" s="122">
        <v>0</v>
      </c>
      <c r="L78" s="122">
        <v>0</v>
      </c>
      <c r="M78" s="122">
        <v>106732347.16999999</v>
      </c>
      <c r="N78" s="122">
        <v>380559.04</v>
      </c>
      <c r="O78" s="122">
        <v>762232.3599999989</v>
      </c>
      <c r="P78" s="122">
        <v>176855.77</v>
      </c>
      <c r="Q78" s="122">
        <v>0</v>
      </c>
      <c r="R78" s="122">
        <v>105412700</v>
      </c>
      <c r="S78" s="122">
        <v>120821635.41000001</v>
      </c>
      <c r="T78" s="122">
        <v>-3858449.34</v>
      </c>
      <c r="U78" s="122">
        <v>6265473.1</v>
      </c>
      <c r="V78" s="122">
        <v>-7696.34</v>
      </c>
      <c r="W78" s="122">
        <v>1827815.89</v>
      </c>
      <c r="X78" s="122">
        <v>19099.41</v>
      </c>
      <c r="Y78" s="122">
        <v>1983009.66</v>
      </c>
      <c r="Z78" s="122">
        <v>-48481.62</v>
      </c>
      <c r="AA78" s="122">
        <v>2440604.55</v>
      </c>
      <c r="AB78" s="122">
        <v>71031.74</v>
      </c>
      <c r="AC78" s="122">
        <v>9129344.29</v>
      </c>
      <c r="AD78" s="122">
        <v>-590395.75</v>
      </c>
      <c r="AE78" s="122">
        <v>24730.93</v>
      </c>
      <c r="AF78" s="122">
        <v>0</v>
      </c>
      <c r="AG78" s="122">
        <v>0</v>
      </c>
      <c r="AH78" s="122">
        <v>0</v>
      </c>
      <c r="AI78" s="122">
        <v>0</v>
      </c>
      <c r="AJ78" s="122">
        <v>218329.07</v>
      </c>
      <c r="AK78" s="122">
        <v>120932.27</v>
      </c>
      <c r="AL78" s="122">
        <v>4577163.44</v>
      </c>
      <c r="AM78" s="122">
        <v>194479</v>
      </c>
      <c r="AN78" s="122">
        <v>0</v>
      </c>
      <c r="AO78" s="122">
        <v>0</v>
      </c>
      <c r="AP78" s="122">
        <v>107122356.03</v>
      </c>
      <c r="AQ78" s="122">
        <v>6813361.55</v>
      </c>
      <c r="AR78" s="18"/>
    </row>
    <row r="79" spans="1:44" s="96" customFormat="1" ht="11.25">
      <c r="A79" s="111" t="s">
        <v>198</v>
      </c>
      <c r="B79" s="23" t="s">
        <v>199</v>
      </c>
      <c r="C79" s="16" t="s">
        <v>87</v>
      </c>
      <c r="D79" s="16" t="s">
        <v>89</v>
      </c>
      <c r="E79" s="122">
        <v>15707820.5</v>
      </c>
      <c r="F79" s="122">
        <v>4351.77</v>
      </c>
      <c r="G79" s="122">
        <v>17199.165</v>
      </c>
      <c r="H79" s="122">
        <v>0</v>
      </c>
      <c r="I79" s="122">
        <v>21660.5775</v>
      </c>
      <c r="J79" s="122">
        <v>0</v>
      </c>
      <c r="K79" s="122">
        <v>0</v>
      </c>
      <c r="L79" s="122">
        <v>0</v>
      </c>
      <c r="M79" s="122">
        <v>15664608.99</v>
      </c>
      <c r="N79" s="122">
        <v>121832.09</v>
      </c>
      <c r="O79" s="122">
        <v>84296</v>
      </c>
      <c r="P79" s="122">
        <v>20421.6</v>
      </c>
      <c r="Q79" s="122">
        <v>0</v>
      </c>
      <c r="R79" s="122">
        <v>15438059.3</v>
      </c>
      <c r="S79" s="122">
        <v>18657513.2</v>
      </c>
      <c r="T79" s="122">
        <v>-200831.70000000202</v>
      </c>
      <c r="U79" s="122">
        <v>258234.62</v>
      </c>
      <c r="V79" s="122">
        <v>21576.68</v>
      </c>
      <c r="W79" s="122">
        <v>702735.98</v>
      </c>
      <c r="X79" s="122">
        <v>-93973.37</v>
      </c>
      <c r="Y79" s="122">
        <v>288394.02</v>
      </c>
      <c r="Z79" s="122">
        <v>5966.19</v>
      </c>
      <c r="AA79" s="122">
        <v>1076657.65</v>
      </c>
      <c r="AB79" s="122">
        <v>20045.660000000098</v>
      </c>
      <c r="AC79" s="122">
        <v>773960.98</v>
      </c>
      <c r="AD79" s="122">
        <v>-14868.439999999899</v>
      </c>
      <c r="AE79" s="122">
        <v>20990</v>
      </c>
      <c r="AF79" s="122">
        <v>-3537.71</v>
      </c>
      <c r="AG79" s="122">
        <v>35474.94</v>
      </c>
      <c r="AH79" s="122">
        <v>1761.1</v>
      </c>
      <c r="AI79" s="122">
        <v>0</v>
      </c>
      <c r="AJ79" s="122">
        <v>2540.09</v>
      </c>
      <c r="AK79" s="122">
        <v>0</v>
      </c>
      <c r="AL79" s="122">
        <v>803285.73</v>
      </c>
      <c r="AM79" s="122">
        <v>-2040.1</v>
      </c>
      <c r="AN79" s="122">
        <v>0</v>
      </c>
      <c r="AO79" s="122">
        <v>0</v>
      </c>
      <c r="AP79" s="122">
        <v>15707820.5</v>
      </c>
      <c r="AQ79" s="122">
        <v>392802.8</v>
      </c>
      <c r="AR79" s="18"/>
    </row>
    <row r="80" spans="1:44" s="96" customFormat="1" ht="11.25">
      <c r="A80" s="111" t="s">
        <v>200</v>
      </c>
      <c r="B80" s="23" t="s">
        <v>201</v>
      </c>
      <c r="C80" s="16" t="s">
        <v>82</v>
      </c>
      <c r="D80" s="16" t="s">
        <v>89</v>
      </c>
      <c r="E80" s="122">
        <v>104005715.76</v>
      </c>
      <c r="F80" s="122">
        <v>49474.71</v>
      </c>
      <c r="G80" s="122">
        <v>6561.89</v>
      </c>
      <c r="H80" s="122">
        <v>353.2</v>
      </c>
      <c r="I80" s="122">
        <v>0</v>
      </c>
      <c r="J80" s="122">
        <v>0</v>
      </c>
      <c r="K80" s="122">
        <v>0</v>
      </c>
      <c r="L80" s="122">
        <v>0</v>
      </c>
      <c r="M80" s="122">
        <v>103949325.96000001</v>
      </c>
      <c r="N80" s="122">
        <v>219637.25</v>
      </c>
      <c r="O80" s="122">
        <v>465558.43</v>
      </c>
      <c r="P80" s="122">
        <v>158456.31</v>
      </c>
      <c r="Q80" s="122">
        <v>0</v>
      </c>
      <c r="R80" s="122">
        <v>103105673.97</v>
      </c>
      <c r="S80" s="122">
        <v>107515715.27</v>
      </c>
      <c r="T80" s="122">
        <v>-2024239.23</v>
      </c>
      <c r="U80" s="122">
        <v>7456081.87</v>
      </c>
      <c r="V80" s="122">
        <v>-1637609.54</v>
      </c>
      <c r="W80" s="122">
        <v>1675681.16</v>
      </c>
      <c r="X80" s="122">
        <v>-121236.86</v>
      </c>
      <c r="Y80" s="122">
        <v>1829064.29</v>
      </c>
      <c r="Z80" s="122">
        <v>-24595.45</v>
      </c>
      <c r="AA80" s="122">
        <v>403233.63</v>
      </c>
      <c r="AB80" s="122">
        <v>4867.6</v>
      </c>
      <c r="AC80" s="122">
        <v>1633672.69</v>
      </c>
      <c r="AD80" s="122">
        <v>112578.32</v>
      </c>
      <c r="AE80" s="122">
        <v>20601.71</v>
      </c>
      <c r="AF80" s="122">
        <v>0</v>
      </c>
      <c r="AG80" s="122">
        <v>0</v>
      </c>
      <c r="AH80" s="122">
        <v>0</v>
      </c>
      <c r="AI80" s="122">
        <v>0</v>
      </c>
      <c r="AJ80" s="122">
        <v>168539.71</v>
      </c>
      <c r="AK80" s="122">
        <v>-3536.26</v>
      </c>
      <c r="AL80" s="122">
        <v>4592979.18</v>
      </c>
      <c r="AM80" s="122">
        <v>621320.59</v>
      </c>
      <c r="AN80" s="122">
        <v>0</v>
      </c>
      <c r="AO80" s="122">
        <v>0</v>
      </c>
      <c r="AP80" s="122">
        <v>104005715.74000001</v>
      </c>
      <c r="AQ80" s="122">
        <v>1982610.96</v>
      </c>
      <c r="AR80" s="18"/>
    </row>
    <row r="81" spans="1:44" s="96" customFormat="1" ht="11.25">
      <c r="A81" s="111" t="s">
        <v>46</v>
      </c>
      <c r="B81" s="23" t="s">
        <v>796</v>
      </c>
      <c r="C81" s="16" t="s">
        <v>84</v>
      </c>
      <c r="D81" s="16" t="s">
        <v>682</v>
      </c>
      <c r="E81" s="122">
        <v>103413150.78</v>
      </c>
      <c r="F81" s="122">
        <v>35171.69</v>
      </c>
      <c r="G81" s="122">
        <v>49426.25</v>
      </c>
      <c r="H81" s="122">
        <v>0</v>
      </c>
      <c r="I81" s="122">
        <v>0</v>
      </c>
      <c r="J81" s="122">
        <v>0</v>
      </c>
      <c r="K81" s="122">
        <v>0</v>
      </c>
      <c r="L81" s="122">
        <v>0</v>
      </c>
      <c r="M81" s="122">
        <v>103328552.84</v>
      </c>
      <c r="N81" s="122">
        <v>435745.73</v>
      </c>
      <c r="O81" s="122">
        <v>-2001919.3</v>
      </c>
      <c r="P81" s="122">
        <v>235172.69</v>
      </c>
      <c r="Q81" s="122">
        <v>0</v>
      </c>
      <c r="R81" s="122">
        <v>104659553.72</v>
      </c>
      <c r="S81" s="122">
        <v>114618707.3</v>
      </c>
      <c r="T81" s="122">
        <v>1317770.97</v>
      </c>
      <c r="U81" s="122">
        <v>6416152.859999999</v>
      </c>
      <c r="V81" s="122">
        <v>164955.43</v>
      </c>
      <c r="W81" s="122">
        <v>3561969.75</v>
      </c>
      <c r="X81" s="122">
        <v>-842447.86</v>
      </c>
      <c r="Y81" s="122">
        <v>1897368.64</v>
      </c>
      <c r="Z81" s="122">
        <v>20112.09</v>
      </c>
      <c r="AA81" s="122">
        <v>2925384.05</v>
      </c>
      <c r="AB81" s="122">
        <v>98043.2</v>
      </c>
      <c r="AC81" s="122">
        <v>6116274.51</v>
      </c>
      <c r="AD81" s="122">
        <v>-186617.92</v>
      </c>
      <c r="AE81" s="122">
        <v>115097.57</v>
      </c>
      <c r="AF81" s="122">
        <v>0</v>
      </c>
      <c r="AG81" s="122">
        <v>0</v>
      </c>
      <c r="AH81" s="122">
        <v>0</v>
      </c>
      <c r="AI81" s="122">
        <v>0</v>
      </c>
      <c r="AJ81" s="122">
        <v>63780.54</v>
      </c>
      <c r="AK81" s="122">
        <v>133830.91</v>
      </c>
      <c r="AL81" s="122">
        <v>7319082.49</v>
      </c>
      <c r="AM81" s="122">
        <v>1717519.27</v>
      </c>
      <c r="AN81" s="122">
        <v>0</v>
      </c>
      <c r="AO81" s="122">
        <v>0</v>
      </c>
      <c r="AP81" s="122">
        <v>103413150.78</v>
      </c>
      <c r="AQ81" s="122">
        <v>8239188.53</v>
      </c>
      <c r="AR81" s="18"/>
    </row>
    <row r="82" spans="1:44" s="96" customFormat="1" ht="11.25">
      <c r="A82" s="111" t="s">
        <v>202</v>
      </c>
      <c r="B82" s="23" t="s">
        <v>203</v>
      </c>
      <c r="C82" s="16" t="s">
        <v>83</v>
      </c>
      <c r="D82" s="16" t="s">
        <v>89</v>
      </c>
      <c r="E82" s="122">
        <v>59052020.230000004</v>
      </c>
      <c r="F82" s="122">
        <v>16816.91</v>
      </c>
      <c r="G82" s="122">
        <v>14963.12</v>
      </c>
      <c r="H82" s="122">
        <v>235.26</v>
      </c>
      <c r="I82" s="122">
        <v>0</v>
      </c>
      <c r="J82" s="122">
        <v>1625.66</v>
      </c>
      <c r="K82" s="122">
        <v>0</v>
      </c>
      <c r="L82" s="122">
        <v>0</v>
      </c>
      <c r="M82" s="122">
        <v>59018379.28</v>
      </c>
      <c r="N82" s="122">
        <v>225510.23</v>
      </c>
      <c r="O82" s="122">
        <v>624588.07</v>
      </c>
      <c r="P82" s="122">
        <v>77998.86</v>
      </c>
      <c r="Q82" s="122">
        <v>0</v>
      </c>
      <c r="R82" s="122">
        <v>58090282.120000005</v>
      </c>
      <c r="S82" s="122">
        <v>62632778.04</v>
      </c>
      <c r="T82" s="122">
        <v>-2116817.78</v>
      </c>
      <c r="U82" s="122">
        <v>4678886.29</v>
      </c>
      <c r="V82" s="122">
        <v>95430.42</v>
      </c>
      <c r="W82" s="122">
        <v>839811.98</v>
      </c>
      <c r="X82" s="122">
        <v>-228368.26</v>
      </c>
      <c r="Y82" s="122">
        <v>1024037.17</v>
      </c>
      <c r="Z82" s="122">
        <v>-22904.27</v>
      </c>
      <c r="AA82" s="122">
        <v>1032144.43</v>
      </c>
      <c r="AB82" s="122">
        <v>43979.36</v>
      </c>
      <c r="AC82" s="122">
        <v>2582049.38</v>
      </c>
      <c r="AD82" s="122">
        <v>-378644.71</v>
      </c>
      <c r="AE82" s="122">
        <v>78698.03</v>
      </c>
      <c r="AF82" s="122">
        <v>2666.35</v>
      </c>
      <c r="AG82" s="122">
        <v>3306.69</v>
      </c>
      <c r="AH82" s="122">
        <v>0</v>
      </c>
      <c r="AI82" s="122">
        <v>0</v>
      </c>
      <c r="AJ82" s="122">
        <v>10305.84</v>
      </c>
      <c r="AK82" s="122">
        <v>76352.77</v>
      </c>
      <c r="AL82" s="122">
        <v>3130244.92</v>
      </c>
      <c r="AM82" s="122">
        <v>46842.86</v>
      </c>
      <c r="AN82" s="122">
        <v>0</v>
      </c>
      <c r="AO82" s="122">
        <v>0</v>
      </c>
      <c r="AP82" s="122">
        <v>59052020.230000004</v>
      </c>
      <c r="AQ82" s="122">
        <v>2610111.56</v>
      </c>
      <c r="AR82" s="18"/>
    </row>
    <row r="83" spans="1:44" s="96" customFormat="1" ht="11.25">
      <c r="A83" s="111" t="s">
        <v>204</v>
      </c>
      <c r="B83" s="23" t="s">
        <v>205</v>
      </c>
      <c r="C83" s="16" t="s">
        <v>79</v>
      </c>
      <c r="D83" s="16" t="s">
        <v>88</v>
      </c>
      <c r="E83" s="122">
        <v>29963550</v>
      </c>
      <c r="F83" s="122">
        <v>10738.63</v>
      </c>
      <c r="G83" s="122">
        <v>2263.53</v>
      </c>
      <c r="H83" s="122">
        <v>0</v>
      </c>
      <c r="I83" s="122">
        <v>0</v>
      </c>
      <c r="J83" s="122">
        <v>0</v>
      </c>
      <c r="K83" s="122">
        <v>0</v>
      </c>
      <c r="L83" s="122">
        <v>0</v>
      </c>
      <c r="M83" s="122">
        <v>29950547.84</v>
      </c>
      <c r="N83" s="122">
        <v>148673.94</v>
      </c>
      <c r="O83" s="122">
        <v>438000</v>
      </c>
      <c r="P83" s="122">
        <v>58643.36</v>
      </c>
      <c r="Q83" s="122">
        <v>0</v>
      </c>
      <c r="R83" s="122">
        <v>29305230.54</v>
      </c>
      <c r="S83" s="122">
        <v>35336808.660000004</v>
      </c>
      <c r="T83" s="122">
        <v>-1005552.62</v>
      </c>
      <c r="U83" s="122">
        <v>940577.35</v>
      </c>
      <c r="V83" s="122">
        <v>22428.46</v>
      </c>
      <c r="W83" s="122">
        <v>1386890.69</v>
      </c>
      <c r="X83" s="122">
        <v>196061.32</v>
      </c>
      <c r="Y83" s="122">
        <v>566806.25</v>
      </c>
      <c r="Z83" s="122">
        <v>-10434.69</v>
      </c>
      <c r="AA83" s="122">
        <v>1086401.77</v>
      </c>
      <c r="AB83" s="122">
        <v>36262.67</v>
      </c>
      <c r="AC83" s="122">
        <v>1438837.26</v>
      </c>
      <c r="AD83" s="122">
        <v>-45012.65</v>
      </c>
      <c r="AE83" s="122">
        <v>26108.88</v>
      </c>
      <c r="AF83" s="122">
        <v>0</v>
      </c>
      <c r="AG83" s="122">
        <v>2709.01</v>
      </c>
      <c r="AH83" s="122">
        <v>0</v>
      </c>
      <c r="AI83" s="122">
        <v>0</v>
      </c>
      <c r="AJ83" s="122">
        <v>47094.87</v>
      </c>
      <c r="AK83" s="122">
        <v>-6318.43</v>
      </c>
      <c r="AL83" s="122">
        <v>1705176.48</v>
      </c>
      <c r="AM83" s="122">
        <v>12871.54</v>
      </c>
      <c r="AN83" s="122">
        <v>0</v>
      </c>
      <c r="AO83" s="122">
        <v>0</v>
      </c>
      <c r="AP83" s="122">
        <v>29963550</v>
      </c>
      <c r="AQ83" s="122">
        <v>1714889.13</v>
      </c>
      <c r="AR83" s="18"/>
    </row>
    <row r="84" spans="1:44" s="96" customFormat="1" ht="11.25">
      <c r="A84" s="111" t="s">
        <v>206</v>
      </c>
      <c r="B84" s="23" t="s">
        <v>207</v>
      </c>
      <c r="C84" s="16" t="s">
        <v>82</v>
      </c>
      <c r="D84" s="16" t="s">
        <v>89</v>
      </c>
      <c r="E84" s="122">
        <v>73450806.39</v>
      </c>
      <c r="F84" s="122">
        <v>9930.88</v>
      </c>
      <c r="G84" s="122">
        <v>1821.23</v>
      </c>
      <c r="H84" s="122">
        <v>1676.7</v>
      </c>
      <c r="I84" s="122">
        <v>0</v>
      </c>
      <c r="J84" s="122">
        <v>1422.35</v>
      </c>
      <c r="K84" s="122">
        <v>0</v>
      </c>
      <c r="L84" s="122">
        <v>0</v>
      </c>
      <c r="M84" s="122">
        <v>73435955.23</v>
      </c>
      <c r="N84" s="122">
        <v>178966.7</v>
      </c>
      <c r="O84" s="122">
        <v>536822.21</v>
      </c>
      <c r="P84" s="122">
        <v>239387.31</v>
      </c>
      <c r="Q84" s="122">
        <v>0</v>
      </c>
      <c r="R84" s="122">
        <v>72480779.01</v>
      </c>
      <c r="S84" s="122">
        <v>80548591.78</v>
      </c>
      <c r="T84" s="122">
        <v>-4436281.96</v>
      </c>
      <c r="U84" s="122">
        <v>3074596.25</v>
      </c>
      <c r="V84" s="122">
        <v>-711.31</v>
      </c>
      <c r="W84" s="122">
        <v>1099161.36</v>
      </c>
      <c r="X84" s="122">
        <v>-181992.86</v>
      </c>
      <c r="Y84" s="122">
        <v>1357203.34</v>
      </c>
      <c r="Z84" s="122">
        <v>-52417.71</v>
      </c>
      <c r="AA84" s="122">
        <v>699839.4</v>
      </c>
      <c r="AB84" s="122">
        <v>10358.19</v>
      </c>
      <c r="AC84" s="122">
        <v>1539981.74</v>
      </c>
      <c r="AD84" s="122">
        <v>69924.77</v>
      </c>
      <c r="AE84" s="122">
        <v>44553.6</v>
      </c>
      <c r="AF84" s="122">
        <v>0</v>
      </c>
      <c r="AG84" s="122">
        <v>1914.75</v>
      </c>
      <c r="AH84" s="122">
        <v>0</v>
      </c>
      <c r="AI84" s="122">
        <v>0</v>
      </c>
      <c r="AJ84" s="122">
        <v>89465.92</v>
      </c>
      <c r="AK84" s="122">
        <v>60285.15</v>
      </c>
      <c r="AL84" s="122">
        <v>3699295.73</v>
      </c>
      <c r="AM84" s="122">
        <v>-92613.75</v>
      </c>
      <c r="AN84" s="122">
        <v>0</v>
      </c>
      <c r="AO84" s="122">
        <v>0</v>
      </c>
      <c r="AP84" s="122">
        <v>73450806.39</v>
      </c>
      <c r="AQ84" s="122">
        <v>2502946.36</v>
      </c>
      <c r="AR84" s="18"/>
    </row>
    <row r="85" spans="1:44" s="96" customFormat="1" ht="11.25">
      <c r="A85" s="111" t="s">
        <v>208</v>
      </c>
      <c r="B85" s="23" t="s">
        <v>209</v>
      </c>
      <c r="C85" s="16" t="s">
        <v>85</v>
      </c>
      <c r="D85" s="16" t="s">
        <v>89</v>
      </c>
      <c r="E85" s="122">
        <v>36429920.17</v>
      </c>
      <c r="F85" s="122">
        <v>6972.44</v>
      </c>
      <c r="G85" s="122">
        <v>25998.66</v>
      </c>
      <c r="H85" s="122">
        <v>1169.02</v>
      </c>
      <c r="I85" s="122">
        <v>627.98</v>
      </c>
      <c r="J85" s="122">
        <v>1552.5</v>
      </c>
      <c r="K85" s="122">
        <v>238.97</v>
      </c>
      <c r="L85" s="122">
        <v>0</v>
      </c>
      <c r="M85" s="122">
        <v>36393360.6</v>
      </c>
      <c r="N85" s="122">
        <v>114189.99</v>
      </c>
      <c r="O85" s="122">
        <v>-10096.28</v>
      </c>
      <c r="P85" s="122">
        <v>44941.93</v>
      </c>
      <c r="Q85" s="122">
        <v>0</v>
      </c>
      <c r="R85" s="122">
        <v>36244324.96</v>
      </c>
      <c r="S85" s="122">
        <v>36704359.309999995</v>
      </c>
      <c r="T85" s="122">
        <v>-1029399.85</v>
      </c>
      <c r="U85" s="122">
        <v>4210094.06</v>
      </c>
      <c r="V85" s="122">
        <v>19931.31</v>
      </c>
      <c r="W85" s="122">
        <v>463107.17</v>
      </c>
      <c r="X85" s="122">
        <v>40438.13</v>
      </c>
      <c r="Y85" s="122">
        <v>604322.63</v>
      </c>
      <c r="Z85" s="122">
        <v>12858.25</v>
      </c>
      <c r="AA85" s="122">
        <v>674722.75</v>
      </c>
      <c r="AB85" s="122">
        <v>22212.46</v>
      </c>
      <c r="AC85" s="122">
        <v>1010212.12</v>
      </c>
      <c r="AD85" s="122">
        <v>-21980.58</v>
      </c>
      <c r="AE85" s="122">
        <v>29383.19</v>
      </c>
      <c r="AF85" s="122">
        <v>5390.56</v>
      </c>
      <c r="AG85" s="122">
        <v>25515.71</v>
      </c>
      <c r="AH85" s="122">
        <v>0</v>
      </c>
      <c r="AI85" s="122">
        <v>0</v>
      </c>
      <c r="AJ85" s="122">
        <v>100611.22</v>
      </c>
      <c r="AK85" s="122">
        <v>1110.99</v>
      </c>
      <c r="AL85" s="122">
        <v>1727471.7</v>
      </c>
      <c r="AM85" s="122">
        <v>1385.28</v>
      </c>
      <c r="AN85" s="122">
        <v>16554.03</v>
      </c>
      <c r="AO85" s="122">
        <v>-3889.19</v>
      </c>
      <c r="AP85" s="122">
        <v>36429920.17</v>
      </c>
      <c r="AQ85" s="122">
        <v>566176.1</v>
      </c>
      <c r="AR85" s="18"/>
    </row>
    <row r="86" spans="1:44" s="96" customFormat="1" ht="11.25">
      <c r="A86" s="111" t="s">
        <v>210</v>
      </c>
      <c r="B86" s="23" t="s">
        <v>648</v>
      </c>
      <c r="C86" s="16" t="s">
        <v>85</v>
      </c>
      <c r="D86" s="16" t="s">
        <v>88</v>
      </c>
      <c r="E86" s="122">
        <v>74192599.66999999</v>
      </c>
      <c r="F86" s="122">
        <v>24069.77</v>
      </c>
      <c r="G86" s="122">
        <v>137384.95</v>
      </c>
      <c r="H86" s="122">
        <v>1999.84</v>
      </c>
      <c r="I86" s="122">
        <v>0</v>
      </c>
      <c r="J86" s="122">
        <v>0</v>
      </c>
      <c r="K86" s="122">
        <v>7671.59</v>
      </c>
      <c r="L86" s="122">
        <v>0</v>
      </c>
      <c r="M86" s="122">
        <v>74021473.52</v>
      </c>
      <c r="N86" s="122">
        <v>315006.61</v>
      </c>
      <c r="O86" s="122">
        <v>283994</v>
      </c>
      <c r="P86" s="122">
        <v>175962.55</v>
      </c>
      <c r="Q86" s="122">
        <v>0</v>
      </c>
      <c r="R86" s="122">
        <v>73246510.36</v>
      </c>
      <c r="S86" s="122">
        <v>86350241.28</v>
      </c>
      <c r="T86" s="122">
        <v>-10171780.629999999</v>
      </c>
      <c r="U86" s="122">
        <v>4562409.22</v>
      </c>
      <c r="V86" s="122">
        <v>-347424.91</v>
      </c>
      <c r="W86" s="122">
        <v>2095064.39</v>
      </c>
      <c r="X86" s="122">
        <v>-4923810.41</v>
      </c>
      <c r="Y86" s="122">
        <v>1420265.07</v>
      </c>
      <c r="Z86" s="122">
        <v>-113868.79</v>
      </c>
      <c r="AA86" s="122">
        <v>1877129.89</v>
      </c>
      <c r="AB86" s="122">
        <v>36906.91</v>
      </c>
      <c r="AC86" s="122">
        <v>4117670.55</v>
      </c>
      <c r="AD86" s="122">
        <v>-5479.9</v>
      </c>
      <c r="AE86" s="122">
        <v>29931.09</v>
      </c>
      <c r="AF86" s="122">
        <v>2066.28</v>
      </c>
      <c r="AG86" s="122">
        <v>0</v>
      </c>
      <c r="AH86" s="122">
        <v>0</v>
      </c>
      <c r="AI86" s="122">
        <v>0</v>
      </c>
      <c r="AJ86" s="122">
        <v>16665.02</v>
      </c>
      <c r="AK86" s="122">
        <v>-10482.06</v>
      </c>
      <c r="AL86" s="122">
        <v>4127435.91</v>
      </c>
      <c r="AM86" s="122">
        <v>144143.9</v>
      </c>
      <c r="AN86" s="122">
        <v>0</v>
      </c>
      <c r="AO86" s="122">
        <v>0</v>
      </c>
      <c r="AP86" s="122">
        <v>74192599.66999999</v>
      </c>
      <c r="AQ86" s="122">
        <v>4057741</v>
      </c>
      <c r="AR86" s="18"/>
    </row>
    <row r="87" spans="1:44" s="96" customFormat="1" ht="11.25">
      <c r="A87" s="111" t="s">
        <v>211</v>
      </c>
      <c r="B87" s="23" t="s">
        <v>212</v>
      </c>
      <c r="C87" s="16" t="s">
        <v>85</v>
      </c>
      <c r="D87" s="16" t="s">
        <v>89</v>
      </c>
      <c r="E87" s="122">
        <v>15122370.07</v>
      </c>
      <c r="F87" s="122">
        <v>19942.37</v>
      </c>
      <c r="G87" s="122">
        <v>85761.35</v>
      </c>
      <c r="H87" s="122">
        <v>1055.45</v>
      </c>
      <c r="I87" s="122">
        <v>39083.23</v>
      </c>
      <c r="J87" s="122">
        <v>6307.4</v>
      </c>
      <c r="K87" s="122">
        <v>0</v>
      </c>
      <c r="L87" s="122">
        <v>0</v>
      </c>
      <c r="M87" s="122">
        <v>14970220.27</v>
      </c>
      <c r="N87" s="122">
        <v>146483.83</v>
      </c>
      <c r="O87" s="122">
        <v>298404.29</v>
      </c>
      <c r="P87" s="122">
        <v>36238.44</v>
      </c>
      <c r="Q87" s="122">
        <v>0</v>
      </c>
      <c r="R87" s="122">
        <v>14489093.709999999</v>
      </c>
      <c r="S87" s="122">
        <v>18664150.99</v>
      </c>
      <c r="T87" s="122">
        <v>-752758.94</v>
      </c>
      <c r="U87" s="122">
        <v>699855.83</v>
      </c>
      <c r="V87" s="122">
        <v>-1994.3</v>
      </c>
      <c r="W87" s="122">
        <v>1068452.37</v>
      </c>
      <c r="X87" s="122">
        <v>-55154.26</v>
      </c>
      <c r="Y87" s="122">
        <v>276826.55</v>
      </c>
      <c r="Z87" s="122">
        <v>-4163.5</v>
      </c>
      <c r="AA87" s="122">
        <v>1186051.8</v>
      </c>
      <c r="AB87" s="122">
        <v>36482.45</v>
      </c>
      <c r="AC87" s="122">
        <v>659020.51</v>
      </c>
      <c r="AD87" s="122">
        <v>-1063.14</v>
      </c>
      <c r="AE87" s="122">
        <v>42920.07</v>
      </c>
      <c r="AF87" s="122">
        <v>0</v>
      </c>
      <c r="AG87" s="122">
        <v>52077.32</v>
      </c>
      <c r="AH87" s="122">
        <v>33.87</v>
      </c>
      <c r="AI87" s="122">
        <v>0</v>
      </c>
      <c r="AJ87" s="122">
        <v>5328.98</v>
      </c>
      <c r="AK87" s="122">
        <v>-3352.97</v>
      </c>
      <c r="AL87" s="122">
        <v>735354.14</v>
      </c>
      <c r="AM87" s="122">
        <v>33395.42</v>
      </c>
      <c r="AN87" s="122">
        <v>0</v>
      </c>
      <c r="AO87" s="122">
        <v>0</v>
      </c>
      <c r="AP87" s="122">
        <v>15122370.07</v>
      </c>
      <c r="AQ87" s="122">
        <v>1064417.59</v>
      </c>
      <c r="AR87" s="18"/>
    </row>
    <row r="88" spans="1:44" s="96" customFormat="1" ht="11.25">
      <c r="A88" s="111" t="s">
        <v>213</v>
      </c>
      <c r="B88" s="23" t="s">
        <v>214</v>
      </c>
      <c r="C88" s="16" t="s">
        <v>87</v>
      </c>
      <c r="D88" s="16" t="s">
        <v>90</v>
      </c>
      <c r="E88" s="122">
        <v>74086999.46000001</v>
      </c>
      <c r="F88" s="122">
        <v>47899.32</v>
      </c>
      <c r="G88" s="122">
        <v>80757.56</v>
      </c>
      <c r="H88" s="122">
        <v>0</v>
      </c>
      <c r="I88" s="122">
        <v>0</v>
      </c>
      <c r="J88" s="122">
        <v>0</v>
      </c>
      <c r="K88" s="122">
        <v>0</v>
      </c>
      <c r="L88" s="122">
        <v>0</v>
      </c>
      <c r="M88" s="122">
        <v>73958342.58</v>
      </c>
      <c r="N88" s="122">
        <v>364561.66</v>
      </c>
      <c r="O88" s="122">
        <v>1101271.37</v>
      </c>
      <c r="P88" s="122">
        <v>169014.07</v>
      </c>
      <c r="Q88" s="122">
        <v>0</v>
      </c>
      <c r="R88" s="122">
        <v>72323495.48</v>
      </c>
      <c r="S88" s="122">
        <v>90504188.22</v>
      </c>
      <c r="T88" s="122">
        <v>-4519295.11</v>
      </c>
      <c r="U88" s="122">
        <v>2408015.82</v>
      </c>
      <c r="V88" s="122">
        <v>426340.77</v>
      </c>
      <c r="W88" s="122">
        <v>3088637.47</v>
      </c>
      <c r="X88" s="122">
        <v>-66875.92</v>
      </c>
      <c r="Y88" s="122">
        <v>1454420.92</v>
      </c>
      <c r="Z88" s="122">
        <v>-36262.52</v>
      </c>
      <c r="AA88" s="122">
        <v>2993603.94</v>
      </c>
      <c r="AB88" s="122">
        <v>67550.62</v>
      </c>
      <c r="AC88" s="122">
        <v>3641225.92</v>
      </c>
      <c r="AD88" s="122">
        <v>4334.86</v>
      </c>
      <c r="AE88" s="122">
        <v>28652.55</v>
      </c>
      <c r="AF88" s="122">
        <v>0</v>
      </c>
      <c r="AG88" s="122">
        <v>6926.72</v>
      </c>
      <c r="AH88" s="122">
        <v>-1.23</v>
      </c>
      <c r="AI88" s="122">
        <v>0</v>
      </c>
      <c r="AJ88" s="122">
        <v>1452133.22</v>
      </c>
      <c r="AK88" s="122">
        <v>326208.72</v>
      </c>
      <c r="AL88" s="122">
        <v>4687193.32</v>
      </c>
      <c r="AM88" s="122">
        <v>-79181.55</v>
      </c>
      <c r="AN88" s="122">
        <v>0</v>
      </c>
      <c r="AO88" s="122">
        <v>0</v>
      </c>
      <c r="AP88" s="122">
        <v>74086999.46000001</v>
      </c>
      <c r="AQ88" s="122">
        <v>6790972.649999999</v>
      </c>
      <c r="AR88" s="18"/>
    </row>
    <row r="89" spans="1:44" s="96" customFormat="1" ht="11.25">
      <c r="A89" s="111" t="s">
        <v>215</v>
      </c>
      <c r="B89" s="23" t="s">
        <v>216</v>
      </c>
      <c r="C89" s="16" t="s">
        <v>82</v>
      </c>
      <c r="D89" s="16" t="s">
        <v>89</v>
      </c>
      <c r="E89" s="122">
        <v>29707933.55</v>
      </c>
      <c r="F89" s="122">
        <v>30729.99</v>
      </c>
      <c r="G89" s="122">
        <v>26447.45</v>
      </c>
      <c r="H89" s="122">
        <v>105.57</v>
      </c>
      <c r="I89" s="122">
        <v>566.66</v>
      </c>
      <c r="J89" s="122">
        <v>0</v>
      </c>
      <c r="K89" s="122">
        <v>0</v>
      </c>
      <c r="L89" s="122">
        <v>0</v>
      </c>
      <c r="M89" s="122">
        <v>29650083.88</v>
      </c>
      <c r="N89" s="122">
        <v>154730.12</v>
      </c>
      <c r="O89" s="122">
        <v>129357.6</v>
      </c>
      <c r="P89" s="122">
        <v>250439.42</v>
      </c>
      <c r="Q89" s="122">
        <v>0</v>
      </c>
      <c r="R89" s="122">
        <v>29115556.74</v>
      </c>
      <c r="S89" s="122">
        <v>36815267.690000005</v>
      </c>
      <c r="T89" s="122">
        <v>-2480625.39</v>
      </c>
      <c r="U89" s="122">
        <v>856934.71</v>
      </c>
      <c r="V89" s="122">
        <v>862618.03</v>
      </c>
      <c r="W89" s="122">
        <v>2394316.14</v>
      </c>
      <c r="X89" s="122">
        <v>-38666.56</v>
      </c>
      <c r="Y89" s="122">
        <v>586938.81</v>
      </c>
      <c r="Z89" s="122">
        <v>-76043.35</v>
      </c>
      <c r="AA89" s="122">
        <v>1115049.85</v>
      </c>
      <c r="AB89" s="122">
        <v>49440.58</v>
      </c>
      <c r="AC89" s="122">
        <v>1230549.85</v>
      </c>
      <c r="AD89" s="122">
        <v>29518.49</v>
      </c>
      <c r="AE89" s="122">
        <v>56400.66</v>
      </c>
      <c r="AF89" s="122">
        <v>9676.03</v>
      </c>
      <c r="AG89" s="122">
        <v>25305.05</v>
      </c>
      <c r="AH89" s="122">
        <v>0</v>
      </c>
      <c r="AI89" s="122">
        <v>0</v>
      </c>
      <c r="AJ89" s="122">
        <v>359033.47</v>
      </c>
      <c r="AK89" s="122">
        <v>130246.64</v>
      </c>
      <c r="AL89" s="122">
        <v>1492416.87</v>
      </c>
      <c r="AM89" s="122">
        <v>3869.88</v>
      </c>
      <c r="AN89" s="122">
        <v>0</v>
      </c>
      <c r="AO89" s="122">
        <v>0</v>
      </c>
      <c r="AP89" s="122">
        <v>29707933.55</v>
      </c>
      <c r="AQ89" s="122">
        <v>2224050.44</v>
      </c>
      <c r="AR89" s="18"/>
    </row>
    <row r="90" spans="1:44" s="96" customFormat="1" ht="11.25">
      <c r="A90" s="111" t="s">
        <v>217</v>
      </c>
      <c r="B90" s="23" t="s">
        <v>218</v>
      </c>
      <c r="C90" s="16" t="s">
        <v>86</v>
      </c>
      <c r="D90" s="16" t="s">
        <v>90</v>
      </c>
      <c r="E90" s="122">
        <v>87889441.02</v>
      </c>
      <c r="F90" s="122">
        <v>109282.64</v>
      </c>
      <c r="G90" s="122">
        <v>19567.3</v>
      </c>
      <c r="H90" s="122">
        <v>1215.97</v>
      </c>
      <c r="I90" s="122">
        <v>0</v>
      </c>
      <c r="J90" s="122">
        <v>0</v>
      </c>
      <c r="K90" s="122">
        <v>0</v>
      </c>
      <c r="L90" s="122">
        <v>0</v>
      </c>
      <c r="M90" s="122">
        <v>87759375.11</v>
      </c>
      <c r="N90" s="122">
        <v>445975.08</v>
      </c>
      <c r="O90" s="122">
        <v>1219523.71</v>
      </c>
      <c r="P90" s="122">
        <v>83413.61</v>
      </c>
      <c r="Q90" s="122">
        <v>0</v>
      </c>
      <c r="R90" s="122">
        <v>86010462.71000001</v>
      </c>
      <c r="S90" s="122">
        <v>100642406.04</v>
      </c>
      <c r="T90" s="122">
        <v>-3355549</v>
      </c>
      <c r="U90" s="122">
        <v>4185744.39</v>
      </c>
      <c r="V90" s="122">
        <v>58549.86</v>
      </c>
      <c r="W90" s="122">
        <v>2026396.25</v>
      </c>
      <c r="X90" s="122">
        <v>-21986.46</v>
      </c>
      <c r="Y90" s="122">
        <v>1604448.95</v>
      </c>
      <c r="Z90" s="122">
        <v>-26587.83</v>
      </c>
      <c r="AA90" s="122">
        <v>3400934.14</v>
      </c>
      <c r="AB90" s="122">
        <v>64191</v>
      </c>
      <c r="AC90" s="122">
        <v>3619331.89</v>
      </c>
      <c r="AD90" s="122">
        <v>37796.41</v>
      </c>
      <c r="AE90" s="122">
        <v>13641.71</v>
      </c>
      <c r="AF90" s="122">
        <v>-4966.98</v>
      </c>
      <c r="AG90" s="122">
        <v>0</v>
      </c>
      <c r="AH90" s="122">
        <v>0</v>
      </c>
      <c r="AI90" s="122">
        <v>0</v>
      </c>
      <c r="AJ90" s="122">
        <v>57410.76</v>
      </c>
      <c r="AK90" s="122">
        <v>-16728.41</v>
      </c>
      <c r="AL90" s="122">
        <v>5836389.78</v>
      </c>
      <c r="AM90" s="122">
        <v>207161.3</v>
      </c>
      <c r="AN90" s="122">
        <v>0</v>
      </c>
      <c r="AO90" s="122">
        <v>0</v>
      </c>
      <c r="AP90" s="122">
        <v>87889441.02</v>
      </c>
      <c r="AQ90" s="122">
        <v>4578218.95</v>
      </c>
      <c r="AR90" s="18"/>
    </row>
    <row r="91" spans="1:44" s="96" customFormat="1" ht="11.25">
      <c r="A91" s="111" t="s">
        <v>670</v>
      </c>
      <c r="B91" s="23" t="s">
        <v>677</v>
      </c>
      <c r="C91" s="16" t="s">
        <v>79</v>
      </c>
      <c r="D91" s="16" t="s">
        <v>88</v>
      </c>
      <c r="E91" s="122">
        <v>94172680.63</v>
      </c>
      <c r="F91" s="122">
        <v>72395.55</v>
      </c>
      <c r="G91" s="122">
        <v>-1917.17</v>
      </c>
      <c r="H91" s="122">
        <v>1549.88</v>
      </c>
      <c r="I91" s="122">
        <v>10398.15</v>
      </c>
      <c r="J91" s="122">
        <v>2085.11</v>
      </c>
      <c r="K91" s="122">
        <v>0</v>
      </c>
      <c r="L91" s="122">
        <v>0</v>
      </c>
      <c r="M91" s="122">
        <v>94088169.11</v>
      </c>
      <c r="N91" s="122">
        <v>615453.97</v>
      </c>
      <c r="O91" s="122">
        <v>1482482.64</v>
      </c>
      <c r="P91" s="122">
        <v>147098.84</v>
      </c>
      <c r="Q91" s="122">
        <v>0</v>
      </c>
      <c r="R91" s="122">
        <v>91843133.66</v>
      </c>
      <c r="S91" s="122">
        <v>117923420.63</v>
      </c>
      <c r="T91" s="122">
        <v>-6735933.2</v>
      </c>
      <c r="U91" s="122">
        <v>3593980.25</v>
      </c>
      <c r="V91" s="122">
        <v>-364433.49</v>
      </c>
      <c r="W91" s="122">
        <v>4561321.53</v>
      </c>
      <c r="X91" s="122">
        <v>-110369.61</v>
      </c>
      <c r="Y91" s="122">
        <v>1856840.16</v>
      </c>
      <c r="Z91" s="122">
        <v>-52498.9</v>
      </c>
      <c r="AA91" s="122">
        <v>4795357.66</v>
      </c>
      <c r="AB91" s="122">
        <v>186243.04</v>
      </c>
      <c r="AC91" s="122">
        <v>6464429.619999999</v>
      </c>
      <c r="AD91" s="122">
        <v>-851864.23</v>
      </c>
      <c r="AE91" s="122">
        <v>189818.91</v>
      </c>
      <c r="AF91" s="122">
        <v>-11958.78</v>
      </c>
      <c r="AG91" s="122">
        <v>88805.14</v>
      </c>
      <c r="AH91" s="122">
        <v>4936.76</v>
      </c>
      <c r="AI91" s="122">
        <v>0</v>
      </c>
      <c r="AJ91" s="122">
        <v>191028.94</v>
      </c>
      <c r="AK91" s="122">
        <v>-32110.35</v>
      </c>
      <c r="AL91" s="122">
        <v>6459882.92</v>
      </c>
      <c r="AM91" s="122">
        <v>113173.27</v>
      </c>
      <c r="AN91" s="122">
        <v>0</v>
      </c>
      <c r="AO91" s="122">
        <v>0</v>
      </c>
      <c r="AP91" s="122">
        <v>94172680.63</v>
      </c>
      <c r="AQ91" s="122">
        <v>4469734.87</v>
      </c>
      <c r="AR91" s="18"/>
    </row>
    <row r="92" spans="1:44" s="96" customFormat="1" ht="11.25">
      <c r="A92" s="111" t="s">
        <v>48</v>
      </c>
      <c r="B92" s="23" t="s">
        <v>49</v>
      </c>
      <c r="C92" s="16" t="s">
        <v>84</v>
      </c>
      <c r="D92" s="16" t="s">
        <v>682</v>
      </c>
      <c r="E92" s="122">
        <v>113361291.13</v>
      </c>
      <c r="F92" s="122">
        <v>117532.09</v>
      </c>
      <c r="G92" s="122">
        <v>73175.32</v>
      </c>
      <c r="H92" s="122">
        <v>0</v>
      </c>
      <c r="I92" s="122">
        <v>0</v>
      </c>
      <c r="J92" s="122">
        <v>0</v>
      </c>
      <c r="K92" s="122">
        <v>0</v>
      </c>
      <c r="L92" s="122">
        <v>0</v>
      </c>
      <c r="M92" s="122">
        <v>113170583.72</v>
      </c>
      <c r="N92" s="122">
        <v>506304.5</v>
      </c>
      <c r="O92" s="122">
        <v>4151761.8</v>
      </c>
      <c r="P92" s="122">
        <v>272420.39</v>
      </c>
      <c r="Q92" s="122">
        <v>0</v>
      </c>
      <c r="R92" s="122">
        <v>108240097.03</v>
      </c>
      <c r="S92" s="122">
        <v>141026994.94</v>
      </c>
      <c r="T92" s="122">
        <v>-13048432.94</v>
      </c>
      <c r="U92" s="122">
        <v>2660093.88</v>
      </c>
      <c r="V92" s="122">
        <v>207572.85</v>
      </c>
      <c r="W92" s="122">
        <v>5477864.2700000005</v>
      </c>
      <c r="X92" s="122">
        <v>-1105030.52</v>
      </c>
      <c r="Y92" s="122">
        <v>2290403.87</v>
      </c>
      <c r="Z92" s="122">
        <v>-124652.48</v>
      </c>
      <c r="AA92" s="122">
        <v>2068849.13</v>
      </c>
      <c r="AB92" s="122">
        <v>84435.82</v>
      </c>
      <c r="AC92" s="122">
        <v>5471148.67</v>
      </c>
      <c r="AD92" s="122">
        <v>-98248.95</v>
      </c>
      <c r="AE92" s="122">
        <v>19286.52</v>
      </c>
      <c r="AF92" s="122">
        <v>48640.36</v>
      </c>
      <c r="AG92" s="122">
        <v>0</v>
      </c>
      <c r="AH92" s="122">
        <v>0</v>
      </c>
      <c r="AI92" s="122">
        <v>0</v>
      </c>
      <c r="AJ92" s="122">
        <v>145810.93</v>
      </c>
      <c r="AK92" s="122">
        <v>315357.92</v>
      </c>
      <c r="AL92" s="122">
        <v>7049852.6899999995</v>
      </c>
      <c r="AM92" s="122">
        <v>382132.45</v>
      </c>
      <c r="AN92" s="122">
        <v>0</v>
      </c>
      <c r="AO92" s="122">
        <v>-209410.3</v>
      </c>
      <c r="AP92" s="122">
        <v>113361291.13</v>
      </c>
      <c r="AQ92" s="122">
        <v>7061966.8</v>
      </c>
      <c r="AR92" s="18"/>
    </row>
    <row r="93" spans="1:44" s="96" customFormat="1" ht="11.25">
      <c r="A93" s="111" t="s">
        <v>219</v>
      </c>
      <c r="B93" s="23" t="s">
        <v>220</v>
      </c>
      <c r="C93" s="16" t="s">
        <v>83</v>
      </c>
      <c r="D93" s="16" t="s">
        <v>89</v>
      </c>
      <c r="E93" s="122">
        <v>15569742.94</v>
      </c>
      <c r="F93" s="122">
        <v>45383.3</v>
      </c>
      <c r="G93" s="122">
        <v>-224835.89</v>
      </c>
      <c r="H93" s="122">
        <v>819.28</v>
      </c>
      <c r="I93" s="122">
        <v>11340.44</v>
      </c>
      <c r="J93" s="122">
        <v>0</v>
      </c>
      <c r="K93" s="122">
        <v>-1101.62</v>
      </c>
      <c r="L93" s="122">
        <v>0</v>
      </c>
      <c r="M93" s="122">
        <v>15738137.43</v>
      </c>
      <c r="N93" s="122">
        <v>94912.67</v>
      </c>
      <c r="O93" s="122">
        <v>70216.47</v>
      </c>
      <c r="P93" s="122">
        <v>33021.74</v>
      </c>
      <c r="Q93" s="122">
        <v>0</v>
      </c>
      <c r="R93" s="122">
        <v>15539986.55</v>
      </c>
      <c r="S93" s="122">
        <v>18210012.88</v>
      </c>
      <c r="T93" s="122">
        <v>-852073.92</v>
      </c>
      <c r="U93" s="122">
        <v>823988.34</v>
      </c>
      <c r="V93" s="122">
        <v>-22267.82</v>
      </c>
      <c r="W93" s="122">
        <v>716755.91</v>
      </c>
      <c r="X93" s="122">
        <v>-70645.55</v>
      </c>
      <c r="Y93" s="122">
        <v>274454.31</v>
      </c>
      <c r="Z93" s="122">
        <v>-10791.11</v>
      </c>
      <c r="AA93" s="122">
        <v>831818.26</v>
      </c>
      <c r="AB93" s="122">
        <v>25532.26</v>
      </c>
      <c r="AC93" s="122">
        <v>921638.67</v>
      </c>
      <c r="AD93" s="122">
        <v>285568.29</v>
      </c>
      <c r="AE93" s="122">
        <v>13108.4</v>
      </c>
      <c r="AF93" s="122">
        <v>0</v>
      </c>
      <c r="AG93" s="122">
        <v>27434.15</v>
      </c>
      <c r="AH93" s="122">
        <v>8738.4</v>
      </c>
      <c r="AI93" s="122">
        <v>0</v>
      </c>
      <c r="AJ93" s="122">
        <v>5101.17</v>
      </c>
      <c r="AK93" s="122">
        <v>-692.58</v>
      </c>
      <c r="AL93" s="122">
        <v>815043.51</v>
      </c>
      <c r="AM93" s="122">
        <v>-725821.15</v>
      </c>
      <c r="AN93" s="122">
        <v>0</v>
      </c>
      <c r="AO93" s="122">
        <v>0</v>
      </c>
      <c r="AP93" s="122">
        <v>15569742.94</v>
      </c>
      <c r="AQ93" s="122">
        <v>260042.58</v>
      </c>
      <c r="AR93" s="18"/>
    </row>
    <row r="94" spans="1:44" s="96" customFormat="1" ht="11.25">
      <c r="A94" s="111" t="s">
        <v>221</v>
      </c>
      <c r="B94" s="23" t="s">
        <v>222</v>
      </c>
      <c r="C94" s="16" t="s">
        <v>81</v>
      </c>
      <c r="D94" s="16" t="s">
        <v>89</v>
      </c>
      <c r="E94" s="122">
        <v>25012120.14</v>
      </c>
      <c r="F94" s="122">
        <v>25970.55</v>
      </c>
      <c r="G94" s="122">
        <v>11602.84</v>
      </c>
      <c r="H94" s="122">
        <v>4008.88</v>
      </c>
      <c r="I94" s="122">
        <v>13058.93</v>
      </c>
      <c r="J94" s="122">
        <v>0</v>
      </c>
      <c r="K94" s="122">
        <v>694.3</v>
      </c>
      <c r="L94" s="122">
        <v>0</v>
      </c>
      <c r="M94" s="122">
        <v>24956784.64</v>
      </c>
      <c r="N94" s="122">
        <v>225455.49</v>
      </c>
      <c r="O94" s="122">
        <v>89954.56</v>
      </c>
      <c r="P94" s="122">
        <v>41636.06</v>
      </c>
      <c r="Q94" s="122">
        <v>0</v>
      </c>
      <c r="R94" s="122">
        <v>24599738.53</v>
      </c>
      <c r="S94" s="122">
        <v>33144890.810000002</v>
      </c>
      <c r="T94" s="122">
        <v>-670565.58</v>
      </c>
      <c r="U94" s="122">
        <v>210623.63</v>
      </c>
      <c r="V94" s="122">
        <v>-20774.88</v>
      </c>
      <c r="W94" s="122">
        <v>3467427.77</v>
      </c>
      <c r="X94" s="122">
        <v>-23716.79</v>
      </c>
      <c r="Y94" s="122">
        <v>486293.1</v>
      </c>
      <c r="Z94" s="122">
        <v>-8095.39</v>
      </c>
      <c r="AA94" s="122">
        <v>1962470.62</v>
      </c>
      <c r="AB94" s="122">
        <v>41869.15</v>
      </c>
      <c r="AC94" s="122">
        <v>1354735.52</v>
      </c>
      <c r="AD94" s="122">
        <v>4640.54</v>
      </c>
      <c r="AE94" s="122">
        <v>107092.4</v>
      </c>
      <c r="AF94" s="122">
        <v>1057.46</v>
      </c>
      <c r="AG94" s="122">
        <v>41493.9</v>
      </c>
      <c r="AH94" s="122">
        <v>4335.86</v>
      </c>
      <c r="AI94" s="122">
        <v>0</v>
      </c>
      <c r="AJ94" s="122">
        <v>19097.08</v>
      </c>
      <c r="AK94" s="122">
        <v>-457.13</v>
      </c>
      <c r="AL94" s="122">
        <v>1151236.12</v>
      </c>
      <c r="AM94" s="122">
        <v>-1030.95</v>
      </c>
      <c r="AN94" s="122">
        <v>0</v>
      </c>
      <c r="AO94" s="122">
        <v>0</v>
      </c>
      <c r="AP94" s="122">
        <v>25012120.14</v>
      </c>
      <c r="AQ94" s="122">
        <v>235771.18</v>
      </c>
      <c r="AR94" s="18"/>
    </row>
    <row r="95" spans="1:44" s="96" customFormat="1" ht="11.25">
      <c r="A95" s="111" t="s">
        <v>223</v>
      </c>
      <c r="B95" s="23" t="s">
        <v>224</v>
      </c>
      <c r="C95" s="16" t="s">
        <v>81</v>
      </c>
      <c r="D95" s="16" t="s">
        <v>89</v>
      </c>
      <c r="E95" s="122">
        <v>18822377.47</v>
      </c>
      <c r="F95" s="122">
        <v>7495.51</v>
      </c>
      <c r="G95" s="122">
        <v>8093.75</v>
      </c>
      <c r="H95" s="122">
        <v>0</v>
      </c>
      <c r="I95" s="122">
        <v>9418.25</v>
      </c>
      <c r="J95" s="122">
        <v>0</v>
      </c>
      <c r="K95" s="122">
        <v>0</v>
      </c>
      <c r="L95" s="122">
        <v>0</v>
      </c>
      <c r="M95" s="122">
        <v>18797369.959999997</v>
      </c>
      <c r="N95" s="122">
        <v>109104.13</v>
      </c>
      <c r="O95" s="122">
        <v>-43865.97</v>
      </c>
      <c r="P95" s="122">
        <v>31691.61</v>
      </c>
      <c r="Q95" s="122">
        <v>0</v>
      </c>
      <c r="R95" s="122">
        <v>18700440.19</v>
      </c>
      <c r="S95" s="122">
        <v>21755354.91</v>
      </c>
      <c r="T95" s="122">
        <v>-392248.57</v>
      </c>
      <c r="U95" s="122">
        <v>420587.63</v>
      </c>
      <c r="V95" s="122">
        <v>9677.94</v>
      </c>
      <c r="W95" s="122">
        <v>793213.6</v>
      </c>
      <c r="X95" s="122">
        <v>-20104.3</v>
      </c>
      <c r="Y95" s="122">
        <v>325173.13</v>
      </c>
      <c r="Z95" s="122">
        <v>-4172.75</v>
      </c>
      <c r="AA95" s="122">
        <v>1062283.89</v>
      </c>
      <c r="AB95" s="122">
        <v>7632.51</v>
      </c>
      <c r="AC95" s="122">
        <v>580783.65</v>
      </c>
      <c r="AD95" s="122">
        <v>-3698.19</v>
      </c>
      <c r="AE95" s="122">
        <v>29153.56</v>
      </c>
      <c r="AF95" s="122">
        <v>0</v>
      </c>
      <c r="AG95" s="122">
        <v>13049.5</v>
      </c>
      <c r="AH95" s="122">
        <v>139.52</v>
      </c>
      <c r="AI95" s="122">
        <v>0</v>
      </c>
      <c r="AJ95" s="122">
        <v>23766.47</v>
      </c>
      <c r="AK95" s="122">
        <v>12517.77</v>
      </c>
      <c r="AL95" s="122">
        <v>807003.82</v>
      </c>
      <c r="AM95" s="122">
        <v>-13746.98</v>
      </c>
      <c r="AN95" s="122">
        <v>0</v>
      </c>
      <c r="AO95" s="122">
        <v>0</v>
      </c>
      <c r="AP95" s="122">
        <v>18822377.47</v>
      </c>
      <c r="AQ95" s="122">
        <v>925279.72</v>
      </c>
      <c r="AR95" s="18"/>
    </row>
    <row r="96" spans="1:44" s="96" customFormat="1" ht="11.25">
      <c r="A96" s="111" t="s">
        <v>225</v>
      </c>
      <c r="B96" s="23" t="s">
        <v>226</v>
      </c>
      <c r="C96" s="16" t="s">
        <v>82</v>
      </c>
      <c r="D96" s="16" t="s">
        <v>89</v>
      </c>
      <c r="E96" s="122">
        <v>24903617.88</v>
      </c>
      <c r="F96" s="122">
        <v>55734.63</v>
      </c>
      <c r="G96" s="122">
        <v>-215730.7</v>
      </c>
      <c r="H96" s="122">
        <v>2673.02</v>
      </c>
      <c r="I96" s="122">
        <v>12956.06</v>
      </c>
      <c r="J96" s="122">
        <v>0</v>
      </c>
      <c r="K96" s="122">
        <v>535.2</v>
      </c>
      <c r="L96" s="122">
        <v>0</v>
      </c>
      <c r="M96" s="122">
        <v>25047449.67</v>
      </c>
      <c r="N96" s="122">
        <v>153185.66</v>
      </c>
      <c r="O96" s="122">
        <v>154587</v>
      </c>
      <c r="P96" s="122">
        <v>37301</v>
      </c>
      <c r="Q96" s="122">
        <v>0</v>
      </c>
      <c r="R96" s="122">
        <v>24702376.01</v>
      </c>
      <c r="S96" s="122">
        <v>30549554.43</v>
      </c>
      <c r="T96" s="122">
        <v>-858678.22</v>
      </c>
      <c r="U96" s="122">
        <v>637871.11</v>
      </c>
      <c r="V96" s="122">
        <v>-790.46</v>
      </c>
      <c r="W96" s="122">
        <v>1283787.45</v>
      </c>
      <c r="X96" s="122">
        <v>-33659.12</v>
      </c>
      <c r="Y96" s="122">
        <v>463139.61</v>
      </c>
      <c r="Z96" s="122">
        <v>-9876.05</v>
      </c>
      <c r="AA96" s="122">
        <v>1275967.05</v>
      </c>
      <c r="AB96" s="122">
        <v>21091.74</v>
      </c>
      <c r="AC96" s="122">
        <v>1694149.67</v>
      </c>
      <c r="AD96" s="122">
        <v>260973.26</v>
      </c>
      <c r="AE96" s="122">
        <v>43073.93</v>
      </c>
      <c r="AF96" s="122">
        <v>0</v>
      </c>
      <c r="AG96" s="122">
        <v>15087.77</v>
      </c>
      <c r="AH96" s="122">
        <v>2187.06</v>
      </c>
      <c r="AI96" s="122">
        <v>0</v>
      </c>
      <c r="AJ96" s="122">
        <v>26963.45</v>
      </c>
      <c r="AK96" s="122">
        <v>-6771.91</v>
      </c>
      <c r="AL96" s="122">
        <v>1339353.17</v>
      </c>
      <c r="AM96" s="122">
        <v>-44600.98</v>
      </c>
      <c r="AN96" s="122">
        <v>0</v>
      </c>
      <c r="AO96" s="122">
        <v>0</v>
      </c>
      <c r="AP96" s="122">
        <v>24903617.88</v>
      </c>
      <c r="AQ96" s="122">
        <v>378795.05</v>
      </c>
      <c r="AR96" s="18"/>
    </row>
    <row r="97" spans="1:44" s="96" customFormat="1" ht="11.25">
      <c r="A97" s="111" t="s">
        <v>227</v>
      </c>
      <c r="B97" s="23" t="s">
        <v>228</v>
      </c>
      <c r="C97" s="16" t="s">
        <v>83</v>
      </c>
      <c r="D97" s="16" t="s">
        <v>89</v>
      </c>
      <c r="E97" s="122">
        <v>41101989.53</v>
      </c>
      <c r="F97" s="122">
        <v>28890.66</v>
      </c>
      <c r="G97" s="122">
        <v>23269.4</v>
      </c>
      <c r="H97" s="122">
        <v>40.78</v>
      </c>
      <c r="I97" s="122">
        <v>39126.9</v>
      </c>
      <c r="J97" s="122">
        <v>-509.37</v>
      </c>
      <c r="K97" s="122">
        <v>1145.43</v>
      </c>
      <c r="L97" s="122">
        <v>0</v>
      </c>
      <c r="M97" s="122">
        <v>41010025.730000004</v>
      </c>
      <c r="N97" s="122">
        <v>203151.05</v>
      </c>
      <c r="O97" s="122">
        <v>416740.36</v>
      </c>
      <c r="P97" s="122">
        <v>80098.12</v>
      </c>
      <c r="Q97" s="122">
        <v>0</v>
      </c>
      <c r="R97" s="122">
        <v>40310036.2</v>
      </c>
      <c r="S97" s="122">
        <v>47709685.61</v>
      </c>
      <c r="T97" s="122">
        <v>-1565127.18</v>
      </c>
      <c r="U97" s="122">
        <v>2203860.56</v>
      </c>
      <c r="V97" s="122">
        <v>-29096.41</v>
      </c>
      <c r="W97" s="122">
        <v>1840805.73</v>
      </c>
      <c r="X97" s="122">
        <v>-181500.92</v>
      </c>
      <c r="Y97" s="122">
        <v>759225.45</v>
      </c>
      <c r="Z97" s="122">
        <v>-17203.9</v>
      </c>
      <c r="AA97" s="122">
        <v>1247757.7</v>
      </c>
      <c r="AB97" s="122">
        <v>17935.46</v>
      </c>
      <c r="AC97" s="122">
        <v>3573479.75</v>
      </c>
      <c r="AD97" s="122">
        <v>152578.91</v>
      </c>
      <c r="AE97" s="122">
        <v>82480.28</v>
      </c>
      <c r="AF97" s="122">
        <v>0</v>
      </c>
      <c r="AG97" s="122">
        <v>48705.56</v>
      </c>
      <c r="AH97" s="122">
        <v>3463.64</v>
      </c>
      <c r="AI97" s="122">
        <v>0</v>
      </c>
      <c r="AJ97" s="122">
        <v>49456.31</v>
      </c>
      <c r="AK97" s="122">
        <v>-913408.58</v>
      </c>
      <c r="AL97" s="122">
        <v>2025961.64</v>
      </c>
      <c r="AM97" s="122">
        <v>11639.12</v>
      </c>
      <c r="AN97" s="122">
        <v>0</v>
      </c>
      <c r="AO97" s="122">
        <v>0</v>
      </c>
      <c r="AP97" s="122">
        <v>41101989.53</v>
      </c>
      <c r="AQ97" s="122">
        <v>2838336.51</v>
      </c>
      <c r="AR97" s="18"/>
    </row>
    <row r="98" spans="1:44" s="96" customFormat="1" ht="11.25">
      <c r="A98" s="111" t="s">
        <v>229</v>
      </c>
      <c r="B98" s="23" t="s">
        <v>230</v>
      </c>
      <c r="C98" s="16" t="s">
        <v>85</v>
      </c>
      <c r="D98" s="16" t="s">
        <v>89</v>
      </c>
      <c r="E98" s="122">
        <v>27474994.1</v>
      </c>
      <c r="F98" s="122">
        <v>12484.83</v>
      </c>
      <c r="G98" s="122">
        <v>9355.3</v>
      </c>
      <c r="H98" s="122">
        <v>2065.41</v>
      </c>
      <c r="I98" s="122">
        <v>14384.64</v>
      </c>
      <c r="J98" s="122">
        <v>0</v>
      </c>
      <c r="K98" s="122">
        <v>0</v>
      </c>
      <c r="L98" s="122">
        <v>0</v>
      </c>
      <c r="M98" s="122">
        <v>27436703.919999998</v>
      </c>
      <c r="N98" s="122">
        <v>275363.29</v>
      </c>
      <c r="O98" s="122">
        <v>276103.38</v>
      </c>
      <c r="P98" s="122">
        <v>39625.1</v>
      </c>
      <c r="Q98" s="122">
        <v>0</v>
      </c>
      <c r="R98" s="122">
        <v>26845612.150000002</v>
      </c>
      <c r="S98" s="122">
        <v>35744989.04</v>
      </c>
      <c r="T98" s="122">
        <v>-2977433.33</v>
      </c>
      <c r="U98" s="122">
        <v>662631.19</v>
      </c>
      <c r="V98" s="122">
        <v>7606.81</v>
      </c>
      <c r="W98" s="122">
        <v>1076065.76</v>
      </c>
      <c r="X98" s="122">
        <v>-141576.36</v>
      </c>
      <c r="Y98" s="122">
        <v>529964.06</v>
      </c>
      <c r="Z98" s="122">
        <v>-17939.96</v>
      </c>
      <c r="AA98" s="122">
        <v>2485328.33</v>
      </c>
      <c r="AB98" s="122">
        <v>21487.38</v>
      </c>
      <c r="AC98" s="122">
        <v>1354451.17</v>
      </c>
      <c r="AD98" s="122">
        <v>26432.04</v>
      </c>
      <c r="AE98" s="122">
        <v>75743.94</v>
      </c>
      <c r="AF98" s="122">
        <v>0</v>
      </c>
      <c r="AG98" s="122">
        <v>99335.22</v>
      </c>
      <c r="AH98" s="122">
        <v>-4953.98</v>
      </c>
      <c r="AI98" s="122">
        <v>-0.03</v>
      </c>
      <c r="AJ98" s="122">
        <v>8598.25</v>
      </c>
      <c r="AK98" s="122">
        <v>51303.65</v>
      </c>
      <c r="AL98" s="122">
        <v>1354336.19</v>
      </c>
      <c r="AM98" s="122">
        <v>68272.15</v>
      </c>
      <c r="AN98" s="122">
        <v>0</v>
      </c>
      <c r="AO98" s="122">
        <v>0</v>
      </c>
      <c r="AP98" s="122">
        <v>27474994.1</v>
      </c>
      <c r="AQ98" s="122">
        <v>1118480.25</v>
      </c>
      <c r="AR98" s="18"/>
    </row>
    <row r="99" spans="1:44" s="96" customFormat="1" ht="11.25">
      <c r="A99" s="111" t="s">
        <v>231</v>
      </c>
      <c r="B99" s="23" t="s">
        <v>232</v>
      </c>
      <c r="C99" s="16" t="s">
        <v>85</v>
      </c>
      <c r="D99" s="16" t="s">
        <v>89</v>
      </c>
      <c r="E99" s="122">
        <v>18638515.939999998</v>
      </c>
      <c r="F99" s="122">
        <v>11344.86</v>
      </c>
      <c r="G99" s="122">
        <v>32892.61</v>
      </c>
      <c r="H99" s="122">
        <v>1097.55</v>
      </c>
      <c r="I99" s="122">
        <v>10385.46</v>
      </c>
      <c r="J99" s="122">
        <v>35872.04</v>
      </c>
      <c r="K99" s="122">
        <v>-0.02</v>
      </c>
      <c r="L99" s="122">
        <v>0</v>
      </c>
      <c r="M99" s="122">
        <v>18546923.439999998</v>
      </c>
      <c r="N99" s="122">
        <v>99465.79</v>
      </c>
      <c r="O99" s="122">
        <v>231997.19</v>
      </c>
      <c r="P99" s="122">
        <v>87529.73</v>
      </c>
      <c r="Q99" s="122">
        <v>0</v>
      </c>
      <c r="R99" s="122">
        <v>18127930.73</v>
      </c>
      <c r="S99" s="122">
        <v>21804816.91</v>
      </c>
      <c r="T99" s="122">
        <v>-2048057.34</v>
      </c>
      <c r="U99" s="122">
        <v>1897643.46</v>
      </c>
      <c r="V99" s="122">
        <v>14398.47</v>
      </c>
      <c r="W99" s="122">
        <v>389260.44</v>
      </c>
      <c r="X99" s="122">
        <v>-53540.13</v>
      </c>
      <c r="Y99" s="122">
        <v>345142.1</v>
      </c>
      <c r="Z99" s="122">
        <v>-23449.88</v>
      </c>
      <c r="AA99" s="122">
        <v>931743.58</v>
      </c>
      <c r="AB99" s="122">
        <v>19704.44</v>
      </c>
      <c r="AC99" s="122">
        <v>1011857.21</v>
      </c>
      <c r="AD99" s="122">
        <v>-56183.97</v>
      </c>
      <c r="AE99" s="122">
        <v>17560.78</v>
      </c>
      <c r="AF99" s="122">
        <v>0</v>
      </c>
      <c r="AG99" s="122">
        <v>18926.3</v>
      </c>
      <c r="AH99" s="122">
        <v>2292.8</v>
      </c>
      <c r="AI99" s="122">
        <v>0</v>
      </c>
      <c r="AJ99" s="122">
        <v>4215.38</v>
      </c>
      <c r="AK99" s="122">
        <v>-46306.57</v>
      </c>
      <c r="AL99" s="122">
        <v>1224782.08</v>
      </c>
      <c r="AM99" s="122">
        <v>-112334.56</v>
      </c>
      <c r="AN99" s="122">
        <v>0</v>
      </c>
      <c r="AO99" s="122">
        <v>0</v>
      </c>
      <c r="AP99" s="122">
        <v>18638515.939999998</v>
      </c>
      <c r="AQ99" s="122">
        <v>454036.66</v>
      </c>
      <c r="AR99" s="18"/>
    </row>
    <row r="100" spans="1:44" s="96" customFormat="1" ht="11.25">
      <c r="A100" s="111" t="s">
        <v>4</v>
      </c>
      <c r="B100" s="23" t="s">
        <v>5</v>
      </c>
      <c r="C100" s="16" t="s">
        <v>87</v>
      </c>
      <c r="D100" s="16" t="s">
        <v>88</v>
      </c>
      <c r="E100" s="122">
        <v>68656537.1</v>
      </c>
      <c r="F100" s="122">
        <v>22690.06</v>
      </c>
      <c r="G100" s="122">
        <v>244493.77</v>
      </c>
      <c r="H100" s="122">
        <v>1143.55</v>
      </c>
      <c r="I100" s="122">
        <v>29480.62</v>
      </c>
      <c r="J100" s="122">
        <v>132410.99</v>
      </c>
      <c r="K100" s="122">
        <v>0</v>
      </c>
      <c r="L100" s="122">
        <v>0</v>
      </c>
      <c r="M100" s="122">
        <v>68226318.11</v>
      </c>
      <c r="N100" s="122">
        <v>433019.26</v>
      </c>
      <c r="O100" s="122">
        <v>-193901.09</v>
      </c>
      <c r="P100" s="122">
        <v>128005.81</v>
      </c>
      <c r="Q100" s="122">
        <v>0</v>
      </c>
      <c r="R100" s="122">
        <v>67859194.13</v>
      </c>
      <c r="S100" s="122">
        <v>90870792.94000001</v>
      </c>
      <c r="T100" s="122">
        <v>-8243501.09</v>
      </c>
      <c r="U100" s="122">
        <v>1880362.39</v>
      </c>
      <c r="V100" s="122">
        <v>3119452.75</v>
      </c>
      <c r="W100" s="122">
        <v>7021445.87</v>
      </c>
      <c r="X100" s="122">
        <v>60747</v>
      </c>
      <c r="Y100" s="122">
        <v>1426852.29</v>
      </c>
      <c r="Z100" s="122">
        <v>76838.49</v>
      </c>
      <c r="AA100" s="122">
        <v>3748919.72</v>
      </c>
      <c r="AB100" s="122">
        <v>182860.95</v>
      </c>
      <c r="AC100" s="122">
        <v>1914820.9</v>
      </c>
      <c r="AD100" s="122">
        <v>108489.56</v>
      </c>
      <c r="AE100" s="122">
        <v>37722.86</v>
      </c>
      <c r="AF100" s="122">
        <v>0</v>
      </c>
      <c r="AG100" s="122">
        <v>99843.8</v>
      </c>
      <c r="AH100" s="122">
        <v>371.81</v>
      </c>
      <c r="AI100" s="122">
        <v>0</v>
      </c>
      <c r="AJ100" s="122">
        <v>239989.87</v>
      </c>
      <c r="AK100" s="122">
        <v>35085.04</v>
      </c>
      <c r="AL100" s="122">
        <v>4004772.84</v>
      </c>
      <c r="AM100" s="122">
        <v>462388.07</v>
      </c>
      <c r="AN100" s="122">
        <v>2557003.48</v>
      </c>
      <c r="AO100" s="122">
        <v>-201.1</v>
      </c>
      <c r="AP100" s="122">
        <v>68656537.1</v>
      </c>
      <c r="AQ100" s="122">
        <v>7387277.23</v>
      </c>
      <c r="AR100" s="18"/>
    </row>
    <row r="101" spans="1:44" s="96" customFormat="1" ht="11.25">
      <c r="A101" s="111" t="s">
        <v>233</v>
      </c>
      <c r="B101" s="23" t="s">
        <v>234</v>
      </c>
      <c r="C101" s="16" t="s">
        <v>86</v>
      </c>
      <c r="D101" s="16" t="s">
        <v>89</v>
      </c>
      <c r="E101" s="122">
        <v>48046762.68</v>
      </c>
      <c r="F101" s="122">
        <v>18472.59</v>
      </c>
      <c r="G101" s="122">
        <v>75039.46</v>
      </c>
      <c r="H101" s="122">
        <v>6333.99</v>
      </c>
      <c r="I101" s="122">
        <v>7549.3</v>
      </c>
      <c r="J101" s="122">
        <v>2126.33</v>
      </c>
      <c r="K101" s="122">
        <v>58385</v>
      </c>
      <c r="L101" s="122">
        <v>0</v>
      </c>
      <c r="M101" s="122">
        <v>47878856.01</v>
      </c>
      <c r="N101" s="122">
        <v>182548.6</v>
      </c>
      <c r="O101" s="122">
        <v>324929.78</v>
      </c>
      <c r="P101" s="122">
        <v>59447.69</v>
      </c>
      <c r="Q101" s="122">
        <v>0</v>
      </c>
      <c r="R101" s="122">
        <v>47311929.94</v>
      </c>
      <c r="S101" s="122">
        <v>53884412.78</v>
      </c>
      <c r="T101" s="122">
        <v>-1795040.56</v>
      </c>
      <c r="U101" s="122">
        <v>1764687.23</v>
      </c>
      <c r="V101" s="122">
        <v>5434.73</v>
      </c>
      <c r="W101" s="122">
        <v>901884.37</v>
      </c>
      <c r="X101" s="122">
        <v>-69669.32</v>
      </c>
      <c r="Y101" s="122">
        <v>856968.43</v>
      </c>
      <c r="Z101" s="122">
        <v>-16211.22</v>
      </c>
      <c r="AA101" s="122">
        <v>1253180.52</v>
      </c>
      <c r="AB101" s="122">
        <v>34415.42</v>
      </c>
      <c r="AC101" s="122">
        <v>1101628.66</v>
      </c>
      <c r="AD101" s="122">
        <v>-49504.67</v>
      </c>
      <c r="AE101" s="122">
        <v>45750.98</v>
      </c>
      <c r="AF101" s="122">
        <v>0</v>
      </c>
      <c r="AG101" s="122">
        <v>10268.92</v>
      </c>
      <c r="AH101" s="122">
        <v>0</v>
      </c>
      <c r="AI101" s="122">
        <v>0</v>
      </c>
      <c r="AJ101" s="122">
        <v>68379.67</v>
      </c>
      <c r="AK101" s="122">
        <v>-64967.54</v>
      </c>
      <c r="AL101" s="122">
        <v>3152117.75</v>
      </c>
      <c r="AM101" s="122">
        <v>270003.95</v>
      </c>
      <c r="AN101" s="122">
        <v>0</v>
      </c>
      <c r="AO101" s="122">
        <v>0</v>
      </c>
      <c r="AP101" s="122">
        <v>48046762.68</v>
      </c>
      <c r="AQ101" s="122">
        <v>1217346.91</v>
      </c>
      <c r="AR101" s="18"/>
    </row>
    <row r="102" spans="1:44" s="96" customFormat="1" ht="11.25">
      <c r="A102" s="111" t="s">
        <v>235</v>
      </c>
      <c r="B102" s="23" t="s">
        <v>236</v>
      </c>
      <c r="C102" s="16" t="s">
        <v>82</v>
      </c>
      <c r="D102" s="16" t="s">
        <v>89</v>
      </c>
      <c r="E102" s="122">
        <v>28088417.08</v>
      </c>
      <c r="F102" s="122">
        <v>6699.56</v>
      </c>
      <c r="G102" s="122">
        <v>145.05</v>
      </c>
      <c r="H102" s="122">
        <v>0</v>
      </c>
      <c r="I102" s="122">
        <v>0</v>
      </c>
      <c r="J102" s="122">
        <v>0</v>
      </c>
      <c r="K102" s="122">
        <v>0</v>
      </c>
      <c r="L102" s="122">
        <v>0</v>
      </c>
      <c r="M102" s="122">
        <v>28081572.47</v>
      </c>
      <c r="N102" s="122">
        <v>131026.84</v>
      </c>
      <c r="O102" s="122">
        <v>154818.26</v>
      </c>
      <c r="P102" s="122">
        <v>35445.18</v>
      </c>
      <c r="Q102" s="122">
        <v>0</v>
      </c>
      <c r="R102" s="122">
        <v>27760282.19</v>
      </c>
      <c r="S102" s="122">
        <v>33736925.75</v>
      </c>
      <c r="T102" s="122">
        <v>-691921.430000002</v>
      </c>
      <c r="U102" s="122">
        <v>474410.15</v>
      </c>
      <c r="V102" s="122">
        <v>94789.31</v>
      </c>
      <c r="W102" s="122">
        <v>2216431.59</v>
      </c>
      <c r="X102" s="122">
        <v>-30849.06</v>
      </c>
      <c r="Y102" s="122">
        <v>535008.67</v>
      </c>
      <c r="Z102" s="122">
        <v>-8979.99</v>
      </c>
      <c r="AA102" s="122">
        <v>973585.36</v>
      </c>
      <c r="AB102" s="122">
        <v>16905.26</v>
      </c>
      <c r="AC102" s="122">
        <v>1763030.51</v>
      </c>
      <c r="AD102" s="122">
        <v>-10873.46</v>
      </c>
      <c r="AE102" s="122">
        <v>71962.97</v>
      </c>
      <c r="AF102" s="122">
        <v>0</v>
      </c>
      <c r="AG102" s="122">
        <v>0</v>
      </c>
      <c r="AH102" s="122">
        <v>0</v>
      </c>
      <c r="AI102" s="122">
        <v>0</v>
      </c>
      <c r="AJ102" s="122">
        <v>28177.62</v>
      </c>
      <c r="AK102" s="122">
        <v>0</v>
      </c>
      <c r="AL102" s="122">
        <v>1049079.08</v>
      </c>
      <c r="AM102" s="122">
        <v>-25634.49</v>
      </c>
      <c r="AN102" s="122">
        <v>0</v>
      </c>
      <c r="AO102" s="122">
        <v>0</v>
      </c>
      <c r="AP102" s="122">
        <v>28088417.08</v>
      </c>
      <c r="AQ102" s="122">
        <v>835339.33</v>
      </c>
      <c r="AR102" s="18"/>
    </row>
    <row r="103" spans="1:44" s="96" customFormat="1" ht="11.25">
      <c r="A103" s="111" t="s">
        <v>237</v>
      </c>
      <c r="B103" s="23" t="s">
        <v>238</v>
      </c>
      <c r="C103" s="16" t="s">
        <v>82</v>
      </c>
      <c r="D103" s="16" t="s">
        <v>89</v>
      </c>
      <c r="E103" s="122">
        <v>49545808.74</v>
      </c>
      <c r="F103" s="122">
        <v>7278.17</v>
      </c>
      <c r="G103" s="122">
        <v>85588.65</v>
      </c>
      <c r="H103" s="122">
        <v>0</v>
      </c>
      <c r="I103" s="122">
        <v>0</v>
      </c>
      <c r="J103" s="122">
        <v>0</v>
      </c>
      <c r="K103" s="122">
        <v>0</v>
      </c>
      <c r="L103" s="122">
        <v>0</v>
      </c>
      <c r="M103" s="122">
        <v>49452941.92</v>
      </c>
      <c r="N103" s="122">
        <v>155055.51</v>
      </c>
      <c r="O103" s="122">
        <v>336381.86</v>
      </c>
      <c r="P103" s="122">
        <v>51787.21</v>
      </c>
      <c r="Q103" s="122">
        <v>0</v>
      </c>
      <c r="R103" s="122">
        <v>48909717.339999996</v>
      </c>
      <c r="S103" s="122">
        <v>54273123.59</v>
      </c>
      <c r="T103" s="122">
        <v>-1109781.19</v>
      </c>
      <c r="U103" s="122">
        <v>1443782.15</v>
      </c>
      <c r="V103" s="122">
        <v>-3403.9</v>
      </c>
      <c r="W103" s="122">
        <v>2419717.86</v>
      </c>
      <c r="X103" s="122">
        <v>-236669.41</v>
      </c>
      <c r="Y103" s="122">
        <v>892314.87</v>
      </c>
      <c r="Z103" s="122">
        <v>-14031.95</v>
      </c>
      <c r="AA103" s="122">
        <v>796907.13</v>
      </c>
      <c r="AB103" s="122">
        <v>18559.21</v>
      </c>
      <c r="AC103" s="122">
        <v>1331012.76</v>
      </c>
      <c r="AD103" s="122">
        <v>-3989.99</v>
      </c>
      <c r="AE103" s="122">
        <v>0</v>
      </c>
      <c r="AF103" s="122">
        <v>0</v>
      </c>
      <c r="AG103" s="122">
        <v>0</v>
      </c>
      <c r="AH103" s="122">
        <v>0</v>
      </c>
      <c r="AI103" s="122">
        <v>0</v>
      </c>
      <c r="AJ103" s="122">
        <v>17733.88</v>
      </c>
      <c r="AK103" s="122">
        <v>-6408.53</v>
      </c>
      <c r="AL103" s="122">
        <v>1433848.44</v>
      </c>
      <c r="AM103" s="122">
        <v>165483.48</v>
      </c>
      <c r="AN103" s="122">
        <v>0</v>
      </c>
      <c r="AO103" s="122">
        <v>0</v>
      </c>
      <c r="AP103" s="122">
        <v>49545808.74</v>
      </c>
      <c r="AQ103" s="122">
        <v>838398.02</v>
      </c>
      <c r="AR103" s="18"/>
    </row>
    <row r="104" spans="1:44" s="96" customFormat="1" ht="11.25">
      <c r="A104" s="111" t="s">
        <v>239</v>
      </c>
      <c r="B104" s="23" t="s">
        <v>240</v>
      </c>
      <c r="C104" s="16" t="s">
        <v>80</v>
      </c>
      <c r="D104" s="16" t="s">
        <v>89</v>
      </c>
      <c r="E104" s="122">
        <v>15823091.07</v>
      </c>
      <c r="F104" s="122">
        <v>11480.27</v>
      </c>
      <c r="G104" s="122">
        <v>30592.35</v>
      </c>
      <c r="H104" s="122">
        <v>582.23</v>
      </c>
      <c r="I104" s="122">
        <v>7191.89</v>
      </c>
      <c r="J104" s="122">
        <v>6278.29</v>
      </c>
      <c r="K104" s="122">
        <v>0</v>
      </c>
      <c r="L104" s="122">
        <v>0</v>
      </c>
      <c r="M104" s="122">
        <v>15766966.04</v>
      </c>
      <c r="N104" s="122">
        <v>130841.86</v>
      </c>
      <c r="O104" s="122">
        <v>30995.12</v>
      </c>
      <c r="P104" s="122">
        <v>11520.11</v>
      </c>
      <c r="Q104" s="122">
        <v>0</v>
      </c>
      <c r="R104" s="122">
        <v>15593608.950000001</v>
      </c>
      <c r="S104" s="122">
        <v>20564457.97</v>
      </c>
      <c r="T104" s="122">
        <v>-503292.81</v>
      </c>
      <c r="U104" s="122">
        <v>169499.58</v>
      </c>
      <c r="V104" s="122">
        <v>2175.96</v>
      </c>
      <c r="W104" s="122">
        <v>2060577.77</v>
      </c>
      <c r="X104" s="122">
        <v>-43146.91</v>
      </c>
      <c r="Y104" s="122">
        <v>318575.62</v>
      </c>
      <c r="Z104" s="122">
        <v>-5588.35</v>
      </c>
      <c r="AA104" s="122">
        <v>1044408.46</v>
      </c>
      <c r="AB104" s="122">
        <v>26247.88</v>
      </c>
      <c r="AC104" s="122">
        <v>907889.98</v>
      </c>
      <c r="AD104" s="122">
        <v>6621.62</v>
      </c>
      <c r="AE104" s="122">
        <v>68435.57</v>
      </c>
      <c r="AF104" s="122">
        <v>285.95</v>
      </c>
      <c r="AG104" s="122">
        <v>47082.73</v>
      </c>
      <c r="AH104" s="122">
        <v>10370.83</v>
      </c>
      <c r="AI104" s="122">
        <v>0</v>
      </c>
      <c r="AJ104" s="122">
        <v>15264.8</v>
      </c>
      <c r="AK104" s="122">
        <v>30639.37</v>
      </c>
      <c r="AL104" s="122">
        <v>544598.42</v>
      </c>
      <c r="AM104" s="122">
        <v>3460.43</v>
      </c>
      <c r="AN104" s="122">
        <v>0</v>
      </c>
      <c r="AO104" s="122">
        <v>0</v>
      </c>
      <c r="AP104" s="122">
        <v>15823091.07</v>
      </c>
      <c r="AQ104" s="122">
        <v>387871.06</v>
      </c>
      <c r="AR104" s="18"/>
    </row>
    <row r="105" spans="1:44" s="96" customFormat="1" ht="11.25">
      <c r="A105" s="111" t="s">
        <v>241</v>
      </c>
      <c r="B105" s="23" t="s">
        <v>242</v>
      </c>
      <c r="C105" s="16" t="s">
        <v>82</v>
      </c>
      <c r="D105" s="16" t="s">
        <v>89</v>
      </c>
      <c r="E105" s="122">
        <v>49821321.809999995</v>
      </c>
      <c r="F105" s="122">
        <v>19971.59</v>
      </c>
      <c r="G105" s="122">
        <v>238410.54</v>
      </c>
      <c r="H105" s="122">
        <v>0</v>
      </c>
      <c r="I105" s="122">
        <v>0</v>
      </c>
      <c r="J105" s="122">
        <v>0</v>
      </c>
      <c r="K105" s="122">
        <v>0</v>
      </c>
      <c r="L105" s="122">
        <v>0</v>
      </c>
      <c r="M105" s="122">
        <v>49562939.68</v>
      </c>
      <c r="N105" s="122">
        <v>190340.67</v>
      </c>
      <c r="O105" s="122">
        <v>614592.57</v>
      </c>
      <c r="P105" s="122">
        <v>93253.89</v>
      </c>
      <c r="Q105" s="122">
        <v>0</v>
      </c>
      <c r="R105" s="122">
        <v>48664752.55</v>
      </c>
      <c r="S105" s="122">
        <v>53019151.809999995</v>
      </c>
      <c r="T105" s="122">
        <v>-2074707.98</v>
      </c>
      <c r="U105" s="122">
        <v>3852595.67</v>
      </c>
      <c r="V105" s="122">
        <v>174797.88</v>
      </c>
      <c r="W105" s="122">
        <v>851083.45</v>
      </c>
      <c r="X105" s="122">
        <v>-59337.01</v>
      </c>
      <c r="Y105" s="122">
        <v>871238.34</v>
      </c>
      <c r="Z105" s="122">
        <v>-20709.82</v>
      </c>
      <c r="AA105" s="122">
        <v>1034299.85</v>
      </c>
      <c r="AB105" s="122">
        <v>9605.66</v>
      </c>
      <c r="AC105" s="122">
        <v>2343374.63</v>
      </c>
      <c r="AD105" s="122">
        <v>-4568.52</v>
      </c>
      <c r="AE105" s="122">
        <v>46715.22</v>
      </c>
      <c r="AF105" s="122">
        <v>0</v>
      </c>
      <c r="AG105" s="122">
        <v>0</v>
      </c>
      <c r="AH105" s="122">
        <v>0</v>
      </c>
      <c r="AI105" s="122">
        <v>0</v>
      </c>
      <c r="AJ105" s="122">
        <v>23019.94</v>
      </c>
      <c r="AK105" s="122">
        <v>4009.31</v>
      </c>
      <c r="AL105" s="122">
        <v>1959202.05</v>
      </c>
      <c r="AM105" s="122">
        <v>-206360.49</v>
      </c>
      <c r="AN105" s="122">
        <v>0</v>
      </c>
      <c r="AO105" s="122">
        <v>0</v>
      </c>
      <c r="AP105" s="122">
        <v>49821321.809999995</v>
      </c>
      <c r="AQ105" s="122">
        <v>652766</v>
      </c>
      <c r="AR105" s="18"/>
    </row>
    <row r="106" spans="1:44" s="96" customFormat="1" ht="11.25">
      <c r="A106" s="111" t="s">
        <v>50</v>
      </c>
      <c r="B106" s="23" t="s">
        <v>51</v>
      </c>
      <c r="C106" s="16" t="s">
        <v>84</v>
      </c>
      <c r="D106" s="16" t="s">
        <v>682</v>
      </c>
      <c r="E106" s="122">
        <v>92826859.47</v>
      </c>
      <c r="F106" s="122">
        <v>37743.26</v>
      </c>
      <c r="G106" s="122">
        <v>334308.2675</v>
      </c>
      <c r="H106" s="122">
        <v>0</v>
      </c>
      <c r="I106" s="122">
        <v>0</v>
      </c>
      <c r="J106" s="122">
        <v>0</v>
      </c>
      <c r="K106" s="122">
        <v>0</v>
      </c>
      <c r="L106" s="122">
        <v>0</v>
      </c>
      <c r="M106" s="122">
        <v>92454807.94000001</v>
      </c>
      <c r="N106" s="122">
        <v>356153.76</v>
      </c>
      <c r="O106" s="122">
        <v>1250370.82515223</v>
      </c>
      <c r="P106" s="122">
        <v>99699.41</v>
      </c>
      <c r="Q106" s="122">
        <v>0</v>
      </c>
      <c r="R106" s="122">
        <v>90748583.94000001</v>
      </c>
      <c r="S106" s="122">
        <v>105313380.72</v>
      </c>
      <c r="T106" s="122">
        <v>-2801882.72</v>
      </c>
      <c r="U106" s="122">
        <v>2954950.47</v>
      </c>
      <c r="V106" s="122">
        <v>-25986.23</v>
      </c>
      <c r="W106" s="122">
        <v>5268328.53</v>
      </c>
      <c r="X106" s="122">
        <v>-58269.54</v>
      </c>
      <c r="Y106" s="122">
        <v>1652288.13</v>
      </c>
      <c r="Z106" s="122">
        <v>-14103.09</v>
      </c>
      <c r="AA106" s="122">
        <v>1868770.59</v>
      </c>
      <c r="AB106" s="122">
        <v>24861.06</v>
      </c>
      <c r="AC106" s="122">
        <v>3479566.13</v>
      </c>
      <c r="AD106" s="122">
        <v>-43342.74</v>
      </c>
      <c r="AE106" s="122">
        <v>86814.33</v>
      </c>
      <c r="AF106" s="122">
        <v>239574.09</v>
      </c>
      <c r="AG106" s="122">
        <v>0</v>
      </c>
      <c r="AH106" s="122">
        <v>0</v>
      </c>
      <c r="AI106" s="122">
        <v>0</v>
      </c>
      <c r="AJ106" s="122">
        <v>2814.59</v>
      </c>
      <c r="AK106" s="122">
        <v>81054.18</v>
      </c>
      <c r="AL106" s="122">
        <v>3664354.8</v>
      </c>
      <c r="AM106" s="122">
        <v>-362738.21</v>
      </c>
      <c r="AN106" s="122">
        <v>0</v>
      </c>
      <c r="AO106" s="122">
        <v>0</v>
      </c>
      <c r="AP106" s="122">
        <v>92826859.47</v>
      </c>
      <c r="AQ106" s="122">
        <v>7775357.17999999</v>
      </c>
      <c r="AR106" s="18"/>
    </row>
    <row r="107" spans="1:44" s="96" customFormat="1" ht="11.25">
      <c r="A107" s="111" t="s">
        <v>243</v>
      </c>
      <c r="B107" s="23" t="s">
        <v>244</v>
      </c>
      <c r="C107" s="16" t="s">
        <v>83</v>
      </c>
      <c r="D107" s="16" t="s">
        <v>89</v>
      </c>
      <c r="E107" s="122">
        <v>28361606.82</v>
      </c>
      <c r="F107" s="122">
        <v>2860.33</v>
      </c>
      <c r="G107" s="122">
        <v>43107.28</v>
      </c>
      <c r="H107" s="122">
        <v>0</v>
      </c>
      <c r="I107" s="122">
        <v>2232.56</v>
      </c>
      <c r="J107" s="122">
        <v>4937.08</v>
      </c>
      <c r="K107" s="122">
        <v>0</v>
      </c>
      <c r="L107" s="122">
        <v>0</v>
      </c>
      <c r="M107" s="122">
        <v>28308469.57</v>
      </c>
      <c r="N107" s="122">
        <v>171961.6</v>
      </c>
      <c r="O107" s="122">
        <v>374515.35</v>
      </c>
      <c r="P107" s="122">
        <v>136734.91</v>
      </c>
      <c r="Q107" s="122">
        <v>0</v>
      </c>
      <c r="R107" s="122">
        <v>27625257.71</v>
      </c>
      <c r="S107" s="122">
        <v>35745382.09</v>
      </c>
      <c r="T107" s="122">
        <v>-2988099.58</v>
      </c>
      <c r="U107" s="122">
        <v>1219032.16</v>
      </c>
      <c r="V107" s="122">
        <v>41441.21</v>
      </c>
      <c r="W107" s="122">
        <v>2032897.49</v>
      </c>
      <c r="X107" s="122">
        <v>-303920.96</v>
      </c>
      <c r="Y107" s="122">
        <v>551302.5</v>
      </c>
      <c r="Z107" s="122">
        <v>-35082.85</v>
      </c>
      <c r="AA107" s="122">
        <v>1068026.94</v>
      </c>
      <c r="AB107" s="122">
        <v>47255.3</v>
      </c>
      <c r="AC107" s="122">
        <v>1853266.73</v>
      </c>
      <c r="AD107" s="122">
        <v>-11014.4</v>
      </c>
      <c r="AE107" s="122">
        <v>16230.05</v>
      </c>
      <c r="AF107" s="122">
        <v>0</v>
      </c>
      <c r="AG107" s="122">
        <v>6366.87</v>
      </c>
      <c r="AH107" s="122">
        <v>-1405.69</v>
      </c>
      <c r="AI107" s="122">
        <v>0</v>
      </c>
      <c r="AJ107" s="122">
        <v>4968</v>
      </c>
      <c r="AK107" s="122">
        <v>0</v>
      </c>
      <c r="AL107" s="122">
        <v>1494906.35</v>
      </c>
      <c r="AM107" s="122">
        <v>-35207.97</v>
      </c>
      <c r="AN107" s="122">
        <v>0</v>
      </c>
      <c r="AO107" s="122">
        <v>0</v>
      </c>
      <c r="AP107" s="122">
        <v>28361606.82</v>
      </c>
      <c r="AQ107" s="122">
        <v>1458434.06</v>
      </c>
      <c r="AR107" s="18"/>
    </row>
    <row r="108" spans="1:44" s="96" customFormat="1" ht="11.25">
      <c r="A108" s="111" t="s">
        <v>245</v>
      </c>
      <c r="B108" s="23" t="s">
        <v>653</v>
      </c>
      <c r="C108" s="16" t="s">
        <v>82</v>
      </c>
      <c r="D108" s="16" t="s">
        <v>89</v>
      </c>
      <c r="E108" s="122">
        <v>22091831.12</v>
      </c>
      <c r="F108" s="122">
        <v>13920.92</v>
      </c>
      <c r="G108" s="122">
        <v>378.19</v>
      </c>
      <c r="H108" s="122">
        <v>1880.03</v>
      </c>
      <c r="I108" s="122">
        <v>0</v>
      </c>
      <c r="J108" s="122">
        <v>0</v>
      </c>
      <c r="K108" s="122">
        <v>0</v>
      </c>
      <c r="L108" s="122">
        <v>0</v>
      </c>
      <c r="M108" s="122">
        <v>22075651.979999997</v>
      </c>
      <c r="N108" s="122">
        <v>88523.2</v>
      </c>
      <c r="O108" s="122">
        <v>344568.74</v>
      </c>
      <c r="P108" s="122">
        <v>20565.48</v>
      </c>
      <c r="Q108" s="122">
        <v>0</v>
      </c>
      <c r="R108" s="122">
        <v>21621994.56</v>
      </c>
      <c r="S108" s="122">
        <v>24593949.7</v>
      </c>
      <c r="T108" s="122">
        <v>-704824.96</v>
      </c>
      <c r="U108" s="122">
        <v>1426660.76</v>
      </c>
      <c r="V108" s="122">
        <v>-7090.94</v>
      </c>
      <c r="W108" s="122">
        <v>353105.22</v>
      </c>
      <c r="X108" s="122">
        <v>-147149.28</v>
      </c>
      <c r="Y108" s="122">
        <v>402579.87</v>
      </c>
      <c r="Z108" s="122">
        <v>-8128.05</v>
      </c>
      <c r="AA108" s="122">
        <v>526444.1</v>
      </c>
      <c r="AB108" s="122">
        <v>13932.2</v>
      </c>
      <c r="AC108" s="122">
        <v>1919880.54</v>
      </c>
      <c r="AD108" s="122">
        <v>-7147.51</v>
      </c>
      <c r="AE108" s="122">
        <v>42771.42</v>
      </c>
      <c r="AF108" s="122">
        <v>0</v>
      </c>
      <c r="AG108" s="122">
        <v>0</v>
      </c>
      <c r="AH108" s="122">
        <v>0</v>
      </c>
      <c r="AI108" s="122">
        <v>0</v>
      </c>
      <c r="AJ108" s="122">
        <v>16191.91</v>
      </c>
      <c r="AK108" s="122">
        <v>11841.24</v>
      </c>
      <c r="AL108" s="122">
        <v>873699.61</v>
      </c>
      <c r="AM108" s="122">
        <v>7745.81</v>
      </c>
      <c r="AN108" s="122">
        <v>0</v>
      </c>
      <c r="AO108" s="122">
        <v>0</v>
      </c>
      <c r="AP108" s="122">
        <v>22091831.12</v>
      </c>
      <c r="AQ108" s="122">
        <v>1011290.09</v>
      </c>
      <c r="AR108" s="18"/>
    </row>
    <row r="109" spans="1:44" s="96" customFormat="1" ht="11.25">
      <c r="A109" s="111" t="s">
        <v>246</v>
      </c>
      <c r="B109" s="23" t="s">
        <v>247</v>
      </c>
      <c r="C109" s="16" t="s">
        <v>85</v>
      </c>
      <c r="D109" s="16" t="s">
        <v>89</v>
      </c>
      <c r="E109" s="122">
        <v>22611047.41</v>
      </c>
      <c r="F109" s="122">
        <v>3424.89</v>
      </c>
      <c r="G109" s="122">
        <v>31724.23</v>
      </c>
      <c r="H109" s="122">
        <v>0</v>
      </c>
      <c r="I109" s="122">
        <v>1542.98</v>
      </c>
      <c r="J109" s="122">
        <v>0</v>
      </c>
      <c r="K109" s="122">
        <v>0</v>
      </c>
      <c r="L109" s="122">
        <v>0</v>
      </c>
      <c r="M109" s="122">
        <v>22574355.310000002</v>
      </c>
      <c r="N109" s="122">
        <v>139554.03</v>
      </c>
      <c r="O109" s="122">
        <v>288253.04</v>
      </c>
      <c r="P109" s="122">
        <v>20868.94</v>
      </c>
      <c r="Q109" s="122">
        <v>0</v>
      </c>
      <c r="R109" s="122">
        <v>22125679.3</v>
      </c>
      <c r="S109" s="122">
        <v>25903104.21</v>
      </c>
      <c r="T109" s="122">
        <v>-807090</v>
      </c>
      <c r="U109" s="122">
        <v>1561135.56</v>
      </c>
      <c r="V109" s="122">
        <v>-5872.71</v>
      </c>
      <c r="W109" s="122">
        <v>594850.66</v>
      </c>
      <c r="X109" s="122">
        <v>-90482.11</v>
      </c>
      <c r="Y109" s="122">
        <v>403096.28</v>
      </c>
      <c r="Z109" s="122">
        <v>-11875.65</v>
      </c>
      <c r="AA109" s="122">
        <v>1243474.53</v>
      </c>
      <c r="AB109" s="122">
        <v>74924.84</v>
      </c>
      <c r="AC109" s="122">
        <v>977282.95</v>
      </c>
      <c r="AD109" s="122">
        <v>11193.58</v>
      </c>
      <c r="AE109" s="122">
        <v>64482.19</v>
      </c>
      <c r="AF109" s="122">
        <v>2568.56</v>
      </c>
      <c r="AG109" s="122">
        <v>1759.5</v>
      </c>
      <c r="AH109" s="122">
        <v>1032.65</v>
      </c>
      <c r="AI109" s="122">
        <v>0</v>
      </c>
      <c r="AJ109" s="122">
        <v>11549.45</v>
      </c>
      <c r="AK109" s="122">
        <v>29728.69</v>
      </c>
      <c r="AL109" s="122">
        <v>1359387.45</v>
      </c>
      <c r="AM109" s="122">
        <v>149697.34</v>
      </c>
      <c r="AN109" s="122">
        <v>0</v>
      </c>
      <c r="AO109" s="122">
        <v>0</v>
      </c>
      <c r="AP109" s="122">
        <v>22611047.41</v>
      </c>
      <c r="AQ109" s="122">
        <v>1695411.73</v>
      </c>
      <c r="AR109" s="18"/>
    </row>
    <row r="110" spans="1:44" s="96" customFormat="1" ht="11.25">
      <c r="A110" s="111" t="s">
        <v>248</v>
      </c>
      <c r="B110" s="23" t="s">
        <v>249</v>
      </c>
      <c r="C110" s="16" t="s">
        <v>81</v>
      </c>
      <c r="D110" s="16" t="s">
        <v>89</v>
      </c>
      <c r="E110" s="122">
        <v>63738238.720000006</v>
      </c>
      <c r="F110" s="122">
        <v>21889.21</v>
      </c>
      <c r="G110" s="122">
        <v>131118.4</v>
      </c>
      <c r="H110" s="122">
        <v>1307.95</v>
      </c>
      <c r="I110" s="122">
        <v>0</v>
      </c>
      <c r="J110" s="122">
        <v>0</v>
      </c>
      <c r="K110" s="122">
        <v>1163.29</v>
      </c>
      <c r="L110" s="122">
        <v>0</v>
      </c>
      <c r="M110" s="122">
        <v>63582759.87</v>
      </c>
      <c r="N110" s="122">
        <v>229350.25</v>
      </c>
      <c r="O110" s="122">
        <v>233086.87</v>
      </c>
      <c r="P110" s="122">
        <v>75524.58</v>
      </c>
      <c r="Q110" s="122">
        <v>0</v>
      </c>
      <c r="R110" s="122">
        <v>63044798.17</v>
      </c>
      <c r="S110" s="122">
        <v>75567156.61</v>
      </c>
      <c r="T110" s="122">
        <v>-2145402.04</v>
      </c>
      <c r="U110" s="122">
        <v>486778.72</v>
      </c>
      <c r="V110" s="122">
        <v>-383125.93</v>
      </c>
      <c r="W110" s="122">
        <v>3496708.82</v>
      </c>
      <c r="X110" s="122">
        <v>-419652.49</v>
      </c>
      <c r="Y110" s="122">
        <v>1253823.14</v>
      </c>
      <c r="Z110" s="122">
        <v>-21851.23</v>
      </c>
      <c r="AA110" s="122">
        <v>978343.07</v>
      </c>
      <c r="AB110" s="122">
        <v>31513.82</v>
      </c>
      <c r="AC110" s="122">
        <v>3586739.16</v>
      </c>
      <c r="AD110" s="122">
        <v>12561.29</v>
      </c>
      <c r="AE110" s="122">
        <v>39598.77</v>
      </c>
      <c r="AF110" s="122">
        <v>0</v>
      </c>
      <c r="AG110" s="122">
        <v>0</v>
      </c>
      <c r="AH110" s="122">
        <v>0</v>
      </c>
      <c r="AI110" s="122">
        <v>0</v>
      </c>
      <c r="AJ110" s="122">
        <v>85761.07</v>
      </c>
      <c r="AK110" s="122">
        <v>90352.73</v>
      </c>
      <c r="AL110" s="122">
        <v>3180153.94</v>
      </c>
      <c r="AM110" s="122">
        <v>-62939.63</v>
      </c>
      <c r="AN110" s="122">
        <v>0</v>
      </c>
      <c r="AO110" s="122">
        <v>0</v>
      </c>
      <c r="AP110" s="122">
        <v>63738238.720000006</v>
      </c>
      <c r="AQ110" s="122">
        <v>1487368.01</v>
      </c>
      <c r="AR110" s="18"/>
    </row>
    <row r="111" spans="1:44" s="96" customFormat="1" ht="11.25">
      <c r="A111" s="111" t="s">
        <v>250</v>
      </c>
      <c r="B111" s="23" t="s">
        <v>251</v>
      </c>
      <c r="C111" s="16" t="s">
        <v>82</v>
      </c>
      <c r="D111" s="16" t="s">
        <v>89</v>
      </c>
      <c r="E111" s="122">
        <v>37676656.86</v>
      </c>
      <c r="F111" s="122">
        <v>26183.89</v>
      </c>
      <c r="G111" s="122">
        <v>188077.91</v>
      </c>
      <c r="H111" s="122">
        <v>0</v>
      </c>
      <c r="I111" s="122">
        <v>0</v>
      </c>
      <c r="J111" s="122">
        <v>0</v>
      </c>
      <c r="K111" s="122">
        <v>0</v>
      </c>
      <c r="L111" s="122">
        <v>0</v>
      </c>
      <c r="M111" s="122">
        <v>37462395.06</v>
      </c>
      <c r="N111" s="122">
        <v>145172.15</v>
      </c>
      <c r="O111" s="122">
        <v>398059.25</v>
      </c>
      <c r="P111" s="122">
        <v>43223.34</v>
      </c>
      <c r="Q111" s="122">
        <v>0</v>
      </c>
      <c r="R111" s="122">
        <v>36875940.32</v>
      </c>
      <c r="S111" s="122">
        <v>41462263.03</v>
      </c>
      <c r="T111" s="122">
        <v>-260188.15</v>
      </c>
      <c r="U111" s="122">
        <v>710176.15</v>
      </c>
      <c r="V111" s="122">
        <v>8912.93</v>
      </c>
      <c r="W111" s="122">
        <v>1535992.43</v>
      </c>
      <c r="X111" s="122">
        <v>2837.8</v>
      </c>
      <c r="Y111" s="122">
        <v>673190.29</v>
      </c>
      <c r="Z111" s="122">
        <v>0</v>
      </c>
      <c r="AA111" s="122">
        <v>776718.01</v>
      </c>
      <c r="AB111" s="122">
        <v>8185.14</v>
      </c>
      <c r="AC111" s="122">
        <v>1058001.77</v>
      </c>
      <c r="AD111" s="122">
        <v>-103334.38</v>
      </c>
      <c r="AE111" s="122">
        <v>0</v>
      </c>
      <c r="AF111" s="122">
        <v>0</v>
      </c>
      <c r="AG111" s="122">
        <v>0</v>
      </c>
      <c r="AH111" s="122">
        <v>0</v>
      </c>
      <c r="AI111" s="122">
        <v>0</v>
      </c>
      <c r="AJ111" s="122">
        <v>67146.47</v>
      </c>
      <c r="AK111" s="122">
        <v>-9799.22</v>
      </c>
      <c r="AL111" s="122">
        <v>1471306.35</v>
      </c>
      <c r="AM111" s="122">
        <v>110643.01</v>
      </c>
      <c r="AN111" s="122">
        <v>0</v>
      </c>
      <c r="AO111" s="122">
        <v>0</v>
      </c>
      <c r="AP111" s="122">
        <v>37676656.87</v>
      </c>
      <c r="AQ111" s="122">
        <v>958225.56</v>
      </c>
      <c r="AR111" s="18"/>
    </row>
    <row r="112" spans="1:44" s="96" customFormat="1" ht="11.25">
      <c r="A112" s="111" t="s">
        <v>252</v>
      </c>
      <c r="B112" s="23" t="s">
        <v>253</v>
      </c>
      <c r="C112" s="16" t="s">
        <v>83</v>
      </c>
      <c r="D112" s="16" t="s">
        <v>89</v>
      </c>
      <c r="E112" s="122">
        <v>20149696.82</v>
      </c>
      <c r="F112" s="122">
        <v>4863.01</v>
      </c>
      <c r="G112" s="122">
        <v>40877.39</v>
      </c>
      <c r="H112" s="122">
        <v>0</v>
      </c>
      <c r="I112" s="122">
        <v>19066.01</v>
      </c>
      <c r="J112" s="122">
        <v>9246.15</v>
      </c>
      <c r="K112" s="122">
        <v>0</v>
      </c>
      <c r="L112" s="122">
        <v>0</v>
      </c>
      <c r="M112" s="122">
        <v>20075644.259999998</v>
      </c>
      <c r="N112" s="122">
        <v>129260.18</v>
      </c>
      <c r="O112" s="122">
        <v>112468.63</v>
      </c>
      <c r="P112" s="122">
        <v>35984.49</v>
      </c>
      <c r="Q112" s="122">
        <v>0</v>
      </c>
      <c r="R112" s="122">
        <v>19797930.959999997</v>
      </c>
      <c r="S112" s="122">
        <v>25035884.25</v>
      </c>
      <c r="T112" s="122">
        <v>-955966.73</v>
      </c>
      <c r="U112" s="122">
        <v>265720.3</v>
      </c>
      <c r="V112" s="122">
        <v>17275.32</v>
      </c>
      <c r="W112" s="122">
        <v>1639683.36</v>
      </c>
      <c r="X112" s="122">
        <v>-62202.67</v>
      </c>
      <c r="Y112" s="122">
        <v>386984.76</v>
      </c>
      <c r="Z112" s="122">
        <v>-10182.46</v>
      </c>
      <c r="AA112" s="122">
        <v>1042015.72</v>
      </c>
      <c r="AB112" s="122">
        <v>19166.06</v>
      </c>
      <c r="AC112" s="122">
        <v>852150.07</v>
      </c>
      <c r="AD112" s="122">
        <v>-2884.33</v>
      </c>
      <c r="AE112" s="122">
        <v>21837.29</v>
      </c>
      <c r="AF112" s="122">
        <v>0</v>
      </c>
      <c r="AG112" s="122">
        <v>25458.22</v>
      </c>
      <c r="AH112" s="122">
        <v>-36.87</v>
      </c>
      <c r="AI112" s="122">
        <v>0</v>
      </c>
      <c r="AJ112" s="122">
        <v>26792.58</v>
      </c>
      <c r="AK112" s="122">
        <v>1590.54</v>
      </c>
      <c r="AL112" s="122">
        <v>1014991.54</v>
      </c>
      <c r="AM112" s="122">
        <v>11457.11</v>
      </c>
      <c r="AN112" s="122">
        <v>0</v>
      </c>
      <c r="AO112" s="122">
        <v>0</v>
      </c>
      <c r="AP112" s="122">
        <v>20149696.82</v>
      </c>
      <c r="AQ112" s="122">
        <v>666011.85</v>
      </c>
      <c r="AR112" s="18"/>
    </row>
    <row r="113" spans="1:44" s="96" customFormat="1" ht="11.25">
      <c r="A113" s="111" t="s">
        <v>254</v>
      </c>
      <c r="B113" s="23" t="s">
        <v>255</v>
      </c>
      <c r="C113" s="16" t="s">
        <v>83</v>
      </c>
      <c r="D113" s="16" t="s">
        <v>89</v>
      </c>
      <c r="E113" s="122">
        <v>18903950.02</v>
      </c>
      <c r="F113" s="122">
        <v>13128.92</v>
      </c>
      <c r="G113" s="122">
        <v>0</v>
      </c>
      <c r="H113" s="122">
        <v>630.74</v>
      </c>
      <c r="I113" s="122">
        <v>1119.82</v>
      </c>
      <c r="J113" s="122">
        <v>0</v>
      </c>
      <c r="K113" s="122">
        <v>93940.12</v>
      </c>
      <c r="L113" s="122">
        <v>0</v>
      </c>
      <c r="M113" s="122">
        <v>18795130.419999998</v>
      </c>
      <c r="N113" s="122">
        <v>91998.48</v>
      </c>
      <c r="O113" s="122">
        <v>100471.82</v>
      </c>
      <c r="P113" s="122">
        <v>8021.7</v>
      </c>
      <c r="Q113" s="122">
        <v>0</v>
      </c>
      <c r="R113" s="122">
        <v>18594638.419999998</v>
      </c>
      <c r="S113" s="122">
        <v>21744948.84</v>
      </c>
      <c r="T113" s="122">
        <v>-156736.11</v>
      </c>
      <c r="U113" s="122">
        <v>347962.08</v>
      </c>
      <c r="V113" s="122">
        <v>2686.82</v>
      </c>
      <c r="W113" s="122">
        <v>1134684.73</v>
      </c>
      <c r="X113" s="122">
        <v>-49786.29</v>
      </c>
      <c r="Y113" s="122">
        <v>343339.38</v>
      </c>
      <c r="Z113" s="122">
        <v>-1968.86</v>
      </c>
      <c r="AA113" s="122">
        <v>644623.82</v>
      </c>
      <c r="AB113" s="122">
        <v>7930.86</v>
      </c>
      <c r="AC113" s="122">
        <v>696344.17</v>
      </c>
      <c r="AD113" s="122">
        <v>587.44</v>
      </c>
      <c r="AE113" s="122">
        <v>10091.73</v>
      </c>
      <c r="AF113" s="122">
        <v>0</v>
      </c>
      <c r="AG113" s="122">
        <v>15889.05</v>
      </c>
      <c r="AH113" s="122">
        <v>-429.9</v>
      </c>
      <c r="AI113" s="122">
        <v>0</v>
      </c>
      <c r="AJ113" s="122">
        <v>65930.41</v>
      </c>
      <c r="AK113" s="122">
        <v>10988.48</v>
      </c>
      <c r="AL113" s="122">
        <v>790910.75</v>
      </c>
      <c r="AM113" s="122">
        <v>48516.88</v>
      </c>
      <c r="AN113" s="122">
        <v>0</v>
      </c>
      <c r="AO113" s="122">
        <v>0</v>
      </c>
      <c r="AP113" s="122">
        <v>18903950.02</v>
      </c>
      <c r="AQ113" s="122">
        <v>366332.88</v>
      </c>
      <c r="AR113" s="18"/>
    </row>
    <row r="114" spans="1:44" s="96" customFormat="1" ht="11.25">
      <c r="A114" s="111" t="s">
        <v>256</v>
      </c>
      <c r="B114" s="23" t="s">
        <v>257</v>
      </c>
      <c r="C114" s="16" t="s">
        <v>81</v>
      </c>
      <c r="D114" s="16" t="s">
        <v>89</v>
      </c>
      <c r="E114" s="122">
        <v>9987544.89</v>
      </c>
      <c r="F114" s="122">
        <v>10229.23</v>
      </c>
      <c r="G114" s="122">
        <v>53440.38</v>
      </c>
      <c r="H114" s="122">
        <v>91.3</v>
      </c>
      <c r="I114" s="122">
        <v>35081.51</v>
      </c>
      <c r="J114" s="122">
        <v>0</v>
      </c>
      <c r="K114" s="122">
        <v>0</v>
      </c>
      <c r="L114" s="122">
        <v>0</v>
      </c>
      <c r="M114" s="122">
        <v>9888702.47</v>
      </c>
      <c r="N114" s="122">
        <v>121180.34</v>
      </c>
      <c r="O114" s="122">
        <v>82934.99</v>
      </c>
      <c r="P114" s="122">
        <v>9546.48</v>
      </c>
      <c r="Q114" s="122">
        <v>0</v>
      </c>
      <c r="R114" s="122">
        <v>9675040.66</v>
      </c>
      <c r="S114" s="122">
        <v>13918921.94</v>
      </c>
      <c r="T114" s="122">
        <v>-762520.59</v>
      </c>
      <c r="U114" s="122">
        <v>266888.8</v>
      </c>
      <c r="V114" s="122">
        <v>31449.13</v>
      </c>
      <c r="W114" s="122">
        <v>752955.04</v>
      </c>
      <c r="X114" s="122">
        <v>-1359.73</v>
      </c>
      <c r="Y114" s="122">
        <v>203387.47</v>
      </c>
      <c r="Z114" s="122">
        <v>-8419.96</v>
      </c>
      <c r="AA114" s="122">
        <v>1063850.09</v>
      </c>
      <c r="AB114" s="122">
        <v>23162.45</v>
      </c>
      <c r="AC114" s="122">
        <v>1125973.32</v>
      </c>
      <c r="AD114" s="122">
        <v>-6726.58</v>
      </c>
      <c r="AE114" s="122">
        <v>2295.33</v>
      </c>
      <c r="AF114" s="122">
        <v>0</v>
      </c>
      <c r="AG114" s="122">
        <v>49110.5</v>
      </c>
      <c r="AH114" s="122">
        <v>29.93</v>
      </c>
      <c r="AI114" s="122">
        <v>0</v>
      </c>
      <c r="AJ114" s="122">
        <v>31421.37</v>
      </c>
      <c r="AK114" s="122">
        <v>12383.24</v>
      </c>
      <c r="AL114" s="122">
        <v>833308.4</v>
      </c>
      <c r="AM114" s="122">
        <v>-224241.46</v>
      </c>
      <c r="AN114" s="122">
        <v>0</v>
      </c>
      <c r="AO114" s="122">
        <v>0</v>
      </c>
      <c r="AP114" s="122">
        <v>9987544.89</v>
      </c>
      <c r="AQ114" s="122">
        <v>466114.55</v>
      </c>
      <c r="AR114" s="18"/>
    </row>
    <row r="115" spans="1:44" s="96" customFormat="1" ht="11.25">
      <c r="A115" s="111" t="s">
        <v>258</v>
      </c>
      <c r="B115" s="23" t="s">
        <v>259</v>
      </c>
      <c r="C115" s="16" t="s">
        <v>80</v>
      </c>
      <c r="D115" s="16" t="s">
        <v>89</v>
      </c>
      <c r="E115" s="122">
        <v>20803236.88</v>
      </c>
      <c r="F115" s="122">
        <v>11090.28</v>
      </c>
      <c r="G115" s="122">
        <v>16609.52</v>
      </c>
      <c r="H115" s="122">
        <v>144.4</v>
      </c>
      <c r="I115" s="122">
        <v>2193.09</v>
      </c>
      <c r="J115" s="122">
        <v>3108.63</v>
      </c>
      <c r="K115" s="122">
        <v>-26.96</v>
      </c>
      <c r="L115" s="122">
        <v>0</v>
      </c>
      <c r="M115" s="122">
        <v>20770117.919999998</v>
      </c>
      <c r="N115" s="122">
        <v>114128.92</v>
      </c>
      <c r="O115" s="122">
        <v>273755.69</v>
      </c>
      <c r="P115" s="122">
        <v>60504.35</v>
      </c>
      <c r="Q115" s="122">
        <v>0</v>
      </c>
      <c r="R115" s="122">
        <v>20321728.959999997</v>
      </c>
      <c r="S115" s="122">
        <v>25683403.72</v>
      </c>
      <c r="T115" s="122">
        <v>-1108438.82</v>
      </c>
      <c r="U115" s="122">
        <v>443631.17</v>
      </c>
      <c r="V115" s="122">
        <v>26881.24</v>
      </c>
      <c r="W115" s="122">
        <v>1972606.45</v>
      </c>
      <c r="X115" s="122">
        <v>-68757.87</v>
      </c>
      <c r="Y115" s="122">
        <v>409391.67</v>
      </c>
      <c r="Z115" s="122">
        <v>13937.25</v>
      </c>
      <c r="AA115" s="122">
        <v>933118.05</v>
      </c>
      <c r="AB115" s="122">
        <v>15395.82</v>
      </c>
      <c r="AC115" s="122">
        <v>755971.16</v>
      </c>
      <c r="AD115" s="122">
        <v>29505.52</v>
      </c>
      <c r="AE115" s="122">
        <v>4223.38</v>
      </c>
      <c r="AF115" s="122">
        <v>0</v>
      </c>
      <c r="AG115" s="122">
        <v>3210.68</v>
      </c>
      <c r="AH115" s="122">
        <v>0</v>
      </c>
      <c r="AI115" s="122">
        <v>0</v>
      </c>
      <c r="AJ115" s="122">
        <v>0</v>
      </c>
      <c r="AK115" s="122">
        <v>0</v>
      </c>
      <c r="AL115" s="122">
        <v>984331.63</v>
      </c>
      <c r="AM115" s="122">
        <v>35964.53</v>
      </c>
      <c r="AN115" s="122">
        <v>0</v>
      </c>
      <c r="AO115" s="122">
        <v>0</v>
      </c>
      <c r="AP115" s="122">
        <v>20803236.88</v>
      </c>
      <c r="AQ115" s="122">
        <v>859448.06</v>
      </c>
      <c r="AR115" s="18"/>
    </row>
    <row r="116" spans="1:44" s="96" customFormat="1" ht="11.25">
      <c r="A116" s="111" t="s">
        <v>260</v>
      </c>
      <c r="B116" s="23" t="s">
        <v>261</v>
      </c>
      <c r="C116" s="16" t="s">
        <v>79</v>
      </c>
      <c r="D116" s="16" t="s">
        <v>90</v>
      </c>
      <c r="E116" s="122">
        <v>80583169.63</v>
      </c>
      <c r="F116" s="122">
        <v>29590.62</v>
      </c>
      <c r="G116" s="122">
        <v>40422.53</v>
      </c>
      <c r="H116" s="122">
        <v>0</v>
      </c>
      <c r="I116" s="122">
        <v>0</v>
      </c>
      <c r="J116" s="122">
        <v>0</v>
      </c>
      <c r="K116" s="122">
        <v>0</v>
      </c>
      <c r="L116" s="122">
        <v>0</v>
      </c>
      <c r="M116" s="122">
        <v>80513156.48</v>
      </c>
      <c r="N116" s="122">
        <v>287260.69</v>
      </c>
      <c r="O116" s="122">
        <v>623882.6</v>
      </c>
      <c r="P116" s="122">
        <v>162295.65</v>
      </c>
      <c r="Q116" s="122">
        <v>0</v>
      </c>
      <c r="R116" s="122">
        <v>79439717.54</v>
      </c>
      <c r="S116" s="122">
        <v>86654079.73</v>
      </c>
      <c r="T116" s="122">
        <v>1611892.98</v>
      </c>
      <c r="U116" s="122">
        <v>4009943.74</v>
      </c>
      <c r="V116" s="122">
        <v>24575.33</v>
      </c>
      <c r="W116" s="122">
        <v>3382532.82</v>
      </c>
      <c r="X116" s="122">
        <v>263877.87</v>
      </c>
      <c r="Y116" s="122">
        <v>1472743.2</v>
      </c>
      <c r="Z116" s="122">
        <v>76069.98</v>
      </c>
      <c r="AA116" s="122">
        <v>1881254.68</v>
      </c>
      <c r="AB116" s="122">
        <v>75318.28</v>
      </c>
      <c r="AC116" s="122">
        <v>2218907.49</v>
      </c>
      <c r="AD116" s="122">
        <v>81405.68</v>
      </c>
      <c r="AE116" s="122">
        <v>68492.95</v>
      </c>
      <c r="AF116" s="122">
        <v>1339.77</v>
      </c>
      <c r="AG116" s="122">
        <v>9700.61</v>
      </c>
      <c r="AH116" s="122">
        <v>0</v>
      </c>
      <c r="AI116" s="122">
        <v>0</v>
      </c>
      <c r="AJ116" s="122">
        <v>132052.1</v>
      </c>
      <c r="AK116" s="122">
        <v>70601.45</v>
      </c>
      <c r="AL116" s="122">
        <v>5222405.55</v>
      </c>
      <c r="AM116" s="122">
        <v>-141753.92</v>
      </c>
      <c r="AN116" s="122">
        <v>0</v>
      </c>
      <c r="AO116" s="122">
        <v>0</v>
      </c>
      <c r="AP116" s="122">
        <v>80583169.63</v>
      </c>
      <c r="AQ116" s="122">
        <v>4902943.73</v>
      </c>
      <c r="AR116" s="18"/>
    </row>
    <row r="117" spans="1:44" s="96" customFormat="1" ht="11.25">
      <c r="A117" s="111" t="s">
        <v>262</v>
      </c>
      <c r="B117" s="23" t="s">
        <v>263</v>
      </c>
      <c r="C117" s="16" t="s">
        <v>85</v>
      </c>
      <c r="D117" s="16" t="s">
        <v>89</v>
      </c>
      <c r="E117" s="122">
        <v>19148302.810000002</v>
      </c>
      <c r="F117" s="122">
        <v>18623.69</v>
      </c>
      <c r="G117" s="122">
        <v>25082.45</v>
      </c>
      <c r="H117" s="122">
        <v>1386.19</v>
      </c>
      <c r="I117" s="122">
        <v>3681.44</v>
      </c>
      <c r="J117" s="122">
        <v>0</v>
      </c>
      <c r="K117" s="122">
        <v>0</v>
      </c>
      <c r="L117" s="122">
        <v>0</v>
      </c>
      <c r="M117" s="122">
        <v>19099529.04</v>
      </c>
      <c r="N117" s="122">
        <v>102575.57</v>
      </c>
      <c r="O117" s="122">
        <v>146307.38</v>
      </c>
      <c r="P117" s="122">
        <v>56199.66</v>
      </c>
      <c r="Q117" s="122">
        <v>0</v>
      </c>
      <c r="R117" s="122">
        <v>18794446.43</v>
      </c>
      <c r="S117" s="122">
        <v>21241852.41</v>
      </c>
      <c r="T117" s="122">
        <v>-924779.73</v>
      </c>
      <c r="U117" s="122">
        <v>1488814.8</v>
      </c>
      <c r="V117" s="122">
        <v>31800.41</v>
      </c>
      <c r="W117" s="122">
        <v>464160.95</v>
      </c>
      <c r="X117" s="122">
        <v>-32015.54</v>
      </c>
      <c r="Y117" s="122">
        <v>338763.23</v>
      </c>
      <c r="Z117" s="122">
        <v>-11846.92</v>
      </c>
      <c r="AA117" s="122">
        <v>835392.74</v>
      </c>
      <c r="AB117" s="122">
        <v>23257.68</v>
      </c>
      <c r="AC117" s="122">
        <v>777643.6</v>
      </c>
      <c r="AD117" s="122">
        <v>17458.9</v>
      </c>
      <c r="AE117" s="122">
        <v>45525.03</v>
      </c>
      <c r="AF117" s="122">
        <v>679</v>
      </c>
      <c r="AG117" s="122">
        <v>1757.53</v>
      </c>
      <c r="AH117" s="122">
        <v>0</v>
      </c>
      <c r="AI117" s="122">
        <v>0</v>
      </c>
      <c r="AJ117" s="122">
        <v>0</v>
      </c>
      <c r="AK117" s="122">
        <v>22904.67</v>
      </c>
      <c r="AL117" s="122">
        <v>766494.19</v>
      </c>
      <c r="AM117" s="122">
        <v>93042.64</v>
      </c>
      <c r="AN117" s="122">
        <v>0</v>
      </c>
      <c r="AO117" s="122">
        <v>0</v>
      </c>
      <c r="AP117" s="122">
        <v>19148302.810000002</v>
      </c>
      <c r="AQ117" s="122">
        <v>463229.2</v>
      </c>
      <c r="AR117" s="18"/>
    </row>
    <row r="118" spans="1:44" s="96" customFormat="1" ht="11.25">
      <c r="A118" s="111" t="s">
        <v>264</v>
      </c>
      <c r="B118" s="23" t="s">
        <v>265</v>
      </c>
      <c r="C118" s="16" t="s">
        <v>81</v>
      </c>
      <c r="D118" s="16" t="s">
        <v>89</v>
      </c>
      <c r="E118" s="122">
        <v>44492119.83</v>
      </c>
      <c r="F118" s="122">
        <v>384.94</v>
      </c>
      <c r="G118" s="122">
        <v>34931.33</v>
      </c>
      <c r="H118" s="122">
        <v>0</v>
      </c>
      <c r="I118" s="122">
        <v>0</v>
      </c>
      <c r="J118" s="122">
        <v>0</v>
      </c>
      <c r="K118" s="122">
        <v>0</v>
      </c>
      <c r="L118" s="122">
        <v>0</v>
      </c>
      <c r="M118" s="122">
        <v>44456803.56</v>
      </c>
      <c r="N118" s="122">
        <v>178856.38</v>
      </c>
      <c r="O118" s="122">
        <v>457608.71</v>
      </c>
      <c r="P118" s="122">
        <v>73575.92</v>
      </c>
      <c r="Q118" s="122">
        <v>0</v>
      </c>
      <c r="R118" s="122">
        <v>43746762.55</v>
      </c>
      <c r="S118" s="122">
        <v>49993795.11</v>
      </c>
      <c r="T118" s="122">
        <v>-1647139.47</v>
      </c>
      <c r="U118" s="122">
        <v>2008849.79</v>
      </c>
      <c r="V118" s="122">
        <v>24638.1</v>
      </c>
      <c r="W118" s="122">
        <v>944388.47</v>
      </c>
      <c r="X118" s="122">
        <v>-39814.46</v>
      </c>
      <c r="Y118" s="122">
        <v>822741.52</v>
      </c>
      <c r="Z118" s="122">
        <v>-17906.09</v>
      </c>
      <c r="AA118" s="122">
        <v>893736.06</v>
      </c>
      <c r="AB118" s="122">
        <v>21121.35</v>
      </c>
      <c r="AC118" s="122">
        <v>2044095.86</v>
      </c>
      <c r="AD118" s="122">
        <v>-44508.51</v>
      </c>
      <c r="AE118" s="122">
        <v>31112.46</v>
      </c>
      <c r="AF118" s="122">
        <v>0</v>
      </c>
      <c r="AG118" s="122">
        <v>0</v>
      </c>
      <c r="AH118" s="122">
        <v>0</v>
      </c>
      <c r="AI118" s="122">
        <v>0</v>
      </c>
      <c r="AJ118" s="122">
        <v>139731.16</v>
      </c>
      <c r="AK118" s="122">
        <v>78308.69</v>
      </c>
      <c r="AL118" s="122">
        <v>2659617.36</v>
      </c>
      <c r="AM118" s="122">
        <v>-34929.31</v>
      </c>
      <c r="AN118" s="122">
        <v>0</v>
      </c>
      <c r="AO118" s="122">
        <v>0</v>
      </c>
      <c r="AP118" s="122">
        <v>44492119.83</v>
      </c>
      <c r="AQ118" s="122">
        <v>2463642.58</v>
      </c>
      <c r="AR118" s="18"/>
    </row>
    <row r="119" spans="1:44" s="96" customFormat="1" ht="11.25">
      <c r="A119" s="111" t="s">
        <v>266</v>
      </c>
      <c r="B119" s="23" t="s">
        <v>267</v>
      </c>
      <c r="C119" s="16" t="s">
        <v>82</v>
      </c>
      <c r="D119" s="16" t="s">
        <v>89</v>
      </c>
      <c r="E119" s="122">
        <v>12310336.59</v>
      </c>
      <c r="F119" s="122">
        <v>26092.43</v>
      </c>
      <c r="G119" s="122">
        <v>78546.89</v>
      </c>
      <c r="H119" s="122">
        <v>3366.65</v>
      </c>
      <c r="I119" s="122">
        <v>0</v>
      </c>
      <c r="J119" s="122">
        <v>0</v>
      </c>
      <c r="K119" s="122">
        <v>1534.73</v>
      </c>
      <c r="L119" s="122">
        <v>0</v>
      </c>
      <c r="M119" s="122">
        <v>12200795.89</v>
      </c>
      <c r="N119" s="122">
        <v>83635.61</v>
      </c>
      <c r="O119" s="122">
        <v>1141114.74</v>
      </c>
      <c r="P119" s="122">
        <v>31571.33</v>
      </c>
      <c r="Q119" s="122">
        <v>0</v>
      </c>
      <c r="R119" s="122">
        <v>10944474.209999999</v>
      </c>
      <c r="S119" s="122">
        <v>16408387.66</v>
      </c>
      <c r="T119" s="122">
        <v>-1087650.71</v>
      </c>
      <c r="U119" s="122">
        <v>388393.95</v>
      </c>
      <c r="V119" s="122">
        <v>618011.24</v>
      </c>
      <c r="W119" s="122">
        <v>1374571.16</v>
      </c>
      <c r="X119" s="122">
        <v>429368.76</v>
      </c>
      <c r="Y119" s="122">
        <v>255858.89</v>
      </c>
      <c r="Z119" s="122">
        <v>-11447.42</v>
      </c>
      <c r="AA119" s="122">
        <v>609138.1</v>
      </c>
      <c r="AB119" s="122">
        <v>10448.44</v>
      </c>
      <c r="AC119" s="122">
        <v>832806.36</v>
      </c>
      <c r="AD119" s="122">
        <v>62908.26</v>
      </c>
      <c r="AE119" s="122">
        <v>13466.6</v>
      </c>
      <c r="AF119" s="122">
        <v>0</v>
      </c>
      <c r="AG119" s="122">
        <v>0</v>
      </c>
      <c r="AH119" s="122">
        <v>0</v>
      </c>
      <c r="AI119" s="122">
        <v>0</v>
      </c>
      <c r="AJ119" s="122">
        <v>0</v>
      </c>
      <c r="AK119" s="122">
        <v>0</v>
      </c>
      <c r="AL119" s="122">
        <v>606903.84</v>
      </c>
      <c r="AM119" s="122">
        <v>321605.5</v>
      </c>
      <c r="AN119" s="122">
        <v>0</v>
      </c>
      <c r="AO119" s="122">
        <v>0</v>
      </c>
      <c r="AP119" s="122">
        <v>12310336.59</v>
      </c>
      <c r="AQ119" s="122">
        <v>891354.94</v>
      </c>
      <c r="AR119" s="18"/>
    </row>
    <row r="120" spans="1:44" s="96" customFormat="1" ht="11.25">
      <c r="A120" s="111" t="s">
        <v>268</v>
      </c>
      <c r="B120" s="23" t="s">
        <v>269</v>
      </c>
      <c r="C120" s="16" t="s">
        <v>82</v>
      </c>
      <c r="D120" s="16" t="s">
        <v>89</v>
      </c>
      <c r="E120" s="122">
        <v>19535881.8</v>
      </c>
      <c r="F120" s="122">
        <v>24118.72</v>
      </c>
      <c r="G120" s="122">
        <v>18810.34</v>
      </c>
      <c r="H120" s="122">
        <v>1109.72</v>
      </c>
      <c r="I120" s="122">
        <v>0</v>
      </c>
      <c r="J120" s="122">
        <v>2051.91</v>
      </c>
      <c r="K120" s="122">
        <v>0</v>
      </c>
      <c r="L120" s="122">
        <v>0</v>
      </c>
      <c r="M120" s="122">
        <v>19489791.110000003</v>
      </c>
      <c r="N120" s="122">
        <v>100043.58</v>
      </c>
      <c r="O120" s="122">
        <v>393265.23</v>
      </c>
      <c r="P120" s="122">
        <v>33281.35</v>
      </c>
      <c r="Q120" s="122">
        <v>0</v>
      </c>
      <c r="R120" s="122">
        <v>18963200.95</v>
      </c>
      <c r="S120" s="122">
        <v>23679909.19</v>
      </c>
      <c r="T120" s="122">
        <v>13283.47</v>
      </c>
      <c r="U120" s="122">
        <v>368743.35</v>
      </c>
      <c r="V120" s="122">
        <v>-5540.45</v>
      </c>
      <c r="W120" s="122">
        <v>1109501</v>
      </c>
      <c r="X120" s="122">
        <v>-11776.68</v>
      </c>
      <c r="Y120" s="122">
        <v>383356.06</v>
      </c>
      <c r="Z120" s="122">
        <v>186.41</v>
      </c>
      <c r="AA120" s="122">
        <v>638630.08</v>
      </c>
      <c r="AB120" s="122">
        <v>17770.88</v>
      </c>
      <c r="AC120" s="122">
        <v>1567290.39</v>
      </c>
      <c r="AD120" s="122">
        <v>-26829.91</v>
      </c>
      <c r="AE120" s="122">
        <v>32425.19</v>
      </c>
      <c r="AF120" s="122">
        <v>1887.75</v>
      </c>
      <c r="AG120" s="122">
        <v>8448.17</v>
      </c>
      <c r="AH120" s="122">
        <v>3492</v>
      </c>
      <c r="AI120" s="122">
        <v>0</v>
      </c>
      <c r="AJ120" s="122">
        <v>56931.49</v>
      </c>
      <c r="AK120" s="122">
        <v>48451</v>
      </c>
      <c r="AL120" s="122">
        <v>1153733.36</v>
      </c>
      <c r="AM120" s="122">
        <v>304101.51</v>
      </c>
      <c r="AN120" s="122">
        <v>0</v>
      </c>
      <c r="AO120" s="122">
        <v>0</v>
      </c>
      <c r="AP120" s="122">
        <v>19535881.8</v>
      </c>
      <c r="AQ120" s="122">
        <v>1545450.45</v>
      </c>
      <c r="AR120" s="18"/>
    </row>
    <row r="121" spans="1:44" s="96" customFormat="1" ht="11.25">
      <c r="A121" s="111" t="s">
        <v>270</v>
      </c>
      <c r="B121" s="23" t="s">
        <v>271</v>
      </c>
      <c r="C121" s="16" t="s">
        <v>83</v>
      </c>
      <c r="D121" s="16" t="s">
        <v>89</v>
      </c>
      <c r="E121" s="122">
        <v>26390430.630000003</v>
      </c>
      <c r="F121" s="122">
        <v>24189.55</v>
      </c>
      <c r="G121" s="122">
        <v>23431.52</v>
      </c>
      <c r="H121" s="122">
        <v>0</v>
      </c>
      <c r="I121" s="122">
        <v>710.27</v>
      </c>
      <c r="J121" s="122">
        <v>0</v>
      </c>
      <c r="K121" s="122">
        <v>0</v>
      </c>
      <c r="L121" s="122">
        <v>0</v>
      </c>
      <c r="M121" s="122">
        <v>26342099.29</v>
      </c>
      <c r="N121" s="122">
        <v>189390.65</v>
      </c>
      <c r="O121" s="122">
        <v>201503.38</v>
      </c>
      <c r="P121" s="122">
        <v>35730.25</v>
      </c>
      <c r="Q121" s="122">
        <v>0</v>
      </c>
      <c r="R121" s="122">
        <v>25915475.01</v>
      </c>
      <c r="S121" s="122">
        <v>31357891.87</v>
      </c>
      <c r="T121" s="122">
        <v>-843160.82</v>
      </c>
      <c r="U121" s="122">
        <v>1064257.8</v>
      </c>
      <c r="V121" s="122">
        <v>24306.32</v>
      </c>
      <c r="W121" s="122">
        <v>2045541.48</v>
      </c>
      <c r="X121" s="122">
        <v>-52794.69</v>
      </c>
      <c r="Y121" s="122">
        <v>496476.8</v>
      </c>
      <c r="Z121" s="122">
        <v>-11014.42</v>
      </c>
      <c r="AA121" s="122">
        <v>1189532.02</v>
      </c>
      <c r="AB121" s="122">
        <v>64264.63</v>
      </c>
      <c r="AC121" s="122">
        <v>1176810.66</v>
      </c>
      <c r="AD121" s="122">
        <v>-14456.73</v>
      </c>
      <c r="AE121" s="122">
        <v>11614.69</v>
      </c>
      <c r="AF121" s="122">
        <v>0</v>
      </c>
      <c r="AG121" s="122">
        <v>6210.7</v>
      </c>
      <c r="AH121" s="122">
        <v>0</v>
      </c>
      <c r="AI121" s="122">
        <v>0</v>
      </c>
      <c r="AJ121" s="122">
        <v>0</v>
      </c>
      <c r="AK121" s="122">
        <v>0</v>
      </c>
      <c r="AL121" s="122">
        <v>1326805.14</v>
      </c>
      <c r="AM121" s="122">
        <v>-55201.1</v>
      </c>
      <c r="AN121" s="122">
        <v>0</v>
      </c>
      <c r="AO121" s="122">
        <v>0</v>
      </c>
      <c r="AP121" s="122">
        <v>26390430.75</v>
      </c>
      <c r="AQ121" s="122">
        <v>859974.85</v>
      </c>
      <c r="AR121" s="18"/>
    </row>
    <row r="122" spans="1:44" s="96" customFormat="1" ht="11.25">
      <c r="A122" s="111" t="s">
        <v>14</v>
      </c>
      <c r="B122" s="23" t="s">
        <v>15</v>
      </c>
      <c r="C122" s="16" t="s">
        <v>84</v>
      </c>
      <c r="D122" s="16" t="s">
        <v>682</v>
      </c>
      <c r="E122" s="122">
        <v>54084799.260000005</v>
      </c>
      <c r="F122" s="122">
        <v>94947.08</v>
      </c>
      <c r="G122" s="122">
        <v>43487.89</v>
      </c>
      <c r="H122" s="122">
        <v>0</v>
      </c>
      <c r="I122" s="122">
        <v>0</v>
      </c>
      <c r="J122" s="122">
        <v>0</v>
      </c>
      <c r="K122" s="122">
        <v>0</v>
      </c>
      <c r="L122" s="122">
        <v>0</v>
      </c>
      <c r="M122" s="122">
        <v>53946364.29000001</v>
      </c>
      <c r="N122" s="122">
        <v>288944.76</v>
      </c>
      <c r="O122" s="122">
        <v>161026.66</v>
      </c>
      <c r="P122" s="122">
        <v>151004.91</v>
      </c>
      <c r="Q122" s="122">
        <v>0</v>
      </c>
      <c r="R122" s="122">
        <v>53345387.96</v>
      </c>
      <c r="S122" s="122">
        <v>66242612.809999995</v>
      </c>
      <c r="T122" s="122">
        <v>-2212387.44</v>
      </c>
      <c r="U122" s="122">
        <v>2064862.59</v>
      </c>
      <c r="V122" s="122">
        <v>-296744.48</v>
      </c>
      <c r="W122" s="122">
        <v>3053353.75</v>
      </c>
      <c r="X122" s="122">
        <v>-104106.73</v>
      </c>
      <c r="Y122" s="122">
        <v>1074705.27</v>
      </c>
      <c r="Z122" s="122">
        <v>-18258.17</v>
      </c>
      <c r="AA122" s="122">
        <v>1694097.2</v>
      </c>
      <c r="AB122" s="122">
        <v>52397.72</v>
      </c>
      <c r="AC122" s="122">
        <v>4889379.05</v>
      </c>
      <c r="AD122" s="122">
        <v>-204160.16</v>
      </c>
      <c r="AE122" s="122">
        <v>124977.5</v>
      </c>
      <c r="AF122" s="122">
        <v>0</v>
      </c>
      <c r="AG122" s="122">
        <v>0</v>
      </c>
      <c r="AH122" s="122">
        <v>0</v>
      </c>
      <c r="AI122" s="122">
        <v>0</v>
      </c>
      <c r="AJ122" s="122">
        <v>14590.27</v>
      </c>
      <c r="AK122" s="122">
        <v>-9967.87</v>
      </c>
      <c r="AL122" s="122">
        <v>3361482.57</v>
      </c>
      <c r="AM122" s="122">
        <v>-102051.98</v>
      </c>
      <c r="AN122" s="122">
        <v>0</v>
      </c>
      <c r="AO122" s="122">
        <v>0</v>
      </c>
      <c r="AP122" s="122">
        <v>54084799.260000005</v>
      </c>
      <c r="AQ122" s="122">
        <v>2492521.02</v>
      </c>
      <c r="AR122" s="18"/>
    </row>
    <row r="123" spans="1:44" s="96" customFormat="1" ht="11.25">
      <c r="A123" s="111" t="s">
        <v>272</v>
      </c>
      <c r="B123" s="23" t="s">
        <v>273</v>
      </c>
      <c r="C123" s="16" t="s">
        <v>82</v>
      </c>
      <c r="D123" s="16" t="s">
        <v>89</v>
      </c>
      <c r="E123" s="122">
        <v>72240682.81</v>
      </c>
      <c r="F123" s="122">
        <v>29170.57</v>
      </c>
      <c r="G123" s="122">
        <v>8136.83</v>
      </c>
      <c r="H123" s="122">
        <v>0</v>
      </c>
      <c r="I123" s="122">
        <v>15108.96</v>
      </c>
      <c r="J123" s="122">
        <v>13568.85</v>
      </c>
      <c r="K123" s="122">
        <v>0</v>
      </c>
      <c r="L123" s="122">
        <v>0</v>
      </c>
      <c r="M123" s="122">
        <v>72174697.6</v>
      </c>
      <c r="N123" s="122">
        <v>245332.65</v>
      </c>
      <c r="O123" s="122">
        <v>288000</v>
      </c>
      <c r="P123" s="122">
        <v>115207.02</v>
      </c>
      <c r="Q123" s="122">
        <v>0</v>
      </c>
      <c r="R123" s="122">
        <v>71526157.93</v>
      </c>
      <c r="S123" s="122">
        <v>79472309.6</v>
      </c>
      <c r="T123" s="122">
        <v>-3612931.39</v>
      </c>
      <c r="U123" s="122">
        <v>4877776.84</v>
      </c>
      <c r="V123" s="122">
        <v>-34420.59</v>
      </c>
      <c r="W123" s="122">
        <v>1228393.29</v>
      </c>
      <c r="X123" s="122">
        <v>-461158.69</v>
      </c>
      <c r="Y123" s="122">
        <v>1327126.05</v>
      </c>
      <c r="Z123" s="122">
        <v>-38019.04</v>
      </c>
      <c r="AA123" s="122">
        <v>827918.6</v>
      </c>
      <c r="AB123" s="122">
        <v>41839.04</v>
      </c>
      <c r="AC123" s="122">
        <v>5421430.04</v>
      </c>
      <c r="AD123" s="122">
        <v>71033.45</v>
      </c>
      <c r="AE123" s="122">
        <v>48255.84</v>
      </c>
      <c r="AF123" s="122">
        <v>35.61</v>
      </c>
      <c r="AG123" s="122">
        <v>20145.29</v>
      </c>
      <c r="AH123" s="122">
        <v>0</v>
      </c>
      <c r="AI123" s="122">
        <v>0</v>
      </c>
      <c r="AJ123" s="122">
        <v>53490.62</v>
      </c>
      <c r="AK123" s="122">
        <v>6600.81</v>
      </c>
      <c r="AL123" s="122">
        <v>2697544.95</v>
      </c>
      <c r="AM123" s="122">
        <v>-204370.19</v>
      </c>
      <c r="AN123" s="122">
        <v>0</v>
      </c>
      <c r="AO123" s="122">
        <v>0</v>
      </c>
      <c r="AP123" s="122">
        <v>72240682.81</v>
      </c>
      <c r="AQ123" s="122">
        <v>2560455.73</v>
      </c>
      <c r="AR123" s="18"/>
    </row>
    <row r="124" spans="1:44" s="96" customFormat="1" ht="11.25">
      <c r="A124" s="111" t="s">
        <v>16</v>
      </c>
      <c r="B124" s="23" t="s">
        <v>17</v>
      </c>
      <c r="C124" s="16" t="s">
        <v>84</v>
      </c>
      <c r="D124" s="16" t="s">
        <v>682</v>
      </c>
      <c r="E124" s="122">
        <v>66868106.120000005</v>
      </c>
      <c r="F124" s="122">
        <v>61224.18</v>
      </c>
      <c r="G124" s="122">
        <v>32462.05</v>
      </c>
      <c r="H124" s="122">
        <v>0</v>
      </c>
      <c r="I124" s="122">
        <v>0</v>
      </c>
      <c r="J124" s="122">
        <v>0</v>
      </c>
      <c r="K124" s="122">
        <v>112704.79</v>
      </c>
      <c r="L124" s="122">
        <v>0</v>
      </c>
      <c r="M124" s="122">
        <v>66661715.1</v>
      </c>
      <c r="N124" s="122">
        <v>504499.29</v>
      </c>
      <c r="O124" s="122">
        <v>-269553.18</v>
      </c>
      <c r="P124" s="122">
        <v>119283.88</v>
      </c>
      <c r="Q124" s="122">
        <v>0</v>
      </c>
      <c r="R124" s="122">
        <v>66307485.11</v>
      </c>
      <c r="S124" s="122">
        <v>94155617.11</v>
      </c>
      <c r="T124" s="122">
        <v>-3266093.49</v>
      </c>
      <c r="U124" s="122">
        <v>928124.72</v>
      </c>
      <c r="V124" s="122">
        <v>204942.12</v>
      </c>
      <c r="W124" s="122">
        <v>11887705.49</v>
      </c>
      <c r="X124" s="122">
        <v>-740448.16</v>
      </c>
      <c r="Y124" s="122">
        <v>1446203.63</v>
      </c>
      <c r="Z124" s="122">
        <v>-42325.93</v>
      </c>
      <c r="AA124" s="122">
        <v>2412846.75</v>
      </c>
      <c r="AB124" s="122">
        <v>81809.81</v>
      </c>
      <c r="AC124" s="122">
        <v>8390124.51</v>
      </c>
      <c r="AD124" s="122">
        <v>-138089.55</v>
      </c>
      <c r="AE124" s="122">
        <v>0</v>
      </c>
      <c r="AF124" s="122">
        <v>0</v>
      </c>
      <c r="AG124" s="122">
        <v>0</v>
      </c>
      <c r="AH124" s="122">
        <v>0</v>
      </c>
      <c r="AI124" s="122">
        <v>0</v>
      </c>
      <c r="AJ124" s="122">
        <v>11902.89</v>
      </c>
      <c r="AK124" s="122">
        <v>10533.37</v>
      </c>
      <c r="AL124" s="122">
        <v>5152907.92</v>
      </c>
      <c r="AM124" s="122">
        <v>-510930.99</v>
      </c>
      <c r="AN124" s="122">
        <v>0</v>
      </c>
      <c r="AO124" s="122">
        <v>0</v>
      </c>
      <c r="AP124" s="122">
        <v>66868106.120000005</v>
      </c>
      <c r="AQ124" s="122">
        <v>15463240.48</v>
      </c>
      <c r="AR124" s="18"/>
    </row>
    <row r="125" spans="1:44" s="96" customFormat="1" ht="11.25">
      <c r="A125" s="111" t="s">
        <v>274</v>
      </c>
      <c r="B125" s="23" t="s">
        <v>275</v>
      </c>
      <c r="C125" s="16" t="s">
        <v>80</v>
      </c>
      <c r="D125" s="16" t="s">
        <v>88</v>
      </c>
      <c r="E125" s="122">
        <v>45249709.24</v>
      </c>
      <c r="F125" s="122">
        <v>12856.94</v>
      </c>
      <c r="G125" s="122">
        <v>196451.75</v>
      </c>
      <c r="H125" s="122">
        <v>589.95</v>
      </c>
      <c r="I125" s="122">
        <v>0</v>
      </c>
      <c r="J125" s="122">
        <v>0</v>
      </c>
      <c r="K125" s="122">
        <v>0</v>
      </c>
      <c r="L125" s="122">
        <v>0</v>
      </c>
      <c r="M125" s="122">
        <v>45039810.6</v>
      </c>
      <c r="N125" s="122">
        <v>158728.42</v>
      </c>
      <c r="O125" s="122">
        <v>821705.48</v>
      </c>
      <c r="P125" s="122">
        <v>66098.89</v>
      </c>
      <c r="Q125" s="122">
        <v>0</v>
      </c>
      <c r="R125" s="122">
        <v>43993277.809999995</v>
      </c>
      <c r="S125" s="122">
        <v>51696954.949999996</v>
      </c>
      <c r="T125" s="122">
        <v>-3138435.68</v>
      </c>
      <c r="U125" s="122">
        <v>1677173.8</v>
      </c>
      <c r="V125" s="122">
        <v>1910269.61</v>
      </c>
      <c r="W125" s="122">
        <v>2377099.28</v>
      </c>
      <c r="X125" s="122">
        <v>-40222.37</v>
      </c>
      <c r="Y125" s="122">
        <v>858347.21</v>
      </c>
      <c r="Z125" s="122">
        <v>-33238.95</v>
      </c>
      <c r="AA125" s="122">
        <v>768760.69</v>
      </c>
      <c r="AB125" s="122">
        <v>35632.3</v>
      </c>
      <c r="AC125" s="122">
        <v>1535645.99</v>
      </c>
      <c r="AD125" s="122">
        <v>-6565.97</v>
      </c>
      <c r="AE125" s="122">
        <v>9439.2</v>
      </c>
      <c r="AF125" s="122">
        <v>0</v>
      </c>
      <c r="AG125" s="122">
        <v>1324.8</v>
      </c>
      <c r="AH125" s="122">
        <v>0</v>
      </c>
      <c r="AI125" s="122">
        <v>0</v>
      </c>
      <c r="AJ125" s="122">
        <v>34674.44</v>
      </c>
      <c r="AK125" s="122">
        <v>196453.61</v>
      </c>
      <c r="AL125" s="122">
        <v>2929715.83</v>
      </c>
      <c r="AM125" s="122">
        <v>-120596.1</v>
      </c>
      <c r="AN125" s="122">
        <v>0</v>
      </c>
      <c r="AO125" s="122">
        <v>0</v>
      </c>
      <c r="AP125" s="122">
        <v>45249709.24</v>
      </c>
      <c r="AQ125" s="122">
        <v>3025578.42</v>
      </c>
      <c r="AR125" s="18"/>
    </row>
    <row r="126" spans="1:44" s="96" customFormat="1" ht="11.25">
      <c r="A126" s="111" t="s">
        <v>276</v>
      </c>
      <c r="B126" s="23" t="s">
        <v>277</v>
      </c>
      <c r="C126" s="16" t="s">
        <v>87</v>
      </c>
      <c r="D126" s="16" t="s">
        <v>89</v>
      </c>
      <c r="E126" s="122">
        <v>23698464.43</v>
      </c>
      <c r="F126" s="122">
        <v>14080.5</v>
      </c>
      <c r="G126" s="122">
        <v>19231.27</v>
      </c>
      <c r="H126" s="122">
        <v>782.93</v>
      </c>
      <c r="I126" s="122">
        <v>5343.22</v>
      </c>
      <c r="J126" s="122">
        <v>239.77</v>
      </c>
      <c r="K126" s="122">
        <v>0</v>
      </c>
      <c r="L126" s="122">
        <v>0</v>
      </c>
      <c r="M126" s="122">
        <v>23658786.74</v>
      </c>
      <c r="N126" s="122">
        <v>156297.49</v>
      </c>
      <c r="O126" s="122">
        <v>51480.91</v>
      </c>
      <c r="P126" s="122">
        <v>14581.22</v>
      </c>
      <c r="Q126" s="122">
        <v>0</v>
      </c>
      <c r="R126" s="122">
        <v>23436427.12</v>
      </c>
      <c r="S126" s="122">
        <v>27051438.19</v>
      </c>
      <c r="T126" s="122">
        <v>-362447.51</v>
      </c>
      <c r="U126" s="122">
        <v>518807.89</v>
      </c>
      <c r="V126" s="122">
        <v>14773.83</v>
      </c>
      <c r="W126" s="122">
        <v>740321.77</v>
      </c>
      <c r="X126" s="122">
        <v>-5468.98</v>
      </c>
      <c r="Y126" s="122">
        <v>425102.16</v>
      </c>
      <c r="Z126" s="122">
        <v>-3987.68</v>
      </c>
      <c r="AA126" s="122">
        <v>1277112.59</v>
      </c>
      <c r="AB126" s="122">
        <v>27747.14</v>
      </c>
      <c r="AC126" s="122">
        <v>625522.33</v>
      </c>
      <c r="AD126" s="122">
        <v>-3731.58</v>
      </c>
      <c r="AE126" s="122">
        <v>87036.47</v>
      </c>
      <c r="AF126" s="122">
        <v>0</v>
      </c>
      <c r="AG126" s="122">
        <v>58711.54</v>
      </c>
      <c r="AH126" s="122">
        <v>1830.5</v>
      </c>
      <c r="AI126" s="122">
        <v>0</v>
      </c>
      <c r="AJ126" s="122">
        <v>2801.52</v>
      </c>
      <c r="AK126" s="122">
        <v>0</v>
      </c>
      <c r="AL126" s="122">
        <v>1168783.39</v>
      </c>
      <c r="AM126" s="122">
        <v>-35444.24</v>
      </c>
      <c r="AN126" s="122">
        <v>0</v>
      </c>
      <c r="AO126" s="122">
        <v>0</v>
      </c>
      <c r="AP126" s="122">
        <v>23698464.43</v>
      </c>
      <c r="AQ126" s="122">
        <v>337263.8</v>
      </c>
      <c r="AR126" s="18"/>
    </row>
    <row r="127" spans="1:44" s="96" customFormat="1" ht="11.25">
      <c r="A127" s="111" t="s">
        <v>18</v>
      </c>
      <c r="B127" s="23" t="s">
        <v>19</v>
      </c>
      <c r="C127" s="16" t="s">
        <v>84</v>
      </c>
      <c r="D127" s="16" t="s">
        <v>682</v>
      </c>
      <c r="E127" s="122">
        <v>160613722.4</v>
      </c>
      <c r="F127" s="122">
        <v>9676.41</v>
      </c>
      <c r="G127" s="122">
        <v>61310.78</v>
      </c>
      <c r="H127" s="122">
        <v>0</v>
      </c>
      <c r="I127" s="122">
        <v>0</v>
      </c>
      <c r="J127" s="122">
        <v>0</v>
      </c>
      <c r="K127" s="122">
        <v>0</v>
      </c>
      <c r="L127" s="122">
        <v>0</v>
      </c>
      <c r="M127" s="122">
        <v>160542735.20999998</v>
      </c>
      <c r="N127" s="122">
        <v>553816.86</v>
      </c>
      <c r="O127" s="122">
        <v>4858282.01</v>
      </c>
      <c r="P127" s="122">
        <v>221246.69</v>
      </c>
      <c r="Q127" s="122">
        <v>0</v>
      </c>
      <c r="R127" s="122">
        <v>154909389.65</v>
      </c>
      <c r="S127" s="122">
        <v>191170798.29</v>
      </c>
      <c r="T127" s="122">
        <v>-2931478.14</v>
      </c>
      <c r="U127" s="122">
        <v>2139028.45</v>
      </c>
      <c r="V127" s="122">
        <v>216936.01</v>
      </c>
      <c r="W127" s="122">
        <v>15277022.79</v>
      </c>
      <c r="X127" s="122">
        <v>-367965.69</v>
      </c>
      <c r="Y127" s="122">
        <v>3186504.8</v>
      </c>
      <c r="Z127" s="122">
        <v>-28513.47</v>
      </c>
      <c r="AA127" s="122">
        <v>816795.47</v>
      </c>
      <c r="AB127" s="122">
        <v>40864.39</v>
      </c>
      <c r="AC127" s="122">
        <v>7246689.68</v>
      </c>
      <c r="AD127" s="122">
        <v>88926.97</v>
      </c>
      <c r="AE127" s="122">
        <v>0</v>
      </c>
      <c r="AF127" s="122">
        <v>0</v>
      </c>
      <c r="AG127" s="122">
        <v>0</v>
      </c>
      <c r="AH127" s="122">
        <v>0</v>
      </c>
      <c r="AI127" s="122">
        <v>0</v>
      </c>
      <c r="AJ127" s="122">
        <v>0</v>
      </c>
      <c r="AK127" s="122">
        <v>44131.51</v>
      </c>
      <c r="AL127" s="122">
        <v>8679185.78</v>
      </c>
      <c r="AM127" s="122">
        <v>1313902.64</v>
      </c>
      <c r="AN127" s="122">
        <v>0</v>
      </c>
      <c r="AO127" s="122">
        <v>0</v>
      </c>
      <c r="AP127" s="122">
        <v>160613722.4</v>
      </c>
      <c r="AQ127" s="122">
        <v>23086381</v>
      </c>
      <c r="AR127" s="18"/>
    </row>
    <row r="128" spans="1:44" s="96" customFormat="1" ht="11.25">
      <c r="A128" s="111" t="s">
        <v>278</v>
      </c>
      <c r="B128" s="23" t="s">
        <v>279</v>
      </c>
      <c r="C128" s="16" t="s">
        <v>85</v>
      </c>
      <c r="D128" s="16" t="s">
        <v>89</v>
      </c>
      <c r="E128" s="122">
        <v>32922936.47</v>
      </c>
      <c r="F128" s="122">
        <v>7521.81</v>
      </c>
      <c r="G128" s="122">
        <v>23429.06</v>
      </c>
      <c r="H128" s="122">
        <v>1847.18</v>
      </c>
      <c r="I128" s="122">
        <v>17211.26</v>
      </c>
      <c r="J128" s="122">
        <v>0</v>
      </c>
      <c r="K128" s="122">
        <v>0</v>
      </c>
      <c r="L128" s="122">
        <v>0</v>
      </c>
      <c r="M128" s="122">
        <v>32872927.16</v>
      </c>
      <c r="N128" s="122">
        <v>123048.92</v>
      </c>
      <c r="O128" s="122">
        <v>113497.39</v>
      </c>
      <c r="P128" s="122">
        <v>44722.07</v>
      </c>
      <c r="Q128" s="122">
        <v>0</v>
      </c>
      <c r="R128" s="122">
        <v>32591658.779999997</v>
      </c>
      <c r="S128" s="122">
        <v>34345086.64</v>
      </c>
      <c r="T128" s="122">
        <v>-1031934.35</v>
      </c>
      <c r="U128" s="122">
        <v>3553291.69</v>
      </c>
      <c r="V128" s="122">
        <v>1049.14</v>
      </c>
      <c r="W128" s="122">
        <v>479762.75</v>
      </c>
      <c r="X128" s="122">
        <v>-32937.03</v>
      </c>
      <c r="Y128" s="122">
        <v>554991.43</v>
      </c>
      <c r="Z128" s="122">
        <v>6745.72</v>
      </c>
      <c r="AA128" s="122">
        <v>884096.57</v>
      </c>
      <c r="AB128" s="122">
        <v>69895.4</v>
      </c>
      <c r="AC128" s="122">
        <v>870826.77</v>
      </c>
      <c r="AD128" s="122">
        <v>-24200.59</v>
      </c>
      <c r="AE128" s="122">
        <v>29554.8</v>
      </c>
      <c r="AF128" s="122">
        <v>0</v>
      </c>
      <c r="AG128" s="122">
        <v>24795.98</v>
      </c>
      <c r="AH128" s="122">
        <v>1959.24</v>
      </c>
      <c r="AI128" s="122">
        <v>0</v>
      </c>
      <c r="AJ128" s="122">
        <v>818251.39</v>
      </c>
      <c r="AK128" s="122">
        <v>148271.98</v>
      </c>
      <c r="AL128" s="122">
        <v>1237911.9</v>
      </c>
      <c r="AM128" s="122">
        <v>-1895.36</v>
      </c>
      <c r="AN128" s="122">
        <v>0</v>
      </c>
      <c r="AO128" s="122">
        <v>0</v>
      </c>
      <c r="AP128" s="122">
        <v>32922936.47</v>
      </c>
      <c r="AQ128" s="122">
        <v>952662.51</v>
      </c>
      <c r="AR128" s="18"/>
    </row>
    <row r="129" spans="1:44" s="96" customFormat="1" ht="11.25">
      <c r="A129" s="111" t="s">
        <v>52</v>
      </c>
      <c r="B129" s="23" t="s">
        <v>53</v>
      </c>
      <c r="C129" s="16" t="s">
        <v>84</v>
      </c>
      <c r="D129" s="16" t="s">
        <v>682</v>
      </c>
      <c r="E129" s="122">
        <v>48992934.78</v>
      </c>
      <c r="F129" s="122">
        <v>105458.61</v>
      </c>
      <c r="G129" s="122">
        <v>114075.65</v>
      </c>
      <c r="H129" s="122">
        <v>0</v>
      </c>
      <c r="I129" s="122">
        <v>0</v>
      </c>
      <c r="J129" s="122">
        <v>0</v>
      </c>
      <c r="K129" s="122">
        <v>0</v>
      </c>
      <c r="L129" s="122">
        <v>0</v>
      </c>
      <c r="M129" s="122">
        <v>48773400.52</v>
      </c>
      <c r="N129" s="122">
        <v>325358.36</v>
      </c>
      <c r="O129" s="122">
        <v>1412024.29</v>
      </c>
      <c r="P129" s="122">
        <v>41538.35</v>
      </c>
      <c r="Q129" s="122">
        <v>0</v>
      </c>
      <c r="R129" s="122">
        <v>46994479.52</v>
      </c>
      <c r="S129" s="122">
        <v>68181355.98</v>
      </c>
      <c r="T129" s="122">
        <v>-815839.91</v>
      </c>
      <c r="U129" s="122">
        <v>960232.18</v>
      </c>
      <c r="V129" s="122">
        <v>-12410.98</v>
      </c>
      <c r="W129" s="122">
        <v>4992470.25</v>
      </c>
      <c r="X129" s="122">
        <v>3908190.04</v>
      </c>
      <c r="Y129" s="122">
        <v>1012150.86</v>
      </c>
      <c r="Z129" s="122">
        <v>-2931946.99</v>
      </c>
      <c r="AA129" s="122">
        <v>1953967.01</v>
      </c>
      <c r="AB129" s="122">
        <v>19190.75</v>
      </c>
      <c r="AC129" s="122">
        <v>3029235.72</v>
      </c>
      <c r="AD129" s="122">
        <v>152901.26</v>
      </c>
      <c r="AE129" s="122">
        <v>22766.64</v>
      </c>
      <c r="AF129" s="122">
        <v>0</v>
      </c>
      <c r="AG129" s="122">
        <v>0</v>
      </c>
      <c r="AH129" s="122">
        <v>0</v>
      </c>
      <c r="AI129" s="122">
        <v>0</v>
      </c>
      <c r="AJ129" s="122">
        <v>34521.37</v>
      </c>
      <c r="AK129" s="122">
        <v>9904.7</v>
      </c>
      <c r="AL129" s="122">
        <v>3222347.07</v>
      </c>
      <c r="AM129" s="122">
        <v>55111.55</v>
      </c>
      <c r="AN129" s="122">
        <v>0</v>
      </c>
      <c r="AO129" s="122">
        <v>0</v>
      </c>
      <c r="AP129" s="122">
        <v>48992934.78</v>
      </c>
      <c r="AQ129" s="122">
        <v>4011085.04</v>
      </c>
      <c r="AR129" s="18"/>
    </row>
    <row r="130" spans="1:44" s="96" customFormat="1" ht="11.25">
      <c r="A130" s="111" t="s">
        <v>280</v>
      </c>
      <c r="B130" s="23" t="s">
        <v>281</v>
      </c>
      <c r="C130" s="16" t="s">
        <v>83</v>
      </c>
      <c r="D130" s="16" t="s">
        <v>89</v>
      </c>
      <c r="E130" s="122">
        <v>42435122.230000004</v>
      </c>
      <c r="F130" s="122">
        <v>7512.35</v>
      </c>
      <c r="G130" s="122">
        <v>0</v>
      </c>
      <c r="H130" s="122">
        <v>0</v>
      </c>
      <c r="I130" s="122">
        <v>0</v>
      </c>
      <c r="J130" s="122">
        <v>0</v>
      </c>
      <c r="K130" s="122">
        <v>0</v>
      </c>
      <c r="L130" s="122">
        <v>0</v>
      </c>
      <c r="M130" s="122">
        <v>42427609.879999995</v>
      </c>
      <c r="N130" s="122">
        <v>131115.9</v>
      </c>
      <c r="O130" s="122">
        <v>413820.9</v>
      </c>
      <c r="P130" s="122">
        <v>79029.03</v>
      </c>
      <c r="Q130" s="122">
        <v>0</v>
      </c>
      <c r="R130" s="122">
        <v>41803644.05</v>
      </c>
      <c r="S130" s="122">
        <v>46716430.41</v>
      </c>
      <c r="T130" s="122">
        <v>-1875021.38</v>
      </c>
      <c r="U130" s="122">
        <v>1833831.91</v>
      </c>
      <c r="V130" s="122">
        <v>21278.13</v>
      </c>
      <c r="W130" s="122">
        <v>1014703.41</v>
      </c>
      <c r="X130" s="122">
        <v>-327857.41</v>
      </c>
      <c r="Y130" s="122">
        <v>781164.42</v>
      </c>
      <c r="Z130" s="122">
        <v>-19681.17</v>
      </c>
      <c r="AA130" s="122">
        <v>451752.7</v>
      </c>
      <c r="AB130" s="122">
        <v>7219.65</v>
      </c>
      <c r="AC130" s="122">
        <v>1544464.24</v>
      </c>
      <c r="AD130" s="122">
        <v>9969.52</v>
      </c>
      <c r="AE130" s="122">
        <v>60880.59</v>
      </c>
      <c r="AF130" s="122">
        <v>0</v>
      </c>
      <c r="AG130" s="122">
        <v>0</v>
      </c>
      <c r="AH130" s="122">
        <v>0</v>
      </c>
      <c r="AI130" s="122">
        <v>0</v>
      </c>
      <c r="AJ130" s="122">
        <v>32034.39</v>
      </c>
      <c r="AK130" s="122">
        <v>-1845.64</v>
      </c>
      <c r="AL130" s="122">
        <v>2590975.54</v>
      </c>
      <c r="AM130" s="122">
        <v>-359416.9</v>
      </c>
      <c r="AN130" s="122">
        <v>0</v>
      </c>
      <c r="AO130" s="122">
        <v>0</v>
      </c>
      <c r="AP130" s="122">
        <v>42435122.230000004</v>
      </c>
      <c r="AQ130" s="122">
        <v>2082311.81</v>
      </c>
      <c r="AR130" s="18"/>
    </row>
    <row r="131" spans="1:44" s="96" customFormat="1" ht="11.25">
      <c r="A131" s="111" t="s">
        <v>282</v>
      </c>
      <c r="B131" s="23" t="s">
        <v>283</v>
      </c>
      <c r="C131" s="16" t="s">
        <v>87</v>
      </c>
      <c r="D131" s="16" t="s">
        <v>89</v>
      </c>
      <c r="E131" s="122">
        <v>53070609.41</v>
      </c>
      <c r="F131" s="122">
        <v>8515.6</v>
      </c>
      <c r="G131" s="122">
        <v>70924.55</v>
      </c>
      <c r="H131" s="122">
        <v>20.44</v>
      </c>
      <c r="I131" s="122">
        <v>11114.75</v>
      </c>
      <c r="J131" s="122">
        <v>33755.7</v>
      </c>
      <c r="K131" s="122">
        <v>1085.25</v>
      </c>
      <c r="L131" s="122">
        <v>0</v>
      </c>
      <c r="M131" s="122">
        <v>52945193.120000005</v>
      </c>
      <c r="N131" s="122">
        <v>281754.67</v>
      </c>
      <c r="O131" s="122">
        <v>561742.52</v>
      </c>
      <c r="P131" s="122">
        <v>55794.35</v>
      </c>
      <c r="Q131" s="122">
        <v>0</v>
      </c>
      <c r="R131" s="122">
        <v>52045901.58</v>
      </c>
      <c r="S131" s="122">
        <v>60771104.690000005</v>
      </c>
      <c r="T131" s="122">
        <v>-748751.13</v>
      </c>
      <c r="U131" s="122">
        <v>1007504.05</v>
      </c>
      <c r="V131" s="122">
        <v>82923.26</v>
      </c>
      <c r="W131" s="122">
        <v>1943769.1</v>
      </c>
      <c r="X131" s="122">
        <v>-34341.58</v>
      </c>
      <c r="Y131" s="122">
        <v>954725.68</v>
      </c>
      <c r="Z131" s="122">
        <v>0</v>
      </c>
      <c r="AA131" s="122">
        <v>2235203.92</v>
      </c>
      <c r="AB131" s="122">
        <v>97152.21</v>
      </c>
      <c r="AC131" s="122">
        <v>2045893.14</v>
      </c>
      <c r="AD131" s="122">
        <v>-29637.63</v>
      </c>
      <c r="AE131" s="122">
        <v>118210.88</v>
      </c>
      <c r="AF131" s="122">
        <v>0</v>
      </c>
      <c r="AG131" s="122">
        <v>53049.35</v>
      </c>
      <c r="AH131" s="122">
        <v>16150.54</v>
      </c>
      <c r="AI131" s="122">
        <v>0</v>
      </c>
      <c r="AJ131" s="122">
        <v>43227.41</v>
      </c>
      <c r="AK131" s="122">
        <v>9165.9</v>
      </c>
      <c r="AL131" s="122">
        <v>2455851.47</v>
      </c>
      <c r="AM131" s="122">
        <v>43202.43</v>
      </c>
      <c r="AN131" s="122">
        <v>0</v>
      </c>
      <c r="AO131" s="122">
        <v>0</v>
      </c>
      <c r="AP131" s="122">
        <v>53070609.41</v>
      </c>
      <c r="AQ131" s="122">
        <v>1224368</v>
      </c>
      <c r="AR131" s="18"/>
    </row>
    <row r="132" spans="1:44" s="96" customFormat="1" ht="11.25">
      <c r="A132" s="111" t="s">
        <v>54</v>
      </c>
      <c r="B132" s="23" t="s">
        <v>55</v>
      </c>
      <c r="C132" s="16" t="s">
        <v>84</v>
      </c>
      <c r="D132" s="16" t="s">
        <v>682</v>
      </c>
      <c r="E132" s="122">
        <v>43898755.120000005</v>
      </c>
      <c r="F132" s="122">
        <v>28933.53</v>
      </c>
      <c r="G132" s="122">
        <v>80174.11</v>
      </c>
      <c r="H132" s="122">
        <v>1314.45</v>
      </c>
      <c r="I132" s="122">
        <v>0</v>
      </c>
      <c r="J132" s="122">
        <v>0</v>
      </c>
      <c r="K132" s="122">
        <v>13648.63</v>
      </c>
      <c r="L132" s="122">
        <v>0</v>
      </c>
      <c r="M132" s="122">
        <v>43774684.4</v>
      </c>
      <c r="N132" s="122">
        <v>257285.18</v>
      </c>
      <c r="O132" s="122">
        <v>72665.19</v>
      </c>
      <c r="P132" s="122">
        <v>81564.66</v>
      </c>
      <c r="Q132" s="122">
        <v>0</v>
      </c>
      <c r="R132" s="122">
        <v>43363169.37</v>
      </c>
      <c r="S132" s="122">
        <v>52331453.79000001</v>
      </c>
      <c r="T132" s="122">
        <v>-2641927.53</v>
      </c>
      <c r="U132" s="122">
        <v>1104012.49</v>
      </c>
      <c r="V132" s="122">
        <v>-150394.1</v>
      </c>
      <c r="W132" s="122">
        <v>1378517.58</v>
      </c>
      <c r="X132" s="122">
        <v>-165602.01</v>
      </c>
      <c r="Y132" s="122">
        <v>798801.69</v>
      </c>
      <c r="Z132" s="122">
        <v>-24970.05</v>
      </c>
      <c r="AA132" s="122">
        <v>1419061.8</v>
      </c>
      <c r="AB132" s="122">
        <v>26073.13</v>
      </c>
      <c r="AC132" s="122">
        <v>2673171.62</v>
      </c>
      <c r="AD132" s="122">
        <v>-261483.98</v>
      </c>
      <c r="AE132" s="122">
        <v>112805.59</v>
      </c>
      <c r="AF132" s="122">
        <v>0</v>
      </c>
      <c r="AG132" s="122">
        <v>0</v>
      </c>
      <c r="AH132" s="122">
        <v>0</v>
      </c>
      <c r="AI132" s="122">
        <v>0</v>
      </c>
      <c r="AJ132" s="122">
        <v>33069.42</v>
      </c>
      <c r="AK132" s="122">
        <v>78296.85</v>
      </c>
      <c r="AL132" s="122">
        <v>2179805.21</v>
      </c>
      <c r="AM132" s="122">
        <v>44505.96</v>
      </c>
      <c r="AN132" s="122">
        <v>0</v>
      </c>
      <c r="AO132" s="122">
        <v>0</v>
      </c>
      <c r="AP132" s="122">
        <v>43898755.120000005</v>
      </c>
      <c r="AQ132" s="122">
        <v>4139294.02</v>
      </c>
      <c r="AR132" s="18"/>
    </row>
    <row r="133" spans="1:44" s="96" customFormat="1" ht="11.25">
      <c r="A133" s="111" t="s">
        <v>284</v>
      </c>
      <c r="B133" s="23" t="s">
        <v>285</v>
      </c>
      <c r="C133" s="16" t="s">
        <v>82</v>
      </c>
      <c r="D133" s="16" t="s">
        <v>89</v>
      </c>
      <c r="E133" s="122">
        <v>27267913.959999997</v>
      </c>
      <c r="F133" s="122">
        <v>9214.23</v>
      </c>
      <c r="G133" s="122">
        <v>17804.33</v>
      </c>
      <c r="H133" s="122">
        <v>0</v>
      </c>
      <c r="I133" s="122">
        <v>2344.28</v>
      </c>
      <c r="J133" s="122">
        <v>0</v>
      </c>
      <c r="K133" s="122">
        <v>0</v>
      </c>
      <c r="L133" s="122">
        <v>0</v>
      </c>
      <c r="M133" s="122">
        <v>27238551.12</v>
      </c>
      <c r="N133" s="122">
        <v>97813.86</v>
      </c>
      <c r="O133" s="122">
        <v>616401.81</v>
      </c>
      <c r="P133" s="122">
        <v>34236.62</v>
      </c>
      <c r="Q133" s="122">
        <v>0</v>
      </c>
      <c r="R133" s="122">
        <v>26490098.830000002</v>
      </c>
      <c r="S133" s="122">
        <v>29186697.29</v>
      </c>
      <c r="T133" s="122">
        <v>-2100013.41</v>
      </c>
      <c r="U133" s="122">
        <v>1816357.08</v>
      </c>
      <c r="V133" s="122">
        <v>-58011.94</v>
      </c>
      <c r="W133" s="122">
        <v>1393070.66</v>
      </c>
      <c r="X133" s="122">
        <v>-60351.91</v>
      </c>
      <c r="Y133" s="122">
        <v>467564.95</v>
      </c>
      <c r="Z133" s="122">
        <v>-17353.63</v>
      </c>
      <c r="AA133" s="122">
        <v>529742.57</v>
      </c>
      <c r="AB133" s="122">
        <v>14370.79</v>
      </c>
      <c r="AC133" s="122">
        <v>540012.82</v>
      </c>
      <c r="AD133" s="122">
        <v>-989.99</v>
      </c>
      <c r="AE133" s="122">
        <v>29413.28</v>
      </c>
      <c r="AF133" s="122">
        <v>0</v>
      </c>
      <c r="AG133" s="122">
        <v>3347.11</v>
      </c>
      <c r="AH133" s="122">
        <v>0</v>
      </c>
      <c r="AI133" s="122">
        <v>0</v>
      </c>
      <c r="AJ133" s="122">
        <v>371.85</v>
      </c>
      <c r="AK133" s="122">
        <v>-2090.74</v>
      </c>
      <c r="AL133" s="122">
        <v>1527676.78</v>
      </c>
      <c r="AM133" s="122">
        <v>-1947246.84</v>
      </c>
      <c r="AN133" s="122">
        <v>0</v>
      </c>
      <c r="AO133" s="122">
        <v>0</v>
      </c>
      <c r="AP133" s="122">
        <v>27267913.959999997</v>
      </c>
      <c r="AQ133" s="122">
        <v>2454410.59</v>
      </c>
      <c r="AR133" s="18"/>
    </row>
    <row r="134" spans="1:44" s="96" customFormat="1" ht="11.25">
      <c r="A134" s="111" t="s">
        <v>286</v>
      </c>
      <c r="B134" s="23" t="s">
        <v>287</v>
      </c>
      <c r="C134" s="16" t="s">
        <v>79</v>
      </c>
      <c r="D134" s="16" t="s">
        <v>88</v>
      </c>
      <c r="E134" s="122">
        <v>23284636.54</v>
      </c>
      <c r="F134" s="122">
        <v>36166.44</v>
      </c>
      <c r="G134" s="122">
        <v>28283.2</v>
      </c>
      <c r="H134" s="122">
        <v>393.3</v>
      </c>
      <c r="I134" s="122">
        <v>0</v>
      </c>
      <c r="J134" s="122">
        <v>368.72</v>
      </c>
      <c r="K134" s="122">
        <v>27443.37</v>
      </c>
      <c r="L134" s="122">
        <v>0</v>
      </c>
      <c r="M134" s="122">
        <v>23191981.51</v>
      </c>
      <c r="N134" s="122">
        <v>125640.47</v>
      </c>
      <c r="O134" s="122">
        <v>74087.78</v>
      </c>
      <c r="P134" s="122">
        <v>29120.33</v>
      </c>
      <c r="Q134" s="122">
        <v>0</v>
      </c>
      <c r="R134" s="122">
        <v>22963132.93</v>
      </c>
      <c r="S134" s="122">
        <v>39178443.13</v>
      </c>
      <c r="T134" s="122">
        <v>-4098607.79</v>
      </c>
      <c r="U134" s="122">
        <v>585217.42</v>
      </c>
      <c r="V134" s="122">
        <v>2675964.11</v>
      </c>
      <c r="W134" s="122">
        <v>11704527.94</v>
      </c>
      <c r="X134" s="122">
        <v>-56680.14</v>
      </c>
      <c r="Y134" s="122">
        <v>641532.35</v>
      </c>
      <c r="Z134" s="122">
        <v>-48253.6</v>
      </c>
      <c r="AA134" s="122">
        <v>942390.11</v>
      </c>
      <c r="AB134" s="122">
        <v>17835.84</v>
      </c>
      <c r="AC134" s="122">
        <v>989841.95</v>
      </c>
      <c r="AD134" s="122">
        <v>846.05</v>
      </c>
      <c r="AE134" s="122">
        <v>37518.48</v>
      </c>
      <c r="AF134" s="122">
        <v>0</v>
      </c>
      <c r="AG134" s="122">
        <v>393.3</v>
      </c>
      <c r="AH134" s="122">
        <v>0</v>
      </c>
      <c r="AI134" s="122">
        <v>0</v>
      </c>
      <c r="AJ134" s="122">
        <v>25300.65</v>
      </c>
      <c r="AK134" s="122">
        <v>42757.46</v>
      </c>
      <c r="AL134" s="122">
        <v>1898009.89</v>
      </c>
      <c r="AM134" s="122">
        <v>46917.55</v>
      </c>
      <c r="AN134" s="122">
        <v>0</v>
      </c>
      <c r="AO134" s="122">
        <v>0</v>
      </c>
      <c r="AP134" s="122">
        <v>23284636.54</v>
      </c>
      <c r="AQ134" s="122">
        <v>1349612.75</v>
      </c>
      <c r="AR134" s="18"/>
    </row>
    <row r="135" spans="1:44" s="96" customFormat="1" ht="11.25">
      <c r="A135" s="111" t="s">
        <v>288</v>
      </c>
      <c r="B135" s="23" t="s">
        <v>289</v>
      </c>
      <c r="C135" s="16" t="s">
        <v>82</v>
      </c>
      <c r="D135" s="16" t="s">
        <v>89</v>
      </c>
      <c r="E135" s="122">
        <v>18629418.29</v>
      </c>
      <c r="F135" s="122">
        <v>32881.57</v>
      </c>
      <c r="G135" s="122">
        <v>43174.72</v>
      </c>
      <c r="H135" s="122">
        <v>4320.26</v>
      </c>
      <c r="I135" s="122">
        <v>0</v>
      </c>
      <c r="J135" s="122">
        <v>0</v>
      </c>
      <c r="K135" s="122">
        <v>313.61</v>
      </c>
      <c r="L135" s="122">
        <v>0</v>
      </c>
      <c r="M135" s="122">
        <v>18548728.130000003</v>
      </c>
      <c r="N135" s="122">
        <v>125163.44</v>
      </c>
      <c r="O135" s="122">
        <v>162581.57</v>
      </c>
      <c r="P135" s="122">
        <v>20009.43</v>
      </c>
      <c r="Q135" s="122">
        <v>0</v>
      </c>
      <c r="R135" s="122">
        <v>18240973.69</v>
      </c>
      <c r="S135" s="122">
        <v>23011583.97</v>
      </c>
      <c r="T135" s="122">
        <v>-344215.11</v>
      </c>
      <c r="U135" s="122">
        <v>263528.29</v>
      </c>
      <c r="V135" s="122">
        <v>5800.9</v>
      </c>
      <c r="W135" s="122">
        <v>1223233.42</v>
      </c>
      <c r="X135" s="122">
        <v>-12553.94</v>
      </c>
      <c r="Y135" s="122">
        <v>355197.73</v>
      </c>
      <c r="Z135" s="122">
        <v>-3297.95</v>
      </c>
      <c r="AA135" s="122">
        <v>1124848.41</v>
      </c>
      <c r="AB135" s="122">
        <v>15044.85</v>
      </c>
      <c r="AC135" s="122">
        <v>1295019.57</v>
      </c>
      <c r="AD135" s="122">
        <v>42919.12</v>
      </c>
      <c r="AE135" s="122">
        <v>28801.7</v>
      </c>
      <c r="AF135" s="122">
        <v>0</v>
      </c>
      <c r="AG135" s="122">
        <v>0</v>
      </c>
      <c r="AH135" s="122">
        <v>0</v>
      </c>
      <c r="AI135" s="122">
        <v>0</v>
      </c>
      <c r="AJ135" s="122">
        <v>1174.75</v>
      </c>
      <c r="AK135" s="122">
        <v>3980.68</v>
      </c>
      <c r="AL135" s="122">
        <v>873325</v>
      </c>
      <c r="AM135" s="122">
        <v>63385.98</v>
      </c>
      <c r="AN135" s="122">
        <v>0</v>
      </c>
      <c r="AO135" s="122">
        <v>0</v>
      </c>
      <c r="AP135" s="122">
        <v>18629418.29</v>
      </c>
      <c r="AQ135" s="122">
        <v>1346484.96</v>
      </c>
      <c r="AR135" s="18"/>
    </row>
    <row r="136" spans="1:44" s="96" customFormat="1" ht="11.25">
      <c r="A136" s="111" t="s">
        <v>290</v>
      </c>
      <c r="B136" s="23" t="s">
        <v>291</v>
      </c>
      <c r="C136" s="16" t="s">
        <v>82</v>
      </c>
      <c r="D136" s="16" t="s">
        <v>89</v>
      </c>
      <c r="E136" s="122">
        <v>26832561.610000003</v>
      </c>
      <c r="F136" s="122">
        <v>19808.64</v>
      </c>
      <c r="G136" s="122">
        <v>62152.67</v>
      </c>
      <c r="H136" s="122">
        <v>0</v>
      </c>
      <c r="I136" s="122">
        <v>1093.51</v>
      </c>
      <c r="J136" s="122">
        <v>0</v>
      </c>
      <c r="K136" s="122">
        <v>0</v>
      </c>
      <c r="L136" s="122">
        <v>0</v>
      </c>
      <c r="M136" s="122">
        <v>26749506.79</v>
      </c>
      <c r="N136" s="122">
        <v>143365.18</v>
      </c>
      <c r="O136" s="122">
        <v>178584.52</v>
      </c>
      <c r="P136" s="122">
        <v>46630.17</v>
      </c>
      <c r="Q136" s="122">
        <v>0</v>
      </c>
      <c r="R136" s="122">
        <v>26380926.919999998</v>
      </c>
      <c r="S136" s="122">
        <v>33308868.39</v>
      </c>
      <c r="T136" s="122">
        <v>-857280.19</v>
      </c>
      <c r="U136" s="122">
        <v>481033.75</v>
      </c>
      <c r="V136" s="122">
        <v>7945.83</v>
      </c>
      <c r="W136" s="122">
        <v>2153922.69</v>
      </c>
      <c r="X136" s="122">
        <v>-89815.39</v>
      </c>
      <c r="Y136" s="122">
        <v>529602.42</v>
      </c>
      <c r="Z136" s="122">
        <v>-10776.45</v>
      </c>
      <c r="AA136" s="122">
        <v>984861.15</v>
      </c>
      <c r="AB136" s="122">
        <v>15317.96</v>
      </c>
      <c r="AC136" s="122">
        <v>1440503.4</v>
      </c>
      <c r="AD136" s="122">
        <v>394909.98</v>
      </c>
      <c r="AE136" s="122">
        <v>587.88</v>
      </c>
      <c r="AF136" s="122">
        <v>0</v>
      </c>
      <c r="AG136" s="122">
        <v>1458.01</v>
      </c>
      <c r="AH136" s="122">
        <v>0</v>
      </c>
      <c r="AI136" s="122">
        <v>0</v>
      </c>
      <c r="AJ136" s="122">
        <v>59165.09</v>
      </c>
      <c r="AK136" s="122">
        <v>-4570.96</v>
      </c>
      <c r="AL136" s="122">
        <v>1609066.39</v>
      </c>
      <c r="AM136" s="122">
        <v>61425.94</v>
      </c>
      <c r="AN136" s="122">
        <v>0</v>
      </c>
      <c r="AO136" s="122">
        <v>0</v>
      </c>
      <c r="AP136" s="122">
        <v>26832561.610000003</v>
      </c>
      <c r="AQ136" s="122">
        <v>462221.41</v>
      </c>
      <c r="AR136" s="18"/>
    </row>
    <row r="137" spans="1:44" s="96" customFormat="1" ht="11.25">
      <c r="A137" s="111" t="s">
        <v>56</v>
      </c>
      <c r="B137" s="23" t="s">
        <v>57</v>
      </c>
      <c r="C137" s="16" t="s">
        <v>84</v>
      </c>
      <c r="D137" s="16" t="s">
        <v>682</v>
      </c>
      <c r="E137" s="122">
        <v>63972947.46</v>
      </c>
      <c r="F137" s="122">
        <v>77336.5</v>
      </c>
      <c r="G137" s="122">
        <v>-373075.48</v>
      </c>
      <c r="H137" s="122">
        <v>0</v>
      </c>
      <c r="I137" s="122">
        <v>0</v>
      </c>
      <c r="J137" s="122">
        <v>0</v>
      </c>
      <c r="K137" s="122">
        <v>0</v>
      </c>
      <c r="L137" s="122">
        <v>0</v>
      </c>
      <c r="M137" s="122">
        <v>64268686.44</v>
      </c>
      <c r="N137" s="122">
        <v>281313.02</v>
      </c>
      <c r="O137" s="122">
        <v>785403.21</v>
      </c>
      <c r="P137" s="122">
        <v>86924.68</v>
      </c>
      <c r="Q137" s="122">
        <v>0</v>
      </c>
      <c r="R137" s="122">
        <v>63115045.53</v>
      </c>
      <c r="S137" s="122">
        <v>75768716.92</v>
      </c>
      <c r="T137" s="122">
        <v>-1719907.91</v>
      </c>
      <c r="U137" s="122">
        <v>1211824.07</v>
      </c>
      <c r="V137" s="122">
        <v>-27064.74</v>
      </c>
      <c r="W137" s="122">
        <v>2381882.19</v>
      </c>
      <c r="X137" s="122">
        <v>-173464.6</v>
      </c>
      <c r="Y137" s="122">
        <v>1203452.63</v>
      </c>
      <c r="Z137" s="122">
        <v>-20945.71</v>
      </c>
      <c r="AA137" s="122">
        <v>1640156.17</v>
      </c>
      <c r="AB137" s="122">
        <v>46609.9</v>
      </c>
      <c r="AC137" s="122">
        <v>3001953.3</v>
      </c>
      <c r="AD137" s="122">
        <v>1538006.39</v>
      </c>
      <c r="AE137" s="122">
        <v>276232.3</v>
      </c>
      <c r="AF137" s="122">
        <v>3439.46</v>
      </c>
      <c r="AG137" s="122">
        <v>0</v>
      </c>
      <c r="AH137" s="122">
        <v>0</v>
      </c>
      <c r="AI137" s="122">
        <v>0</v>
      </c>
      <c r="AJ137" s="122">
        <v>61006.23</v>
      </c>
      <c r="AK137" s="122">
        <v>36872.81</v>
      </c>
      <c r="AL137" s="122">
        <v>3600465.22</v>
      </c>
      <c r="AM137" s="122">
        <v>51292.95</v>
      </c>
      <c r="AN137" s="122">
        <v>181415.98</v>
      </c>
      <c r="AO137" s="122">
        <v>-202740.5</v>
      </c>
      <c r="AP137" s="122">
        <v>63972947.46</v>
      </c>
      <c r="AQ137" s="122">
        <v>7867849.96</v>
      </c>
      <c r="AR137" s="18"/>
    </row>
    <row r="138" spans="1:44" s="96" customFormat="1" ht="11.25">
      <c r="A138" s="111" t="s">
        <v>292</v>
      </c>
      <c r="B138" s="23" t="s">
        <v>293</v>
      </c>
      <c r="C138" s="16" t="s">
        <v>86</v>
      </c>
      <c r="D138" s="16" t="s">
        <v>88</v>
      </c>
      <c r="E138" s="122">
        <v>41756377.64</v>
      </c>
      <c r="F138" s="122">
        <v>101982.58</v>
      </c>
      <c r="G138" s="122">
        <v>96946.4</v>
      </c>
      <c r="H138" s="122">
        <v>3448.05</v>
      </c>
      <c r="I138" s="122">
        <v>42287.06</v>
      </c>
      <c r="J138" s="122">
        <v>1102.28</v>
      </c>
      <c r="K138" s="122">
        <v>0</v>
      </c>
      <c r="L138" s="122">
        <v>0</v>
      </c>
      <c r="M138" s="122">
        <v>41510611.27</v>
      </c>
      <c r="N138" s="122">
        <v>301609.58</v>
      </c>
      <c r="O138" s="122">
        <v>281720</v>
      </c>
      <c r="P138" s="122">
        <v>134553.82</v>
      </c>
      <c r="Q138" s="122">
        <v>0</v>
      </c>
      <c r="R138" s="122">
        <v>40792727.87</v>
      </c>
      <c r="S138" s="122">
        <v>49885699.47</v>
      </c>
      <c r="T138" s="122">
        <v>-397027.9</v>
      </c>
      <c r="U138" s="122">
        <v>1175127.85</v>
      </c>
      <c r="V138" s="122">
        <v>-657999.86</v>
      </c>
      <c r="W138" s="122">
        <v>1338256.79</v>
      </c>
      <c r="X138" s="122">
        <v>-289634.06</v>
      </c>
      <c r="Y138" s="122">
        <v>771052.35</v>
      </c>
      <c r="Z138" s="122">
        <v>-8835.64</v>
      </c>
      <c r="AA138" s="122">
        <v>2574056.1</v>
      </c>
      <c r="AB138" s="122">
        <v>65241.77</v>
      </c>
      <c r="AC138" s="122">
        <v>2913274.51</v>
      </c>
      <c r="AD138" s="122">
        <v>7592.39</v>
      </c>
      <c r="AE138" s="122">
        <v>69062.15</v>
      </c>
      <c r="AF138" s="122">
        <v>0</v>
      </c>
      <c r="AG138" s="122">
        <v>84929.26</v>
      </c>
      <c r="AH138" s="122">
        <v>3050.07</v>
      </c>
      <c r="AI138" s="122">
        <v>0</v>
      </c>
      <c r="AJ138" s="122">
        <v>37469.53</v>
      </c>
      <c r="AK138" s="122">
        <v>-10603.74</v>
      </c>
      <c r="AL138" s="122">
        <v>2294797.15</v>
      </c>
      <c r="AM138" s="122">
        <v>-75853.29</v>
      </c>
      <c r="AN138" s="122">
        <v>0</v>
      </c>
      <c r="AO138" s="122">
        <v>0</v>
      </c>
      <c r="AP138" s="122">
        <v>41756377.64</v>
      </c>
      <c r="AQ138" s="122">
        <v>988928.27</v>
      </c>
      <c r="AR138" s="18"/>
    </row>
    <row r="139" spans="1:44" s="96" customFormat="1" ht="11.25">
      <c r="A139" s="111" t="s">
        <v>294</v>
      </c>
      <c r="B139" s="23" t="s">
        <v>295</v>
      </c>
      <c r="C139" s="16" t="s">
        <v>83</v>
      </c>
      <c r="D139" s="16" t="s">
        <v>89</v>
      </c>
      <c r="E139" s="122">
        <v>38423390.55</v>
      </c>
      <c r="F139" s="122">
        <v>28482.05</v>
      </c>
      <c r="G139" s="122">
        <v>78401.9</v>
      </c>
      <c r="H139" s="122">
        <v>0</v>
      </c>
      <c r="I139" s="122">
        <v>0</v>
      </c>
      <c r="J139" s="122">
        <v>0</v>
      </c>
      <c r="K139" s="122">
        <v>0</v>
      </c>
      <c r="L139" s="122">
        <v>0</v>
      </c>
      <c r="M139" s="122">
        <v>38316506.6</v>
      </c>
      <c r="N139" s="122">
        <v>149822.27</v>
      </c>
      <c r="O139" s="122">
        <v>231904.46</v>
      </c>
      <c r="P139" s="122">
        <v>224161.12</v>
      </c>
      <c r="Q139" s="122">
        <v>0</v>
      </c>
      <c r="R139" s="122">
        <v>37710618.75</v>
      </c>
      <c r="S139" s="122">
        <v>46519602.839999996</v>
      </c>
      <c r="T139" s="122">
        <v>-3928756.19</v>
      </c>
      <c r="U139" s="122">
        <v>2643034.98</v>
      </c>
      <c r="V139" s="122">
        <v>78827.45</v>
      </c>
      <c r="W139" s="122">
        <v>1290562.22</v>
      </c>
      <c r="X139" s="122">
        <v>-187930.81</v>
      </c>
      <c r="Y139" s="122">
        <v>763900.46</v>
      </c>
      <c r="Z139" s="122">
        <v>-43181.59</v>
      </c>
      <c r="AA139" s="122">
        <v>715934.17</v>
      </c>
      <c r="AB139" s="122">
        <v>20049.48</v>
      </c>
      <c r="AC139" s="122">
        <v>3311340.44</v>
      </c>
      <c r="AD139" s="122">
        <v>-86615.08</v>
      </c>
      <c r="AE139" s="122">
        <v>46063.87</v>
      </c>
      <c r="AF139" s="122">
        <v>0</v>
      </c>
      <c r="AG139" s="122">
        <v>0</v>
      </c>
      <c r="AH139" s="122">
        <v>0</v>
      </c>
      <c r="AI139" s="122">
        <v>0</v>
      </c>
      <c r="AJ139" s="122">
        <v>63991.79</v>
      </c>
      <c r="AK139" s="122">
        <v>50593.2</v>
      </c>
      <c r="AL139" s="122">
        <v>1961374.83</v>
      </c>
      <c r="AM139" s="122">
        <v>424673.29</v>
      </c>
      <c r="AN139" s="122">
        <v>0</v>
      </c>
      <c r="AO139" s="122">
        <v>0</v>
      </c>
      <c r="AP139" s="122">
        <v>38423390.55</v>
      </c>
      <c r="AQ139" s="122">
        <v>800436.38</v>
      </c>
      <c r="AR139" s="18"/>
    </row>
    <row r="140" spans="1:44" s="96" customFormat="1" ht="11.25">
      <c r="A140" s="111" t="s">
        <v>296</v>
      </c>
      <c r="B140" s="23" t="s">
        <v>297</v>
      </c>
      <c r="C140" s="16" t="s">
        <v>85</v>
      </c>
      <c r="D140" s="16" t="s">
        <v>89</v>
      </c>
      <c r="E140" s="122">
        <v>21182863.32</v>
      </c>
      <c r="F140" s="122">
        <v>3348.35</v>
      </c>
      <c r="G140" s="122">
        <v>81793.29</v>
      </c>
      <c r="H140" s="122">
        <v>0</v>
      </c>
      <c r="I140" s="122">
        <v>0</v>
      </c>
      <c r="J140" s="122">
        <v>4670.65</v>
      </c>
      <c r="K140" s="122">
        <v>598.5</v>
      </c>
      <c r="L140" s="122">
        <v>0</v>
      </c>
      <c r="M140" s="122">
        <v>21092452.53</v>
      </c>
      <c r="N140" s="122">
        <v>136036.51</v>
      </c>
      <c r="O140" s="122">
        <v>309162.8</v>
      </c>
      <c r="P140" s="122">
        <v>30031.87</v>
      </c>
      <c r="Q140" s="122">
        <v>0</v>
      </c>
      <c r="R140" s="122">
        <v>20617221.35</v>
      </c>
      <c r="S140" s="122">
        <v>24392576.58</v>
      </c>
      <c r="T140" s="122">
        <v>-827586.41</v>
      </c>
      <c r="U140" s="122">
        <v>956758.4</v>
      </c>
      <c r="V140" s="122">
        <v>-4780.35</v>
      </c>
      <c r="W140" s="122">
        <v>660750.52</v>
      </c>
      <c r="X140" s="122">
        <v>-25051.31</v>
      </c>
      <c r="Y140" s="122">
        <v>376225.3</v>
      </c>
      <c r="Z140" s="122">
        <v>-8778.59</v>
      </c>
      <c r="AA140" s="122">
        <v>1298061.64</v>
      </c>
      <c r="AB140" s="122">
        <v>26507.8</v>
      </c>
      <c r="AC140" s="122">
        <v>621695.69</v>
      </c>
      <c r="AD140" s="122">
        <v>-104409.17</v>
      </c>
      <c r="AE140" s="122">
        <v>60047.42</v>
      </c>
      <c r="AF140" s="122">
        <v>-776</v>
      </c>
      <c r="AG140" s="122">
        <v>14070.24</v>
      </c>
      <c r="AH140" s="122">
        <v>0</v>
      </c>
      <c r="AI140" s="122">
        <v>0</v>
      </c>
      <c r="AJ140" s="122">
        <v>4980.62</v>
      </c>
      <c r="AK140" s="122">
        <v>23240.98</v>
      </c>
      <c r="AL140" s="122">
        <v>1098674.45</v>
      </c>
      <c r="AM140" s="122">
        <v>23758.73</v>
      </c>
      <c r="AN140" s="122">
        <v>0</v>
      </c>
      <c r="AO140" s="122">
        <v>0</v>
      </c>
      <c r="AP140" s="122">
        <v>21182863.32</v>
      </c>
      <c r="AQ140" s="122">
        <v>686545.25</v>
      </c>
      <c r="AR140" s="18"/>
    </row>
    <row r="141" spans="1:44" s="96" customFormat="1" ht="11.25">
      <c r="A141" s="111" t="s">
        <v>58</v>
      </c>
      <c r="B141" s="23" t="s">
        <v>59</v>
      </c>
      <c r="C141" s="16" t="s">
        <v>84</v>
      </c>
      <c r="D141" s="16" t="s">
        <v>682</v>
      </c>
      <c r="E141" s="122">
        <v>304630857.63</v>
      </c>
      <c r="F141" s="122">
        <v>42033.02</v>
      </c>
      <c r="G141" s="122">
        <v>94324.85</v>
      </c>
      <c r="H141" s="122">
        <v>0</v>
      </c>
      <c r="I141" s="122">
        <v>0</v>
      </c>
      <c r="J141" s="122">
        <v>0</v>
      </c>
      <c r="K141" s="122">
        <v>7021.96</v>
      </c>
      <c r="L141" s="122">
        <v>0</v>
      </c>
      <c r="M141" s="122">
        <v>304487477.8</v>
      </c>
      <c r="N141" s="122">
        <v>610168.41</v>
      </c>
      <c r="O141" s="122">
        <v>4091782.02</v>
      </c>
      <c r="P141" s="122">
        <v>176807.01</v>
      </c>
      <c r="Q141" s="122">
        <v>0</v>
      </c>
      <c r="R141" s="122">
        <v>299608720.36</v>
      </c>
      <c r="S141" s="122">
        <v>320136410.85</v>
      </c>
      <c r="T141" s="122">
        <v>-6515767.7700000005</v>
      </c>
      <c r="U141" s="122">
        <v>8613560.79</v>
      </c>
      <c r="V141" s="122">
        <v>-131439.03</v>
      </c>
      <c r="W141" s="122">
        <v>3877529.95</v>
      </c>
      <c r="X141" s="122">
        <v>-377229.99</v>
      </c>
      <c r="Y141" s="122">
        <v>5416356.06</v>
      </c>
      <c r="Z141" s="122">
        <v>-64353.41</v>
      </c>
      <c r="AA141" s="122">
        <v>1506429.63</v>
      </c>
      <c r="AB141" s="122">
        <v>37737.58</v>
      </c>
      <c r="AC141" s="122">
        <v>5451070.29</v>
      </c>
      <c r="AD141" s="122">
        <v>304481.26</v>
      </c>
      <c r="AE141" s="122">
        <v>23780.04</v>
      </c>
      <c r="AF141" s="122">
        <v>31063.37</v>
      </c>
      <c r="AG141" s="122">
        <v>0</v>
      </c>
      <c r="AH141" s="122">
        <v>0</v>
      </c>
      <c r="AI141" s="122">
        <v>0</v>
      </c>
      <c r="AJ141" s="122">
        <v>986872.5</v>
      </c>
      <c r="AK141" s="122">
        <v>135097.77</v>
      </c>
      <c r="AL141" s="122">
        <v>12517597.98</v>
      </c>
      <c r="AM141" s="122">
        <v>-1670520.52</v>
      </c>
      <c r="AN141" s="122">
        <v>0</v>
      </c>
      <c r="AO141" s="122">
        <v>0</v>
      </c>
      <c r="AP141" s="122">
        <v>304630857.63</v>
      </c>
      <c r="AQ141" s="122">
        <v>12407799.1</v>
      </c>
      <c r="AR141" s="18"/>
    </row>
    <row r="142" spans="1:44" s="96" customFormat="1" ht="11.25">
      <c r="A142" s="111" t="s">
        <v>298</v>
      </c>
      <c r="B142" s="23" t="s">
        <v>299</v>
      </c>
      <c r="C142" s="16" t="s">
        <v>85</v>
      </c>
      <c r="D142" s="16" t="s">
        <v>89</v>
      </c>
      <c r="E142" s="122">
        <v>26641820.35</v>
      </c>
      <c r="F142" s="122">
        <v>13854.63</v>
      </c>
      <c r="G142" s="122">
        <v>63413</v>
      </c>
      <c r="H142" s="122">
        <v>1291.68</v>
      </c>
      <c r="I142" s="122">
        <v>0</v>
      </c>
      <c r="J142" s="122">
        <v>0</v>
      </c>
      <c r="K142" s="122">
        <v>0</v>
      </c>
      <c r="L142" s="122">
        <v>0</v>
      </c>
      <c r="M142" s="122">
        <v>26563261.04</v>
      </c>
      <c r="N142" s="122">
        <v>126604.33</v>
      </c>
      <c r="O142" s="122">
        <v>193245.91</v>
      </c>
      <c r="P142" s="122">
        <v>31727.86</v>
      </c>
      <c r="Q142" s="122">
        <v>0</v>
      </c>
      <c r="R142" s="122">
        <v>26211682.939999998</v>
      </c>
      <c r="S142" s="122">
        <v>28523956.650000002</v>
      </c>
      <c r="T142" s="122">
        <v>-988244.71</v>
      </c>
      <c r="U142" s="122">
        <v>2157945.66</v>
      </c>
      <c r="V142" s="122">
        <v>-2261.68</v>
      </c>
      <c r="W142" s="122">
        <v>382654.14</v>
      </c>
      <c r="X142" s="122">
        <v>-19067.3</v>
      </c>
      <c r="Y142" s="122">
        <v>448765.55</v>
      </c>
      <c r="Z142" s="122">
        <v>-9752.66</v>
      </c>
      <c r="AA142" s="122">
        <v>1186160.8</v>
      </c>
      <c r="AB142" s="122">
        <v>19679.84</v>
      </c>
      <c r="AC142" s="122">
        <v>740279.81</v>
      </c>
      <c r="AD142" s="122">
        <v>-16806.87</v>
      </c>
      <c r="AE142" s="122">
        <v>5166.72</v>
      </c>
      <c r="AF142" s="122">
        <v>0</v>
      </c>
      <c r="AG142" s="122">
        <v>9096.98</v>
      </c>
      <c r="AH142" s="122">
        <v>0</v>
      </c>
      <c r="AI142" s="122">
        <v>0</v>
      </c>
      <c r="AJ142" s="122">
        <v>1391.91</v>
      </c>
      <c r="AK142" s="122">
        <v>0</v>
      </c>
      <c r="AL142" s="122">
        <v>1216200.28</v>
      </c>
      <c r="AM142" s="122">
        <v>-36167.85</v>
      </c>
      <c r="AN142" s="122">
        <v>0</v>
      </c>
      <c r="AO142" s="122">
        <v>0</v>
      </c>
      <c r="AP142" s="122">
        <v>26641820.35</v>
      </c>
      <c r="AQ142" s="122">
        <v>423069.17</v>
      </c>
      <c r="AR142" s="18"/>
    </row>
    <row r="143" spans="1:44" s="96" customFormat="1" ht="11.25">
      <c r="A143" s="111" t="s">
        <v>300</v>
      </c>
      <c r="B143" s="23" t="s">
        <v>301</v>
      </c>
      <c r="C143" s="16" t="s">
        <v>82</v>
      </c>
      <c r="D143" s="16" t="s">
        <v>89</v>
      </c>
      <c r="E143" s="122">
        <v>36795484.29000001</v>
      </c>
      <c r="F143" s="122">
        <v>36207.53</v>
      </c>
      <c r="G143" s="122">
        <v>316425.15</v>
      </c>
      <c r="H143" s="122">
        <v>2302.38</v>
      </c>
      <c r="I143" s="122">
        <v>5123.24</v>
      </c>
      <c r="J143" s="122">
        <v>0.01</v>
      </c>
      <c r="K143" s="122">
        <v>5624.13</v>
      </c>
      <c r="L143" s="122">
        <v>0</v>
      </c>
      <c r="M143" s="122">
        <v>36429801.849999994</v>
      </c>
      <c r="N143" s="122">
        <v>172562.19</v>
      </c>
      <c r="O143" s="122">
        <v>340329.83</v>
      </c>
      <c r="P143" s="122">
        <v>46917.78</v>
      </c>
      <c r="Q143" s="122">
        <v>0</v>
      </c>
      <c r="R143" s="122">
        <v>35869992.05</v>
      </c>
      <c r="S143" s="122">
        <v>41096641.620000005</v>
      </c>
      <c r="T143" s="122">
        <v>-1118880.14</v>
      </c>
      <c r="U143" s="122">
        <v>2307598.52</v>
      </c>
      <c r="V143" s="122">
        <v>24160.91</v>
      </c>
      <c r="W143" s="122">
        <v>807732.7</v>
      </c>
      <c r="X143" s="122">
        <v>-56081.77</v>
      </c>
      <c r="Y143" s="122">
        <v>649963.13</v>
      </c>
      <c r="Z143" s="122">
        <v>-7691.46</v>
      </c>
      <c r="AA143" s="122">
        <v>1287113.07</v>
      </c>
      <c r="AB143" s="122">
        <v>17195.46</v>
      </c>
      <c r="AC143" s="122">
        <v>2291468.75</v>
      </c>
      <c r="AD143" s="122">
        <v>-218549.64</v>
      </c>
      <c r="AE143" s="122">
        <v>41011.2</v>
      </c>
      <c r="AF143" s="122">
        <v>0</v>
      </c>
      <c r="AG143" s="122">
        <v>12480.38</v>
      </c>
      <c r="AH143" s="122">
        <v>-0.02</v>
      </c>
      <c r="AI143" s="122">
        <v>0</v>
      </c>
      <c r="AJ143" s="122">
        <v>62981.43</v>
      </c>
      <c r="AK143" s="122">
        <v>37229.5</v>
      </c>
      <c r="AL143" s="122">
        <v>1757390.55</v>
      </c>
      <c r="AM143" s="122">
        <v>116336.68</v>
      </c>
      <c r="AN143" s="122">
        <v>0</v>
      </c>
      <c r="AO143" s="122">
        <v>0</v>
      </c>
      <c r="AP143" s="122">
        <v>36795484.29000001</v>
      </c>
      <c r="AQ143" s="122">
        <v>2696062.55</v>
      </c>
      <c r="AR143" s="18"/>
    </row>
    <row r="144" spans="1:44" s="96" customFormat="1" ht="11.25">
      <c r="A144" s="111" t="s">
        <v>60</v>
      </c>
      <c r="B144" s="23" t="s">
        <v>61</v>
      </c>
      <c r="C144" s="16" t="s">
        <v>84</v>
      </c>
      <c r="D144" s="16" t="s">
        <v>682</v>
      </c>
      <c r="E144" s="122">
        <v>126951201.11</v>
      </c>
      <c r="F144" s="122">
        <v>51062.85</v>
      </c>
      <c r="G144" s="122">
        <v>294392.14</v>
      </c>
      <c r="H144" s="122">
        <v>481.6</v>
      </c>
      <c r="I144" s="122">
        <v>0</v>
      </c>
      <c r="J144" s="122">
        <v>0</v>
      </c>
      <c r="K144" s="122">
        <v>0</v>
      </c>
      <c r="L144" s="122">
        <v>0</v>
      </c>
      <c r="M144" s="122">
        <v>126605264.52</v>
      </c>
      <c r="N144" s="122">
        <v>403616.93</v>
      </c>
      <c r="O144" s="122">
        <v>998791.77</v>
      </c>
      <c r="P144" s="122">
        <v>1053883.33</v>
      </c>
      <c r="Q144" s="122">
        <v>0</v>
      </c>
      <c r="R144" s="122">
        <v>124148972.49000001</v>
      </c>
      <c r="S144" s="122">
        <v>143860110.94</v>
      </c>
      <c r="T144" s="122">
        <v>-14797362.239999998</v>
      </c>
      <c r="U144" s="122">
        <v>7096805.34</v>
      </c>
      <c r="V144" s="122">
        <v>1040391.78</v>
      </c>
      <c r="W144" s="122">
        <v>3421762.1</v>
      </c>
      <c r="X144" s="122">
        <v>-139130.12</v>
      </c>
      <c r="Y144" s="122">
        <v>2388435.94</v>
      </c>
      <c r="Z144" s="122">
        <v>-154917.94</v>
      </c>
      <c r="AA144" s="122">
        <v>1298965.43</v>
      </c>
      <c r="AB144" s="122">
        <v>36741.31</v>
      </c>
      <c r="AC144" s="122">
        <v>2877077.09</v>
      </c>
      <c r="AD144" s="122">
        <v>-336674.75</v>
      </c>
      <c r="AE144" s="122">
        <v>39502.34</v>
      </c>
      <c r="AF144" s="122">
        <v>0</v>
      </c>
      <c r="AG144" s="122">
        <v>0</v>
      </c>
      <c r="AH144" s="122">
        <v>0</v>
      </c>
      <c r="AI144" s="122">
        <v>0</v>
      </c>
      <c r="AJ144" s="122">
        <v>58079.97</v>
      </c>
      <c r="AK144" s="122">
        <v>84962.43</v>
      </c>
      <c r="AL144" s="122">
        <v>5640276.22</v>
      </c>
      <c r="AM144" s="122">
        <v>-499299.31</v>
      </c>
      <c r="AN144" s="122">
        <v>0</v>
      </c>
      <c r="AO144" s="122">
        <v>0</v>
      </c>
      <c r="AP144" s="122">
        <v>126951201.11</v>
      </c>
      <c r="AQ144" s="122">
        <v>8394271.9</v>
      </c>
      <c r="AR144" s="18"/>
    </row>
    <row r="145" spans="1:44" s="96" customFormat="1" ht="11.25">
      <c r="A145" s="111" t="s">
        <v>302</v>
      </c>
      <c r="B145" s="23" t="s">
        <v>647</v>
      </c>
      <c r="C145" s="16" t="s">
        <v>83</v>
      </c>
      <c r="D145" s="16" t="s">
        <v>89</v>
      </c>
      <c r="E145" s="122">
        <v>51426676.59</v>
      </c>
      <c r="F145" s="122">
        <v>122.13</v>
      </c>
      <c r="G145" s="122">
        <v>42297.65</v>
      </c>
      <c r="H145" s="122">
        <v>0</v>
      </c>
      <c r="I145" s="122">
        <v>14275.08</v>
      </c>
      <c r="J145" s="122">
        <v>256.16</v>
      </c>
      <c r="K145" s="122">
        <v>75754.82</v>
      </c>
      <c r="L145" s="122">
        <v>0</v>
      </c>
      <c r="M145" s="122">
        <v>51293970.75</v>
      </c>
      <c r="N145" s="122">
        <v>223143.32</v>
      </c>
      <c r="O145" s="122">
        <v>121972.7</v>
      </c>
      <c r="P145" s="122">
        <v>79368.93299999999</v>
      </c>
      <c r="Q145" s="122">
        <v>0</v>
      </c>
      <c r="R145" s="122">
        <v>50869485.8</v>
      </c>
      <c r="S145" s="122">
        <v>58034037.720000006</v>
      </c>
      <c r="T145" s="122">
        <v>-1914028.83</v>
      </c>
      <c r="U145" s="122">
        <v>2491943.26</v>
      </c>
      <c r="V145" s="122">
        <v>-65965.98</v>
      </c>
      <c r="W145" s="122">
        <v>1922754.86</v>
      </c>
      <c r="X145" s="122">
        <v>-170798.57</v>
      </c>
      <c r="Y145" s="122">
        <v>926845.23</v>
      </c>
      <c r="Z145" s="122">
        <v>-13590.78</v>
      </c>
      <c r="AA145" s="122">
        <v>1457136.26</v>
      </c>
      <c r="AB145" s="122">
        <v>61102.66</v>
      </c>
      <c r="AC145" s="122">
        <v>1668279.71</v>
      </c>
      <c r="AD145" s="122">
        <v>-8260.64</v>
      </c>
      <c r="AE145" s="122">
        <v>173240.11</v>
      </c>
      <c r="AF145" s="122">
        <v>-4897.01</v>
      </c>
      <c r="AG145" s="122">
        <v>39985.74</v>
      </c>
      <c r="AH145" s="122">
        <v>-6409.08</v>
      </c>
      <c r="AI145" s="122">
        <v>0</v>
      </c>
      <c r="AJ145" s="122">
        <v>143286.41</v>
      </c>
      <c r="AK145" s="122">
        <v>128.14</v>
      </c>
      <c r="AL145" s="122">
        <v>2800933.49</v>
      </c>
      <c r="AM145" s="122">
        <v>41568.44</v>
      </c>
      <c r="AN145" s="122">
        <v>0</v>
      </c>
      <c r="AO145" s="122">
        <v>-85486.49</v>
      </c>
      <c r="AP145" s="122">
        <v>51426676.59</v>
      </c>
      <c r="AQ145" s="122">
        <v>1027053</v>
      </c>
      <c r="AR145" s="18"/>
    </row>
    <row r="146" spans="1:44" s="96" customFormat="1" ht="11.25">
      <c r="A146" s="111" t="s">
        <v>303</v>
      </c>
      <c r="B146" s="23" t="s">
        <v>304</v>
      </c>
      <c r="C146" s="16" t="s">
        <v>80</v>
      </c>
      <c r="D146" s="16" t="s">
        <v>89</v>
      </c>
      <c r="E146" s="122">
        <v>18048775.279999997</v>
      </c>
      <c r="F146" s="122">
        <v>19705.52</v>
      </c>
      <c r="G146" s="122">
        <v>84860.24</v>
      </c>
      <c r="H146" s="122">
        <v>0</v>
      </c>
      <c r="I146" s="122">
        <v>-0.01</v>
      </c>
      <c r="J146" s="122">
        <v>0</v>
      </c>
      <c r="K146" s="122">
        <v>0</v>
      </c>
      <c r="L146" s="122">
        <v>0</v>
      </c>
      <c r="M146" s="122">
        <v>17944209.53</v>
      </c>
      <c r="N146" s="122">
        <v>134527.62</v>
      </c>
      <c r="O146" s="122">
        <v>356619.66</v>
      </c>
      <c r="P146" s="122">
        <v>13207.86</v>
      </c>
      <c r="Q146" s="122">
        <v>0</v>
      </c>
      <c r="R146" s="122">
        <v>17439854.39</v>
      </c>
      <c r="S146" s="122">
        <v>23463965.919999998</v>
      </c>
      <c r="T146" s="122">
        <v>-441169.6</v>
      </c>
      <c r="U146" s="122">
        <v>653861.51</v>
      </c>
      <c r="V146" s="122">
        <v>-136.36</v>
      </c>
      <c r="W146" s="122">
        <v>669519.33</v>
      </c>
      <c r="X146" s="122">
        <v>-12075.72</v>
      </c>
      <c r="Y146" s="122">
        <v>368799</v>
      </c>
      <c r="Z146" s="122">
        <v>-4884</v>
      </c>
      <c r="AA146" s="122">
        <v>1017415.09</v>
      </c>
      <c r="AB146" s="122">
        <v>27788.71</v>
      </c>
      <c r="AC146" s="122">
        <v>938048.72</v>
      </c>
      <c r="AD146" s="122">
        <v>-8307.45</v>
      </c>
      <c r="AE146" s="122">
        <v>31447.37</v>
      </c>
      <c r="AF146" s="122">
        <v>0</v>
      </c>
      <c r="AG146" s="122">
        <v>0</v>
      </c>
      <c r="AH146" s="122">
        <v>-0.02</v>
      </c>
      <c r="AI146" s="122">
        <v>0</v>
      </c>
      <c r="AJ146" s="122">
        <v>3343.91</v>
      </c>
      <c r="AK146" s="122">
        <v>13788.58</v>
      </c>
      <c r="AL146" s="122">
        <v>2766573.07</v>
      </c>
      <c r="AM146" s="122">
        <v>544119.6</v>
      </c>
      <c r="AN146" s="122">
        <v>0</v>
      </c>
      <c r="AO146" s="122">
        <v>0</v>
      </c>
      <c r="AP146" s="122">
        <v>18048775.279999997</v>
      </c>
      <c r="AQ146" s="122">
        <v>3597174.53</v>
      </c>
      <c r="AR146" s="18"/>
    </row>
    <row r="147" spans="1:44" s="96" customFormat="1" ht="11.25">
      <c r="A147" s="111" t="s">
        <v>305</v>
      </c>
      <c r="B147" s="23" t="s">
        <v>306</v>
      </c>
      <c r="C147" s="16" t="s">
        <v>83</v>
      </c>
      <c r="D147" s="16" t="s">
        <v>89</v>
      </c>
      <c r="E147" s="122">
        <v>48680097.18</v>
      </c>
      <c r="F147" s="122">
        <v>23535.38</v>
      </c>
      <c r="G147" s="122">
        <v>41048.42</v>
      </c>
      <c r="H147" s="122">
        <v>0</v>
      </c>
      <c r="I147" s="122">
        <v>0</v>
      </c>
      <c r="J147" s="122">
        <v>0</v>
      </c>
      <c r="K147" s="122">
        <v>0</v>
      </c>
      <c r="L147" s="122">
        <v>0</v>
      </c>
      <c r="M147" s="122">
        <v>48615513.379999995</v>
      </c>
      <c r="N147" s="122">
        <v>195095.07</v>
      </c>
      <c r="O147" s="122">
        <v>397315</v>
      </c>
      <c r="P147" s="122">
        <v>69801.16</v>
      </c>
      <c r="Q147" s="122">
        <v>0</v>
      </c>
      <c r="R147" s="122">
        <v>47953302.15</v>
      </c>
      <c r="S147" s="122">
        <v>54298008.05</v>
      </c>
      <c r="T147" s="122">
        <v>-1249065.25</v>
      </c>
      <c r="U147" s="122">
        <v>1932074.29</v>
      </c>
      <c r="V147" s="122">
        <v>13672.55</v>
      </c>
      <c r="W147" s="122">
        <v>1669828.48</v>
      </c>
      <c r="X147" s="122">
        <v>-95488.3</v>
      </c>
      <c r="Y147" s="122">
        <v>880542.12</v>
      </c>
      <c r="Z147" s="122">
        <v>-11058.91</v>
      </c>
      <c r="AA147" s="122">
        <v>1105962.67</v>
      </c>
      <c r="AB147" s="122">
        <v>14441.4</v>
      </c>
      <c r="AC147" s="122">
        <v>1866585</v>
      </c>
      <c r="AD147" s="122">
        <v>-237491.37</v>
      </c>
      <c r="AE147" s="122">
        <v>82302.37</v>
      </c>
      <c r="AF147" s="122">
        <v>0</v>
      </c>
      <c r="AG147" s="122">
        <v>0</v>
      </c>
      <c r="AH147" s="122">
        <v>0</v>
      </c>
      <c r="AI147" s="122">
        <v>0</v>
      </c>
      <c r="AJ147" s="122">
        <v>18084.81</v>
      </c>
      <c r="AK147" s="122">
        <v>0</v>
      </c>
      <c r="AL147" s="122">
        <v>2722760.59</v>
      </c>
      <c r="AM147" s="122">
        <v>19821.78</v>
      </c>
      <c r="AN147" s="122">
        <v>0</v>
      </c>
      <c r="AO147" s="122">
        <v>17268.24</v>
      </c>
      <c r="AP147" s="122">
        <v>48680097.18</v>
      </c>
      <c r="AQ147" s="122">
        <v>2715347.59</v>
      </c>
      <c r="AR147" s="18"/>
    </row>
    <row r="148" spans="1:44" s="96" customFormat="1" ht="11.25">
      <c r="A148" s="111" t="s">
        <v>6</v>
      </c>
      <c r="B148" s="23" t="s">
        <v>7</v>
      </c>
      <c r="C148" s="16" t="s">
        <v>82</v>
      </c>
      <c r="D148" s="16" t="s">
        <v>88</v>
      </c>
      <c r="E148" s="122">
        <v>29250838.85</v>
      </c>
      <c r="F148" s="122">
        <v>19371.36</v>
      </c>
      <c r="G148" s="122">
        <v>36366.24</v>
      </c>
      <c r="H148" s="122">
        <v>654.72</v>
      </c>
      <c r="I148" s="122">
        <v>14450.1</v>
      </c>
      <c r="J148" s="122">
        <v>5386.79</v>
      </c>
      <c r="K148" s="122">
        <v>0</v>
      </c>
      <c r="L148" s="122">
        <v>0</v>
      </c>
      <c r="M148" s="122">
        <v>29174609.64</v>
      </c>
      <c r="N148" s="122">
        <v>251029.27</v>
      </c>
      <c r="O148" s="122">
        <v>140002</v>
      </c>
      <c r="P148" s="122">
        <v>42260.61</v>
      </c>
      <c r="Q148" s="122">
        <v>0</v>
      </c>
      <c r="R148" s="122">
        <v>28741317.759999998</v>
      </c>
      <c r="S148" s="122">
        <v>36605073.09</v>
      </c>
      <c r="T148" s="122">
        <v>-1232325.83</v>
      </c>
      <c r="U148" s="122">
        <v>712462.85</v>
      </c>
      <c r="V148" s="122">
        <v>-9561.63</v>
      </c>
      <c r="W148" s="122">
        <v>2737715.3</v>
      </c>
      <c r="X148" s="122">
        <v>-259115.25</v>
      </c>
      <c r="Y148" s="122">
        <v>555260.6</v>
      </c>
      <c r="Z148" s="122">
        <v>-11529.91</v>
      </c>
      <c r="AA148" s="122">
        <v>2118007.26</v>
      </c>
      <c r="AB148" s="122">
        <v>47658.14</v>
      </c>
      <c r="AC148" s="122">
        <v>1447531.77</v>
      </c>
      <c r="AD148" s="122">
        <v>-14391.12</v>
      </c>
      <c r="AE148" s="122">
        <v>64261.14</v>
      </c>
      <c r="AF148" s="122">
        <v>0</v>
      </c>
      <c r="AG148" s="122">
        <v>17646.34</v>
      </c>
      <c r="AH148" s="122">
        <v>52.38</v>
      </c>
      <c r="AI148" s="122">
        <v>0</v>
      </c>
      <c r="AJ148" s="122">
        <v>19645.12</v>
      </c>
      <c r="AK148" s="122">
        <v>7265.74</v>
      </c>
      <c r="AL148" s="122">
        <v>1110498.92</v>
      </c>
      <c r="AM148" s="122">
        <v>71764.58</v>
      </c>
      <c r="AN148" s="122">
        <v>0</v>
      </c>
      <c r="AO148" s="122">
        <v>0</v>
      </c>
      <c r="AP148" s="122">
        <v>29250838.85</v>
      </c>
      <c r="AQ148" s="122">
        <v>827116.78</v>
      </c>
      <c r="AR148" s="18"/>
    </row>
    <row r="149" spans="1:44" s="96" customFormat="1" ht="11.25">
      <c r="A149" s="111" t="s">
        <v>307</v>
      </c>
      <c r="B149" s="23" t="s">
        <v>308</v>
      </c>
      <c r="C149" s="16" t="s">
        <v>81</v>
      </c>
      <c r="D149" s="16" t="s">
        <v>88</v>
      </c>
      <c r="E149" s="122">
        <v>1377543.83</v>
      </c>
      <c r="F149" s="122">
        <v>337.06</v>
      </c>
      <c r="G149" s="122">
        <v>2807.36</v>
      </c>
      <c r="H149" s="122">
        <v>0</v>
      </c>
      <c r="I149" s="122">
        <v>517.59</v>
      </c>
      <c r="J149" s="122">
        <v>0</v>
      </c>
      <c r="K149" s="122">
        <v>0</v>
      </c>
      <c r="L149" s="122">
        <v>0</v>
      </c>
      <c r="M149" s="122">
        <v>1373881.82</v>
      </c>
      <c r="N149" s="122">
        <v>24777.92</v>
      </c>
      <c r="O149" s="122">
        <v>44131.01</v>
      </c>
      <c r="P149" s="122">
        <v>0</v>
      </c>
      <c r="Q149" s="122">
        <v>0</v>
      </c>
      <c r="R149" s="122">
        <v>1304972.89</v>
      </c>
      <c r="S149" s="122">
        <v>1822122.72</v>
      </c>
      <c r="T149" s="122">
        <v>0</v>
      </c>
      <c r="U149" s="122">
        <v>17225.59</v>
      </c>
      <c r="V149" s="122">
        <v>0</v>
      </c>
      <c r="W149" s="122">
        <v>299426.83</v>
      </c>
      <c r="X149" s="122">
        <v>0</v>
      </c>
      <c r="Y149" s="122">
        <v>26066.57</v>
      </c>
      <c r="Z149" s="122">
        <v>0</v>
      </c>
      <c r="AA149" s="122">
        <v>156668.11</v>
      </c>
      <c r="AB149" s="122">
        <v>0</v>
      </c>
      <c r="AC149" s="122">
        <v>10029.78</v>
      </c>
      <c r="AD149" s="122">
        <v>0</v>
      </c>
      <c r="AE149" s="122">
        <v>6512.47</v>
      </c>
      <c r="AF149" s="122">
        <v>0</v>
      </c>
      <c r="AG149" s="122">
        <v>2280.87</v>
      </c>
      <c r="AH149" s="122">
        <v>0</v>
      </c>
      <c r="AI149" s="122">
        <v>0</v>
      </c>
      <c r="AJ149" s="122">
        <v>0</v>
      </c>
      <c r="AK149" s="122">
        <v>0</v>
      </c>
      <c r="AL149" s="122">
        <v>12952.99</v>
      </c>
      <c r="AM149" s="122">
        <v>0</v>
      </c>
      <c r="AN149" s="122">
        <v>0</v>
      </c>
      <c r="AO149" s="122">
        <v>0</v>
      </c>
      <c r="AP149" s="122">
        <v>1377543.83</v>
      </c>
      <c r="AQ149" s="122">
        <v>120765.05</v>
      </c>
      <c r="AR149" s="18"/>
    </row>
    <row r="150" spans="1:44" s="96" customFormat="1" ht="11.25">
      <c r="A150" s="111" t="s">
        <v>20</v>
      </c>
      <c r="B150" s="23" t="s">
        <v>21</v>
      </c>
      <c r="C150" s="16" t="s">
        <v>84</v>
      </c>
      <c r="D150" s="16" t="s">
        <v>682</v>
      </c>
      <c r="E150" s="122">
        <v>151938448.13</v>
      </c>
      <c r="F150" s="122">
        <v>106384.48</v>
      </c>
      <c r="G150" s="122">
        <v>138748.97</v>
      </c>
      <c r="H150" s="122">
        <v>0</v>
      </c>
      <c r="I150" s="122">
        <v>0</v>
      </c>
      <c r="J150" s="122">
        <v>0</v>
      </c>
      <c r="K150" s="122">
        <v>0</v>
      </c>
      <c r="L150" s="122">
        <v>0</v>
      </c>
      <c r="M150" s="122">
        <v>151693314.68</v>
      </c>
      <c r="N150" s="122">
        <v>652175.79</v>
      </c>
      <c r="O150" s="122">
        <v>9903776.54</v>
      </c>
      <c r="P150" s="122">
        <v>299074.77</v>
      </c>
      <c r="Q150" s="122">
        <v>0</v>
      </c>
      <c r="R150" s="122">
        <v>140838287.58</v>
      </c>
      <c r="S150" s="122">
        <v>190666004.20999998</v>
      </c>
      <c r="T150" s="122">
        <v>-1307127.75</v>
      </c>
      <c r="U150" s="122">
        <v>1513567.57</v>
      </c>
      <c r="V150" s="122">
        <v>496343.87</v>
      </c>
      <c r="W150" s="122">
        <v>18200953.810000002</v>
      </c>
      <c r="X150" s="122">
        <v>-1057654.05</v>
      </c>
      <c r="Y150" s="122">
        <v>3099587.04</v>
      </c>
      <c r="Z150" s="122">
        <v>-34567.71</v>
      </c>
      <c r="AA150" s="122">
        <v>1576670.27</v>
      </c>
      <c r="AB150" s="122">
        <v>231241.24</v>
      </c>
      <c r="AC150" s="122">
        <v>14072699.629999999</v>
      </c>
      <c r="AD150" s="122">
        <v>1806965.97</v>
      </c>
      <c r="AE150" s="122">
        <v>0</v>
      </c>
      <c r="AF150" s="122">
        <v>0</v>
      </c>
      <c r="AG150" s="122">
        <v>0</v>
      </c>
      <c r="AH150" s="122">
        <v>0</v>
      </c>
      <c r="AI150" s="122">
        <v>0</v>
      </c>
      <c r="AJ150" s="122">
        <v>87943.78</v>
      </c>
      <c r="AK150" s="122">
        <v>102320.82</v>
      </c>
      <c r="AL150" s="122">
        <v>6058393.39</v>
      </c>
      <c r="AM150" s="122">
        <v>1438033.11</v>
      </c>
      <c r="AN150" s="122">
        <v>0</v>
      </c>
      <c r="AO150" s="122">
        <v>-22208.87</v>
      </c>
      <c r="AP150" s="122">
        <v>151938448.13</v>
      </c>
      <c r="AQ150" s="122">
        <v>31207637.74</v>
      </c>
      <c r="AR150" s="18"/>
    </row>
    <row r="151" spans="1:44" s="96" customFormat="1" ht="11.25">
      <c r="A151" s="111" t="s">
        <v>22</v>
      </c>
      <c r="B151" s="23" t="s">
        <v>23</v>
      </c>
      <c r="C151" s="16" t="s">
        <v>84</v>
      </c>
      <c r="D151" s="16" t="s">
        <v>682</v>
      </c>
      <c r="E151" s="122">
        <v>213956833.26999998</v>
      </c>
      <c r="F151" s="122">
        <v>24326.54</v>
      </c>
      <c r="G151" s="122">
        <v>146333.1</v>
      </c>
      <c r="H151" s="122">
        <v>0</v>
      </c>
      <c r="I151" s="122">
        <v>0</v>
      </c>
      <c r="J151" s="122">
        <v>0</v>
      </c>
      <c r="K151" s="122">
        <v>0</v>
      </c>
      <c r="L151" s="122">
        <v>0</v>
      </c>
      <c r="M151" s="122">
        <v>213786173.63</v>
      </c>
      <c r="N151" s="122">
        <v>629353.28</v>
      </c>
      <c r="O151" s="122">
        <v>1577730.14</v>
      </c>
      <c r="P151" s="122">
        <v>302763.14</v>
      </c>
      <c r="Q151" s="122">
        <v>0</v>
      </c>
      <c r="R151" s="122">
        <v>211276327.07</v>
      </c>
      <c r="S151" s="122">
        <v>270729660.27</v>
      </c>
      <c r="T151" s="122">
        <v>-10281847.6</v>
      </c>
      <c r="U151" s="122">
        <v>2681498.11</v>
      </c>
      <c r="V151" s="122">
        <v>86467.15</v>
      </c>
      <c r="W151" s="122">
        <v>32953009.02</v>
      </c>
      <c r="X151" s="122">
        <v>-550665.13</v>
      </c>
      <c r="Y151" s="122">
        <v>4554409.3</v>
      </c>
      <c r="Z151" s="122">
        <v>-99188.47</v>
      </c>
      <c r="AA151" s="122">
        <v>683704.29</v>
      </c>
      <c r="AB151" s="122">
        <v>23550.58</v>
      </c>
      <c r="AC151" s="122">
        <v>12735977.53</v>
      </c>
      <c r="AD151" s="122">
        <v>12077.73</v>
      </c>
      <c r="AE151" s="122">
        <v>0</v>
      </c>
      <c r="AF151" s="122">
        <v>0</v>
      </c>
      <c r="AG151" s="122">
        <v>0</v>
      </c>
      <c r="AH151" s="122">
        <v>0</v>
      </c>
      <c r="AI151" s="122">
        <v>0</v>
      </c>
      <c r="AJ151" s="122">
        <v>116586.03</v>
      </c>
      <c r="AK151" s="122">
        <v>26276.76</v>
      </c>
      <c r="AL151" s="122">
        <v>7437830.56</v>
      </c>
      <c r="AM151" s="122">
        <v>275818.12</v>
      </c>
      <c r="AN151" s="122">
        <v>0</v>
      </c>
      <c r="AO151" s="122">
        <v>0</v>
      </c>
      <c r="AP151" s="122">
        <v>213956833.26999998</v>
      </c>
      <c r="AQ151" s="122">
        <v>7612617.44</v>
      </c>
      <c r="AR151" s="18"/>
    </row>
    <row r="152" spans="1:44" s="96" customFormat="1" ht="11.25">
      <c r="A152" s="111" t="s">
        <v>309</v>
      </c>
      <c r="B152" s="23" t="s">
        <v>310</v>
      </c>
      <c r="C152" s="16" t="s">
        <v>85</v>
      </c>
      <c r="D152" s="16" t="s">
        <v>89</v>
      </c>
      <c r="E152" s="122">
        <v>26954949</v>
      </c>
      <c r="F152" s="122">
        <v>10416</v>
      </c>
      <c r="G152" s="122">
        <v>43577</v>
      </c>
      <c r="H152" s="122">
        <v>2459</v>
      </c>
      <c r="I152" s="122">
        <v>1578</v>
      </c>
      <c r="J152" s="122">
        <v>0</v>
      </c>
      <c r="K152" s="122">
        <v>0</v>
      </c>
      <c r="L152" s="122">
        <v>0</v>
      </c>
      <c r="M152" s="122">
        <v>26896919</v>
      </c>
      <c r="N152" s="122">
        <v>111921.31</v>
      </c>
      <c r="O152" s="122">
        <v>80000</v>
      </c>
      <c r="P152" s="122">
        <v>129947</v>
      </c>
      <c r="Q152" s="122">
        <v>0</v>
      </c>
      <c r="R152" s="122">
        <v>26575050.69</v>
      </c>
      <c r="S152" s="122">
        <v>30664479</v>
      </c>
      <c r="T152" s="122">
        <v>-2919425</v>
      </c>
      <c r="U152" s="122">
        <v>3246623</v>
      </c>
      <c r="V152" s="122">
        <v>2230</v>
      </c>
      <c r="W152" s="122">
        <v>447630</v>
      </c>
      <c r="X152" s="122">
        <v>-24670</v>
      </c>
      <c r="Y152" s="122">
        <v>499911</v>
      </c>
      <c r="Z152" s="122">
        <v>-29404</v>
      </c>
      <c r="AA152" s="122">
        <v>838358</v>
      </c>
      <c r="AB152" s="122">
        <v>18275</v>
      </c>
      <c r="AC152" s="122">
        <v>1202632</v>
      </c>
      <c r="AD152" s="122">
        <v>-128598</v>
      </c>
      <c r="AE152" s="122">
        <v>60730</v>
      </c>
      <c r="AF152" s="122">
        <v>1697</v>
      </c>
      <c r="AG152" s="122">
        <v>5935</v>
      </c>
      <c r="AH152" s="122">
        <v>10</v>
      </c>
      <c r="AI152" s="122">
        <v>0</v>
      </c>
      <c r="AJ152" s="122">
        <v>3372</v>
      </c>
      <c r="AK152" s="122">
        <v>92141</v>
      </c>
      <c r="AL152" s="122">
        <v>1869120</v>
      </c>
      <c r="AM152" s="122">
        <v>122834</v>
      </c>
      <c r="AN152" s="122">
        <v>0</v>
      </c>
      <c r="AO152" s="122">
        <v>0</v>
      </c>
      <c r="AP152" s="122">
        <v>26954948</v>
      </c>
      <c r="AQ152" s="122">
        <v>826815</v>
      </c>
      <c r="AR152" s="18"/>
    </row>
    <row r="153" spans="1:44" s="96" customFormat="1" ht="11.25">
      <c r="A153" s="111" t="s">
        <v>311</v>
      </c>
      <c r="B153" s="23" t="s">
        <v>652</v>
      </c>
      <c r="C153" s="16" t="s">
        <v>83</v>
      </c>
      <c r="D153" s="16" t="s">
        <v>89</v>
      </c>
      <c r="E153" s="122">
        <v>36851042.839999996</v>
      </c>
      <c r="F153" s="122">
        <v>16901</v>
      </c>
      <c r="G153" s="122">
        <v>48194.67</v>
      </c>
      <c r="H153" s="122">
        <v>0</v>
      </c>
      <c r="I153" s="122">
        <v>20979.73</v>
      </c>
      <c r="J153" s="122">
        <v>23518.95</v>
      </c>
      <c r="K153" s="122">
        <v>63443.92</v>
      </c>
      <c r="L153" s="122">
        <v>0</v>
      </c>
      <c r="M153" s="122">
        <v>36678004.57</v>
      </c>
      <c r="N153" s="122">
        <v>213094.51</v>
      </c>
      <c r="O153" s="122">
        <v>294377.03</v>
      </c>
      <c r="P153" s="122">
        <v>25887.81</v>
      </c>
      <c r="Q153" s="122">
        <v>0</v>
      </c>
      <c r="R153" s="122">
        <v>36144645.220000006</v>
      </c>
      <c r="S153" s="122">
        <v>42672564.83</v>
      </c>
      <c r="T153" s="122">
        <v>-1170044.86</v>
      </c>
      <c r="U153" s="122">
        <v>950021.72</v>
      </c>
      <c r="V153" s="122">
        <v>698706.76</v>
      </c>
      <c r="W153" s="122">
        <v>2503995.52</v>
      </c>
      <c r="X153" s="122">
        <v>-78060.37</v>
      </c>
      <c r="Y153" s="122">
        <v>681776.54</v>
      </c>
      <c r="Z153" s="122">
        <v>-12678.96</v>
      </c>
      <c r="AA153" s="122">
        <v>1638961.28</v>
      </c>
      <c r="AB153" s="122">
        <v>37306.11</v>
      </c>
      <c r="AC153" s="122">
        <v>1399822.34</v>
      </c>
      <c r="AD153" s="122">
        <v>3045.54</v>
      </c>
      <c r="AE153" s="122">
        <v>20316.42</v>
      </c>
      <c r="AF153" s="122">
        <v>0</v>
      </c>
      <c r="AG153" s="122">
        <v>73497.56</v>
      </c>
      <c r="AH153" s="122">
        <v>-489.8</v>
      </c>
      <c r="AI153" s="122">
        <v>0</v>
      </c>
      <c r="AJ153" s="122">
        <v>34426.3</v>
      </c>
      <c r="AK153" s="122">
        <v>29051.68</v>
      </c>
      <c r="AL153" s="122">
        <v>1461141.72</v>
      </c>
      <c r="AM153" s="122">
        <v>-151231.15</v>
      </c>
      <c r="AN153" s="122">
        <v>0</v>
      </c>
      <c r="AO153" s="122">
        <v>-2479.96</v>
      </c>
      <c r="AP153" s="122">
        <v>36851042.839999996</v>
      </c>
      <c r="AQ153" s="122">
        <v>812299.1</v>
      </c>
      <c r="AR153" s="18"/>
    </row>
    <row r="154" spans="1:44" s="96" customFormat="1" ht="11.25">
      <c r="A154" s="111" t="s">
        <v>312</v>
      </c>
      <c r="B154" s="23" t="s">
        <v>313</v>
      </c>
      <c r="C154" s="16" t="s">
        <v>87</v>
      </c>
      <c r="D154" s="16" t="s">
        <v>88</v>
      </c>
      <c r="E154" s="122">
        <v>80734978.63</v>
      </c>
      <c r="F154" s="122">
        <v>1818.29</v>
      </c>
      <c r="G154" s="122">
        <v>4065.73</v>
      </c>
      <c r="H154" s="122">
        <v>0</v>
      </c>
      <c r="I154" s="122">
        <v>0</v>
      </c>
      <c r="J154" s="122">
        <v>0</v>
      </c>
      <c r="K154" s="122">
        <v>0</v>
      </c>
      <c r="L154" s="122">
        <v>0</v>
      </c>
      <c r="M154" s="122">
        <v>80729094.61</v>
      </c>
      <c r="N154" s="122">
        <v>378410.24</v>
      </c>
      <c r="O154" s="122">
        <v>1057712.33</v>
      </c>
      <c r="P154" s="122">
        <v>160811.65</v>
      </c>
      <c r="Q154" s="122">
        <v>0</v>
      </c>
      <c r="R154" s="122">
        <v>79132160.39</v>
      </c>
      <c r="S154" s="122">
        <v>96278470.28</v>
      </c>
      <c r="T154" s="122">
        <v>-6631460.02</v>
      </c>
      <c r="U154" s="122">
        <v>4340607.7</v>
      </c>
      <c r="V154" s="122">
        <v>34166.44</v>
      </c>
      <c r="W154" s="122">
        <v>3548841.1</v>
      </c>
      <c r="X154" s="122">
        <v>-777495.24</v>
      </c>
      <c r="Y154" s="122">
        <v>1556686.13</v>
      </c>
      <c r="Z154" s="122">
        <v>-68306.26</v>
      </c>
      <c r="AA154" s="122">
        <v>2616441.65</v>
      </c>
      <c r="AB154" s="122">
        <v>35357.54</v>
      </c>
      <c r="AC154" s="122">
        <v>4220444.65</v>
      </c>
      <c r="AD154" s="122">
        <v>40597.66</v>
      </c>
      <c r="AE154" s="122">
        <v>0</v>
      </c>
      <c r="AF154" s="122">
        <v>0</v>
      </c>
      <c r="AG154" s="122">
        <v>0</v>
      </c>
      <c r="AH154" s="122">
        <v>0</v>
      </c>
      <c r="AI154" s="122">
        <v>0</v>
      </c>
      <c r="AJ154" s="122">
        <v>76694.4</v>
      </c>
      <c r="AK154" s="122">
        <v>-21567.67</v>
      </c>
      <c r="AL154" s="122">
        <v>4857221.89</v>
      </c>
      <c r="AM154" s="122">
        <v>292049.25</v>
      </c>
      <c r="AN154" s="122">
        <v>0</v>
      </c>
      <c r="AO154" s="122">
        <v>-113399.59</v>
      </c>
      <c r="AP154" s="122">
        <v>80734978.63</v>
      </c>
      <c r="AQ154" s="122">
        <v>12843768.11</v>
      </c>
      <c r="AR154" s="18"/>
    </row>
    <row r="155" spans="1:44" s="96" customFormat="1" ht="11.25">
      <c r="A155" s="111" t="s">
        <v>62</v>
      </c>
      <c r="B155" s="23" t="s">
        <v>63</v>
      </c>
      <c r="C155" s="16" t="s">
        <v>84</v>
      </c>
      <c r="D155" s="16" t="s">
        <v>682</v>
      </c>
      <c r="E155" s="122">
        <v>74387031.31</v>
      </c>
      <c r="F155" s="122">
        <v>8385.48</v>
      </c>
      <c r="G155" s="122">
        <v>242096.05</v>
      </c>
      <c r="H155" s="122">
        <v>0</v>
      </c>
      <c r="I155" s="122">
        <v>0</v>
      </c>
      <c r="J155" s="122">
        <v>0</v>
      </c>
      <c r="K155" s="122">
        <v>0</v>
      </c>
      <c r="L155" s="122">
        <v>0</v>
      </c>
      <c r="M155" s="122">
        <v>74136549.78</v>
      </c>
      <c r="N155" s="122">
        <v>261889.79</v>
      </c>
      <c r="O155" s="122">
        <v>1572378.21</v>
      </c>
      <c r="P155" s="122">
        <v>175904.6</v>
      </c>
      <c r="Q155" s="122">
        <v>0</v>
      </c>
      <c r="R155" s="122">
        <v>72126377.17999999</v>
      </c>
      <c r="S155" s="122">
        <v>83039324.13</v>
      </c>
      <c r="T155" s="122">
        <v>-1659686.25</v>
      </c>
      <c r="U155" s="122">
        <v>2147480.14</v>
      </c>
      <c r="V155" s="122">
        <v>22160.35</v>
      </c>
      <c r="W155" s="122">
        <v>1891717.85</v>
      </c>
      <c r="X155" s="122">
        <v>-138796.16</v>
      </c>
      <c r="Y155" s="122">
        <v>1363733.6</v>
      </c>
      <c r="Z155" s="122">
        <v>-14939.07</v>
      </c>
      <c r="AA155" s="122">
        <v>1171270.28</v>
      </c>
      <c r="AB155" s="122">
        <v>15664.92</v>
      </c>
      <c r="AC155" s="122">
        <v>4353871.99</v>
      </c>
      <c r="AD155" s="122">
        <v>185398.56</v>
      </c>
      <c r="AE155" s="122">
        <v>58760.18</v>
      </c>
      <c r="AF155" s="122">
        <v>0</v>
      </c>
      <c r="AG155" s="122">
        <v>0</v>
      </c>
      <c r="AH155" s="122">
        <v>0</v>
      </c>
      <c r="AI155" s="122">
        <v>0</v>
      </c>
      <c r="AJ155" s="122">
        <v>78183.09</v>
      </c>
      <c r="AK155" s="122">
        <v>14847.7</v>
      </c>
      <c r="AL155" s="122">
        <v>3015865.09</v>
      </c>
      <c r="AM155" s="122">
        <v>-135741.91</v>
      </c>
      <c r="AN155" s="122">
        <v>0</v>
      </c>
      <c r="AO155" s="122">
        <v>0</v>
      </c>
      <c r="AP155" s="122">
        <v>74387031.31</v>
      </c>
      <c r="AQ155" s="122">
        <v>5733530.7700000005</v>
      </c>
      <c r="AR155" s="18"/>
    </row>
    <row r="156" spans="1:44" s="96" customFormat="1" ht="11.25">
      <c r="A156" s="111" t="s">
        <v>314</v>
      </c>
      <c r="B156" s="23" t="s">
        <v>315</v>
      </c>
      <c r="C156" s="16" t="s">
        <v>87</v>
      </c>
      <c r="D156" s="16" t="s">
        <v>90</v>
      </c>
      <c r="E156" s="122">
        <v>95479313.99000001</v>
      </c>
      <c r="F156" s="122">
        <v>67272.68</v>
      </c>
      <c r="G156" s="122">
        <v>262799.75</v>
      </c>
      <c r="H156" s="122">
        <v>2315.17</v>
      </c>
      <c r="I156" s="122">
        <v>4060.06</v>
      </c>
      <c r="J156" s="122">
        <v>80527.13</v>
      </c>
      <c r="K156" s="122">
        <v>325105.67</v>
      </c>
      <c r="L156" s="122">
        <v>0</v>
      </c>
      <c r="M156" s="122">
        <v>94737233.53</v>
      </c>
      <c r="N156" s="122">
        <v>623620.96</v>
      </c>
      <c r="O156" s="122">
        <v>1950822.21</v>
      </c>
      <c r="P156" s="122">
        <v>105721.76</v>
      </c>
      <c r="Q156" s="122">
        <v>0</v>
      </c>
      <c r="R156" s="122">
        <v>92057068.6</v>
      </c>
      <c r="S156" s="122">
        <v>116347892.78</v>
      </c>
      <c r="T156" s="122">
        <v>-2754136.31</v>
      </c>
      <c r="U156" s="122">
        <v>2385732.32</v>
      </c>
      <c r="V156" s="122">
        <v>160759.57</v>
      </c>
      <c r="W156" s="122">
        <v>4741194.79</v>
      </c>
      <c r="X156" s="122">
        <v>-182728.12</v>
      </c>
      <c r="Y156" s="122">
        <v>1783259.02</v>
      </c>
      <c r="Z156" s="122">
        <v>-27862.27</v>
      </c>
      <c r="AA156" s="122">
        <v>5660146.94</v>
      </c>
      <c r="AB156" s="122">
        <v>326688.19</v>
      </c>
      <c r="AC156" s="122">
        <v>4218298.73</v>
      </c>
      <c r="AD156" s="122">
        <v>-22222.21</v>
      </c>
      <c r="AE156" s="122">
        <v>114293.09</v>
      </c>
      <c r="AF156" s="122">
        <v>9401.01</v>
      </c>
      <c r="AG156" s="122">
        <v>11366.32</v>
      </c>
      <c r="AH156" s="122">
        <v>-898.4</v>
      </c>
      <c r="AI156" s="122">
        <v>0</v>
      </c>
      <c r="AJ156" s="122">
        <v>38438.26</v>
      </c>
      <c r="AK156" s="122">
        <v>15379.68</v>
      </c>
      <c r="AL156" s="122">
        <v>7516371.98</v>
      </c>
      <c r="AM156" s="122">
        <v>-29399.14</v>
      </c>
      <c r="AN156" s="122">
        <v>0</v>
      </c>
      <c r="AO156" s="122">
        <v>0</v>
      </c>
      <c r="AP156" s="122">
        <v>95479313.99000001</v>
      </c>
      <c r="AQ156" s="122">
        <v>6340324.13</v>
      </c>
      <c r="AR156" s="18"/>
    </row>
    <row r="157" spans="1:44" s="96" customFormat="1" ht="11.25">
      <c r="A157" s="111" t="s">
        <v>316</v>
      </c>
      <c r="B157" s="23" t="s">
        <v>317</v>
      </c>
      <c r="C157" s="16" t="s">
        <v>80</v>
      </c>
      <c r="D157" s="16" t="s">
        <v>90</v>
      </c>
      <c r="E157" s="122">
        <v>36067474.03</v>
      </c>
      <c r="F157" s="122">
        <v>48997.31</v>
      </c>
      <c r="G157" s="122">
        <v>15777.45</v>
      </c>
      <c r="H157" s="122">
        <v>0</v>
      </c>
      <c r="I157" s="122">
        <v>0</v>
      </c>
      <c r="J157" s="122">
        <v>0</v>
      </c>
      <c r="K157" s="122">
        <v>8904.73</v>
      </c>
      <c r="L157" s="122">
        <v>0</v>
      </c>
      <c r="M157" s="122">
        <v>35993794.54</v>
      </c>
      <c r="N157" s="122">
        <v>135443.1</v>
      </c>
      <c r="O157" s="122">
        <v>398155.38</v>
      </c>
      <c r="P157" s="122">
        <v>120166.55</v>
      </c>
      <c r="Q157" s="122">
        <v>0</v>
      </c>
      <c r="R157" s="122">
        <v>35340029.51</v>
      </c>
      <c r="S157" s="122">
        <v>42021865.98</v>
      </c>
      <c r="T157" s="122">
        <v>-1112697.34</v>
      </c>
      <c r="U157" s="122">
        <v>1497645.14</v>
      </c>
      <c r="V157" s="122">
        <v>29241.96</v>
      </c>
      <c r="W157" s="122">
        <v>2103923.15</v>
      </c>
      <c r="X157" s="122">
        <v>-57513.38</v>
      </c>
      <c r="Y157" s="122">
        <v>686974.94</v>
      </c>
      <c r="Z157" s="122">
        <v>-9189.95</v>
      </c>
      <c r="AA157" s="122">
        <v>844701.77</v>
      </c>
      <c r="AB157" s="122">
        <v>32285.17</v>
      </c>
      <c r="AC157" s="122">
        <v>1609293.59</v>
      </c>
      <c r="AD157" s="122">
        <v>12512.91</v>
      </c>
      <c r="AE157" s="122">
        <v>11260.8</v>
      </c>
      <c r="AF157" s="122">
        <v>1815.36</v>
      </c>
      <c r="AG157" s="122">
        <v>0</v>
      </c>
      <c r="AH157" s="122">
        <v>0</v>
      </c>
      <c r="AI157" s="122">
        <v>0</v>
      </c>
      <c r="AJ157" s="122">
        <v>19056.87</v>
      </c>
      <c r="AK157" s="122">
        <v>1016.92</v>
      </c>
      <c r="AL157" s="122">
        <v>2562000.34</v>
      </c>
      <c r="AM157" s="122">
        <v>-93986.8</v>
      </c>
      <c r="AN157" s="122">
        <v>0</v>
      </c>
      <c r="AO157" s="122">
        <v>0</v>
      </c>
      <c r="AP157" s="122">
        <v>36067474.03</v>
      </c>
      <c r="AQ157" s="122">
        <v>2236918.64</v>
      </c>
      <c r="AR157" s="18"/>
    </row>
    <row r="158" spans="1:44" s="96" customFormat="1" ht="11.25">
      <c r="A158" s="111" t="s">
        <v>24</v>
      </c>
      <c r="B158" s="23" t="s">
        <v>25</v>
      </c>
      <c r="C158" s="16" t="s">
        <v>84</v>
      </c>
      <c r="D158" s="16" t="s">
        <v>682</v>
      </c>
      <c r="E158" s="122">
        <v>94653685.14999999</v>
      </c>
      <c r="F158" s="122">
        <v>124322.57</v>
      </c>
      <c r="G158" s="122">
        <v>180497.64</v>
      </c>
      <c r="H158" s="122">
        <v>0</v>
      </c>
      <c r="I158" s="122">
        <v>0</v>
      </c>
      <c r="J158" s="122">
        <v>0</v>
      </c>
      <c r="K158" s="122">
        <v>0</v>
      </c>
      <c r="L158" s="122">
        <v>0</v>
      </c>
      <c r="M158" s="122">
        <v>94348864.94000001</v>
      </c>
      <c r="N158" s="122">
        <v>490586.28</v>
      </c>
      <c r="O158" s="122">
        <v>1209543.22</v>
      </c>
      <c r="P158" s="122">
        <v>136011.92</v>
      </c>
      <c r="Q158" s="122">
        <v>0</v>
      </c>
      <c r="R158" s="122">
        <v>92512723.52</v>
      </c>
      <c r="S158" s="122">
        <v>127702673.96000001</v>
      </c>
      <c r="T158" s="122">
        <v>-5684023.89</v>
      </c>
      <c r="U158" s="122">
        <v>638600.85</v>
      </c>
      <c r="V158" s="122">
        <v>42505.64</v>
      </c>
      <c r="W158" s="122">
        <v>12672320.19</v>
      </c>
      <c r="X158" s="122">
        <v>-1823951.7</v>
      </c>
      <c r="Y158" s="122">
        <v>2047154.95</v>
      </c>
      <c r="Z158" s="122">
        <v>-68376.44</v>
      </c>
      <c r="AA158" s="122">
        <v>2610061.34</v>
      </c>
      <c r="AB158" s="122">
        <v>77452.28</v>
      </c>
      <c r="AC158" s="122">
        <v>11520320.15</v>
      </c>
      <c r="AD158" s="122">
        <v>348229.14</v>
      </c>
      <c r="AE158" s="122">
        <v>5133.6</v>
      </c>
      <c r="AF158" s="122">
        <v>0</v>
      </c>
      <c r="AG158" s="122">
        <v>0</v>
      </c>
      <c r="AH158" s="122">
        <v>0</v>
      </c>
      <c r="AI158" s="122">
        <v>0</v>
      </c>
      <c r="AJ158" s="122">
        <v>0</v>
      </c>
      <c r="AK158" s="122">
        <v>78907.03</v>
      </c>
      <c r="AL158" s="122">
        <v>4929154.64</v>
      </c>
      <c r="AM158" s="122">
        <v>-392776.75</v>
      </c>
      <c r="AN158" s="122">
        <v>0</v>
      </c>
      <c r="AO158" s="122">
        <v>0</v>
      </c>
      <c r="AP158" s="122">
        <v>94653685.14999999</v>
      </c>
      <c r="AQ158" s="122">
        <v>5298529.17</v>
      </c>
      <c r="AR158" s="18"/>
    </row>
    <row r="159" spans="1:44" s="96" customFormat="1" ht="11.25">
      <c r="A159" s="111" t="s">
        <v>318</v>
      </c>
      <c r="B159" s="23" t="s">
        <v>319</v>
      </c>
      <c r="C159" s="16" t="s">
        <v>80</v>
      </c>
      <c r="D159" s="16" t="s">
        <v>89</v>
      </c>
      <c r="E159" s="122">
        <v>32707438.6</v>
      </c>
      <c r="F159" s="122">
        <v>21548.86</v>
      </c>
      <c r="G159" s="122">
        <v>18299.94</v>
      </c>
      <c r="H159" s="122">
        <v>359.2</v>
      </c>
      <c r="I159" s="122">
        <v>0</v>
      </c>
      <c r="J159" s="122">
        <v>0</v>
      </c>
      <c r="K159" s="122">
        <v>0</v>
      </c>
      <c r="L159" s="122">
        <v>0</v>
      </c>
      <c r="M159" s="122">
        <v>32667230.6</v>
      </c>
      <c r="N159" s="122">
        <v>233653.39</v>
      </c>
      <c r="O159" s="122">
        <v>202008.82</v>
      </c>
      <c r="P159" s="122">
        <v>84754.03</v>
      </c>
      <c r="Q159" s="122">
        <v>0</v>
      </c>
      <c r="R159" s="122">
        <v>32146814.36</v>
      </c>
      <c r="S159" s="122">
        <v>65524351.9</v>
      </c>
      <c r="T159" s="122">
        <v>-9689290.09</v>
      </c>
      <c r="U159" s="122">
        <v>484177.16</v>
      </c>
      <c r="V159" s="122">
        <v>6090174.48</v>
      </c>
      <c r="W159" s="122">
        <v>24522103.41</v>
      </c>
      <c r="X159" s="122">
        <v>-25998.33</v>
      </c>
      <c r="Y159" s="122">
        <v>1054445.38</v>
      </c>
      <c r="Z159" s="122">
        <v>-112144.48</v>
      </c>
      <c r="AA159" s="122">
        <v>1675826.01</v>
      </c>
      <c r="AB159" s="122">
        <v>31905.3</v>
      </c>
      <c r="AC159" s="122">
        <v>2737436.81</v>
      </c>
      <c r="AD159" s="122">
        <v>-71852.18</v>
      </c>
      <c r="AE159" s="122">
        <v>34500.85</v>
      </c>
      <c r="AF159" s="122">
        <v>0</v>
      </c>
      <c r="AG159" s="122">
        <v>21725.24</v>
      </c>
      <c r="AH159" s="122">
        <v>105.8</v>
      </c>
      <c r="AI159" s="122">
        <v>0</v>
      </c>
      <c r="AJ159" s="122">
        <v>92795.54</v>
      </c>
      <c r="AK159" s="122">
        <v>19991.7</v>
      </c>
      <c r="AL159" s="122">
        <v>1618952.49</v>
      </c>
      <c r="AM159" s="122">
        <v>-13216.89</v>
      </c>
      <c r="AN159" s="122">
        <v>0</v>
      </c>
      <c r="AO159" s="122">
        <v>0</v>
      </c>
      <c r="AP159" s="122">
        <v>32707438.6</v>
      </c>
      <c r="AQ159" s="122">
        <v>675388.07</v>
      </c>
      <c r="AR159" s="18"/>
    </row>
    <row r="160" spans="1:44" s="96" customFormat="1" ht="11.25">
      <c r="A160" s="111" t="s">
        <v>320</v>
      </c>
      <c r="B160" s="23" t="s">
        <v>321</v>
      </c>
      <c r="C160" s="16" t="s">
        <v>87</v>
      </c>
      <c r="D160" s="16" t="s">
        <v>90</v>
      </c>
      <c r="E160" s="122">
        <v>312588914.07</v>
      </c>
      <c r="F160" s="122">
        <v>10608.967499999999</v>
      </c>
      <c r="G160" s="122">
        <v>358669.1175</v>
      </c>
      <c r="H160" s="122">
        <v>4231.112500000001</v>
      </c>
      <c r="I160" s="122">
        <v>3794.025</v>
      </c>
      <c r="J160" s="122">
        <v>3783.795</v>
      </c>
      <c r="K160" s="122">
        <v>80055.71249999998</v>
      </c>
      <c r="L160" s="122">
        <v>0</v>
      </c>
      <c r="M160" s="122">
        <v>312127771.34000003</v>
      </c>
      <c r="N160" s="122">
        <v>1247981.04</v>
      </c>
      <c r="O160" s="122">
        <v>2968766.1</v>
      </c>
      <c r="P160" s="122">
        <v>682925.54</v>
      </c>
      <c r="Q160" s="122">
        <v>0</v>
      </c>
      <c r="R160" s="122">
        <v>307228098.66</v>
      </c>
      <c r="S160" s="122">
        <v>376557839.24</v>
      </c>
      <c r="T160" s="122">
        <v>-16561381.44</v>
      </c>
      <c r="U160" s="122">
        <v>7368054.470000001</v>
      </c>
      <c r="V160" s="122">
        <v>143005.47</v>
      </c>
      <c r="W160" s="122">
        <v>15888845.26</v>
      </c>
      <c r="X160" s="122">
        <v>-1066110.5</v>
      </c>
      <c r="Y160" s="122">
        <v>6161651.3</v>
      </c>
      <c r="Z160" s="122">
        <v>-183854.13</v>
      </c>
      <c r="AA160" s="122">
        <v>7624589.6</v>
      </c>
      <c r="AB160" s="122">
        <v>125662.81</v>
      </c>
      <c r="AC160" s="122">
        <v>15254808.01</v>
      </c>
      <c r="AD160" s="122">
        <v>-328071.71</v>
      </c>
      <c r="AE160" s="122">
        <v>258063.77</v>
      </c>
      <c r="AF160" s="122">
        <v>0</v>
      </c>
      <c r="AG160" s="122">
        <v>9240.1</v>
      </c>
      <c r="AH160" s="122">
        <v>-0.01</v>
      </c>
      <c r="AI160" s="122">
        <v>0</v>
      </c>
      <c r="AJ160" s="122">
        <v>493586.08</v>
      </c>
      <c r="AK160" s="122">
        <v>41940.59</v>
      </c>
      <c r="AL160" s="122">
        <v>23096541.52</v>
      </c>
      <c r="AM160" s="122">
        <v>-502694.68</v>
      </c>
      <c r="AN160" s="122">
        <v>0</v>
      </c>
      <c r="AO160" s="122">
        <v>0</v>
      </c>
      <c r="AP160" s="122">
        <v>312588914.07</v>
      </c>
      <c r="AQ160" s="122">
        <v>8933408.41</v>
      </c>
      <c r="AR160" s="18"/>
    </row>
    <row r="161" spans="1:44" s="96" customFormat="1" ht="11.25">
      <c r="A161" s="111" t="s">
        <v>322</v>
      </c>
      <c r="B161" s="23" t="s">
        <v>651</v>
      </c>
      <c r="C161" s="16" t="s">
        <v>85</v>
      </c>
      <c r="D161" s="16" t="s">
        <v>88</v>
      </c>
      <c r="E161" s="122">
        <v>91024564.79</v>
      </c>
      <c r="F161" s="122">
        <v>70268.66</v>
      </c>
      <c r="G161" s="122">
        <v>100401.86</v>
      </c>
      <c r="H161" s="122">
        <v>0</v>
      </c>
      <c r="I161" s="122">
        <v>0</v>
      </c>
      <c r="J161" s="122">
        <v>0</v>
      </c>
      <c r="K161" s="122">
        <v>25697.12</v>
      </c>
      <c r="L161" s="122">
        <v>0</v>
      </c>
      <c r="M161" s="122">
        <v>90828197.14999999</v>
      </c>
      <c r="N161" s="122">
        <v>512698.25</v>
      </c>
      <c r="O161" s="122">
        <v>1724090.35</v>
      </c>
      <c r="P161" s="122">
        <v>111251.4</v>
      </c>
      <c r="Q161" s="122">
        <v>0</v>
      </c>
      <c r="R161" s="122">
        <v>88480157.14999999</v>
      </c>
      <c r="S161" s="122">
        <v>107455310.41000001</v>
      </c>
      <c r="T161" s="122">
        <v>-7235907.76</v>
      </c>
      <c r="U161" s="122">
        <v>7532983.430000001</v>
      </c>
      <c r="V161" s="122">
        <v>-61895.6</v>
      </c>
      <c r="W161" s="122">
        <v>1555501.64</v>
      </c>
      <c r="X161" s="122">
        <v>-165542.36</v>
      </c>
      <c r="Y161" s="122">
        <v>1707420.49</v>
      </c>
      <c r="Z161" s="122">
        <v>-68542.88</v>
      </c>
      <c r="AA161" s="122">
        <v>4188956.65</v>
      </c>
      <c r="AB161" s="122">
        <v>244253</v>
      </c>
      <c r="AC161" s="122">
        <v>6268248.87</v>
      </c>
      <c r="AD161" s="122">
        <v>-27990.14</v>
      </c>
      <c r="AE161" s="122">
        <v>35921.23</v>
      </c>
      <c r="AF161" s="122">
        <v>7824.28</v>
      </c>
      <c r="AG161" s="122">
        <v>0</v>
      </c>
      <c r="AH161" s="122">
        <v>0</v>
      </c>
      <c r="AI161" s="122">
        <v>0</v>
      </c>
      <c r="AJ161" s="122">
        <v>77096.19</v>
      </c>
      <c r="AK161" s="122">
        <v>47557.55</v>
      </c>
      <c r="AL161" s="122">
        <v>6968369.96</v>
      </c>
      <c r="AM161" s="122">
        <v>-895393.57</v>
      </c>
      <c r="AN161" s="122">
        <v>0</v>
      </c>
      <c r="AO161" s="122">
        <v>0</v>
      </c>
      <c r="AP161" s="122">
        <v>91024564.79</v>
      </c>
      <c r="AQ161" s="122">
        <v>4759765.75</v>
      </c>
      <c r="AR161" s="18"/>
    </row>
    <row r="162" spans="1:44" s="96" customFormat="1" ht="11.25">
      <c r="A162" s="111" t="s">
        <v>323</v>
      </c>
      <c r="B162" s="23" t="s">
        <v>324</v>
      </c>
      <c r="C162" s="16" t="s">
        <v>82</v>
      </c>
      <c r="D162" s="16" t="s">
        <v>89</v>
      </c>
      <c r="E162" s="122">
        <v>19912086.22</v>
      </c>
      <c r="F162" s="122">
        <v>37191.06</v>
      </c>
      <c r="G162" s="122">
        <v>2969.43</v>
      </c>
      <c r="H162" s="122">
        <v>247.23</v>
      </c>
      <c r="I162" s="122">
        <v>0</v>
      </c>
      <c r="J162" s="122">
        <v>0</v>
      </c>
      <c r="K162" s="122">
        <v>0</v>
      </c>
      <c r="L162" s="122">
        <v>0</v>
      </c>
      <c r="M162" s="122">
        <v>19871678.5</v>
      </c>
      <c r="N162" s="122">
        <v>129074.55</v>
      </c>
      <c r="O162" s="122">
        <v>125471.34</v>
      </c>
      <c r="P162" s="122">
        <v>26636.83</v>
      </c>
      <c r="Q162" s="122">
        <v>0</v>
      </c>
      <c r="R162" s="122">
        <v>19590495.779999997</v>
      </c>
      <c r="S162" s="122">
        <v>24855124.779999997</v>
      </c>
      <c r="T162" s="122">
        <v>-505924.57</v>
      </c>
      <c r="U162" s="122">
        <v>385183.82</v>
      </c>
      <c r="V162" s="122">
        <v>-18939.96</v>
      </c>
      <c r="W162" s="122">
        <v>1546902.33</v>
      </c>
      <c r="X162" s="122">
        <v>-47573.27</v>
      </c>
      <c r="Y162" s="122">
        <v>381095.1</v>
      </c>
      <c r="Z162" s="122">
        <v>-6398.34</v>
      </c>
      <c r="AA162" s="122">
        <v>1040301.76</v>
      </c>
      <c r="AB162" s="122">
        <v>17300.7</v>
      </c>
      <c r="AC162" s="122">
        <v>1345310.32</v>
      </c>
      <c r="AD162" s="122">
        <v>6043.9</v>
      </c>
      <c r="AE162" s="122">
        <v>70962.97</v>
      </c>
      <c r="AF162" s="122">
        <v>0</v>
      </c>
      <c r="AG162" s="122">
        <v>13060.32</v>
      </c>
      <c r="AH162" s="122">
        <v>-592.16</v>
      </c>
      <c r="AI162" s="122">
        <v>0</v>
      </c>
      <c r="AJ162" s="122">
        <v>16590.65</v>
      </c>
      <c r="AK162" s="122">
        <v>5541.43</v>
      </c>
      <c r="AL162" s="122">
        <v>1127710.04</v>
      </c>
      <c r="AM162" s="122">
        <v>36495.62</v>
      </c>
      <c r="AN162" s="122">
        <v>0</v>
      </c>
      <c r="AO162" s="122">
        <v>0</v>
      </c>
      <c r="AP162" s="122">
        <v>19912086.22</v>
      </c>
      <c r="AQ162" s="122">
        <v>508100</v>
      </c>
      <c r="AR162" s="18"/>
    </row>
    <row r="163" spans="1:44" s="96" customFormat="1" ht="11.25">
      <c r="A163" s="111" t="s">
        <v>26</v>
      </c>
      <c r="B163" s="23" t="s">
        <v>27</v>
      </c>
      <c r="C163" s="16" t="s">
        <v>84</v>
      </c>
      <c r="D163" s="16" t="s">
        <v>682</v>
      </c>
      <c r="E163" s="122">
        <v>47331911.54</v>
      </c>
      <c r="F163" s="122">
        <v>50367.57</v>
      </c>
      <c r="G163" s="122">
        <v>23935.24</v>
      </c>
      <c r="H163" s="122">
        <v>0</v>
      </c>
      <c r="I163" s="122">
        <v>0</v>
      </c>
      <c r="J163" s="122">
        <v>0</v>
      </c>
      <c r="K163" s="122">
        <v>0</v>
      </c>
      <c r="L163" s="122">
        <v>0</v>
      </c>
      <c r="M163" s="122">
        <v>47257608.730000004</v>
      </c>
      <c r="N163" s="122">
        <v>320706</v>
      </c>
      <c r="O163" s="122">
        <v>610104.03</v>
      </c>
      <c r="P163" s="122">
        <v>97647.47</v>
      </c>
      <c r="Q163" s="122">
        <v>0</v>
      </c>
      <c r="R163" s="122">
        <v>46229151.230000004</v>
      </c>
      <c r="S163" s="122">
        <v>54206225.18</v>
      </c>
      <c r="T163" s="122">
        <v>463914.02</v>
      </c>
      <c r="U163" s="122">
        <v>2166348.88</v>
      </c>
      <c r="V163" s="122">
        <v>55652.47</v>
      </c>
      <c r="W163" s="122">
        <v>2325660.04</v>
      </c>
      <c r="X163" s="122">
        <v>-318749.18</v>
      </c>
      <c r="Y163" s="122">
        <v>826032.64</v>
      </c>
      <c r="Z163" s="122">
        <v>40588.72</v>
      </c>
      <c r="AA163" s="122">
        <v>2569761.29</v>
      </c>
      <c r="AB163" s="122">
        <v>46747.23</v>
      </c>
      <c r="AC163" s="122">
        <v>3836539.85</v>
      </c>
      <c r="AD163" s="122">
        <v>-535372.23</v>
      </c>
      <c r="AE163" s="122">
        <v>0</v>
      </c>
      <c r="AF163" s="122">
        <v>0</v>
      </c>
      <c r="AG163" s="122">
        <v>0</v>
      </c>
      <c r="AH163" s="122">
        <v>0</v>
      </c>
      <c r="AI163" s="122">
        <v>0</v>
      </c>
      <c r="AJ163" s="122">
        <v>20136.8</v>
      </c>
      <c r="AK163" s="122">
        <v>6.55</v>
      </c>
      <c r="AL163" s="122">
        <v>2652990.87</v>
      </c>
      <c r="AM163" s="122">
        <v>-170870.85</v>
      </c>
      <c r="AN163" s="122">
        <v>0</v>
      </c>
      <c r="AO163" s="122">
        <v>0</v>
      </c>
      <c r="AP163" s="122">
        <v>47331911.54</v>
      </c>
      <c r="AQ163" s="122">
        <v>3097127.61</v>
      </c>
      <c r="AR163" s="18"/>
    </row>
    <row r="164" spans="1:44" s="96" customFormat="1" ht="11.25">
      <c r="A164" s="111" t="s">
        <v>325</v>
      </c>
      <c r="B164" s="23" t="s">
        <v>326</v>
      </c>
      <c r="C164" s="16" t="s">
        <v>86</v>
      </c>
      <c r="D164" s="16" t="s">
        <v>89</v>
      </c>
      <c r="E164" s="122">
        <v>28856589.459999997</v>
      </c>
      <c r="F164" s="122">
        <v>6998.81</v>
      </c>
      <c r="G164" s="122">
        <v>25621.21</v>
      </c>
      <c r="H164" s="122">
        <v>0</v>
      </c>
      <c r="I164" s="122">
        <v>2398.45</v>
      </c>
      <c r="J164" s="122">
        <v>0</v>
      </c>
      <c r="K164" s="122">
        <v>0</v>
      </c>
      <c r="L164" s="122">
        <v>0</v>
      </c>
      <c r="M164" s="122">
        <v>28821570.99</v>
      </c>
      <c r="N164" s="122">
        <v>125966.61</v>
      </c>
      <c r="O164" s="122">
        <v>173926.33</v>
      </c>
      <c r="P164" s="122">
        <v>74423.13</v>
      </c>
      <c r="Q164" s="122">
        <v>0</v>
      </c>
      <c r="R164" s="122">
        <v>28447254.919999998</v>
      </c>
      <c r="S164" s="122">
        <v>32507958.43</v>
      </c>
      <c r="T164" s="122">
        <v>-1407919.69</v>
      </c>
      <c r="U164" s="122">
        <v>1341092.06</v>
      </c>
      <c r="V164" s="122">
        <v>-31265.29</v>
      </c>
      <c r="W164" s="122">
        <v>766593.8</v>
      </c>
      <c r="X164" s="122">
        <v>-109468.46</v>
      </c>
      <c r="Y164" s="122">
        <v>526958.87</v>
      </c>
      <c r="Z164" s="122">
        <v>-702.77</v>
      </c>
      <c r="AA164" s="122">
        <v>825227.01</v>
      </c>
      <c r="AB164" s="122">
        <v>11533.72</v>
      </c>
      <c r="AC164" s="122">
        <v>628466.94</v>
      </c>
      <c r="AD164" s="122">
        <v>10908.66</v>
      </c>
      <c r="AE164" s="122">
        <v>45614.37</v>
      </c>
      <c r="AF164" s="122">
        <v>829.15</v>
      </c>
      <c r="AG164" s="122">
        <v>6145.12</v>
      </c>
      <c r="AH164" s="122">
        <v>0</v>
      </c>
      <c r="AI164" s="122">
        <v>0</v>
      </c>
      <c r="AJ164" s="122">
        <v>101339.4</v>
      </c>
      <c r="AK164" s="122">
        <v>73997.08</v>
      </c>
      <c r="AL164" s="122">
        <v>1978346.03</v>
      </c>
      <c r="AM164" s="122">
        <v>-260000.67</v>
      </c>
      <c r="AN164" s="122">
        <v>0</v>
      </c>
      <c r="AO164" s="122">
        <v>0</v>
      </c>
      <c r="AP164" s="122">
        <v>28856589.459999997</v>
      </c>
      <c r="AQ164" s="122">
        <v>891359.8</v>
      </c>
      <c r="AR164" s="18"/>
    </row>
    <row r="165" spans="1:44" s="96" customFormat="1" ht="11.25">
      <c r="A165" s="111" t="s">
        <v>327</v>
      </c>
      <c r="B165" s="23" t="s">
        <v>328</v>
      </c>
      <c r="C165" s="16" t="s">
        <v>85</v>
      </c>
      <c r="D165" s="16" t="s">
        <v>89</v>
      </c>
      <c r="E165" s="122">
        <v>35665190.41</v>
      </c>
      <c r="F165" s="122">
        <v>6398.96</v>
      </c>
      <c r="G165" s="122">
        <v>905.29</v>
      </c>
      <c r="H165" s="122">
        <v>804.53</v>
      </c>
      <c r="I165" s="122">
        <v>0</v>
      </c>
      <c r="J165" s="122">
        <v>0</v>
      </c>
      <c r="K165" s="122">
        <v>0</v>
      </c>
      <c r="L165" s="122">
        <v>0</v>
      </c>
      <c r="M165" s="122">
        <v>35657081.63</v>
      </c>
      <c r="N165" s="122">
        <v>153456.5</v>
      </c>
      <c r="O165" s="122">
        <v>188573.88</v>
      </c>
      <c r="P165" s="122">
        <v>56155.93</v>
      </c>
      <c r="Q165" s="122">
        <v>0</v>
      </c>
      <c r="R165" s="122">
        <v>35258895.32</v>
      </c>
      <c r="S165" s="122">
        <v>41519724.33</v>
      </c>
      <c r="T165" s="122">
        <v>-1390938.1</v>
      </c>
      <c r="U165" s="122">
        <v>1044542.05</v>
      </c>
      <c r="V165" s="122">
        <v>5577.5</v>
      </c>
      <c r="W165" s="122">
        <v>716680.11</v>
      </c>
      <c r="X165" s="122">
        <v>-80899.44</v>
      </c>
      <c r="Y165" s="122">
        <v>672802.27</v>
      </c>
      <c r="Z165" s="122">
        <v>-15580.39</v>
      </c>
      <c r="AA165" s="122">
        <v>948888.1</v>
      </c>
      <c r="AB165" s="122">
        <v>30105.77</v>
      </c>
      <c r="AC165" s="122">
        <v>2730284</v>
      </c>
      <c r="AD165" s="122">
        <v>-44469.12</v>
      </c>
      <c r="AE165" s="122">
        <v>69627.08</v>
      </c>
      <c r="AF165" s="122">
        <v>536.82</v>
      </c>
      <c r="AG165" s="122">
        <v>0</v>
      </c>
      <c r="AH165" s="122">
        <v>0</v>
      </c>
      <c r="AI165" s="122">
        <v>0</v>
      </c>
      <c r="AJ165" s="122">
        <v>11759.41</v>
      </c>
      <c r="AK165" s="122">
        <v>0</v>
      </c>
      <c r="AL165" s="122">
        <v>2028402.14</v>
      </c>
      <c r="AM165" s="122">
        <v>-239977.62</v>
      </c>
      <c r="AN165" s="122">
        <v>0</v>
      </c>
      <c r="AO165" s="122">
        <v>0</v>
      </c>
      <c r="AP165" s="122">
        <v>35665190.41</v>
      </c>
      <c r="AQ165" s="122">
        <v>345945</v>
      </c>
      <c r="AR165" s="18"/>
    </row>
    <row r="166" spans="1:44" s="96" customFormat="1" ht="11.25">
      <c r="A166" s="111" t="s">
        <v>329</v>
      </c>
      <c r="B166" s="23" t="s">
        <v>330</v>
      </c>
      <c r="C166" s="16" t="s">
        <v>80</v>
      </c>
      <c r="D166" s="16" t="s">
        <v>90</v>
      </c>
      <c r="E166" s="122">
        <v>162898636.8</v>
      </c>
      <c r="F166" s="122">
        <v>160095.5</v>
      </c>
      <c r="G166" s="122">
        <v>262387.43</v>
      </c>
      <c r="H166" s="122">
        <v>0</v>
      </c>
      <c r="I166" s="122">
        <v>0</v>
      </c>
      <c r="J166" s="122">
        <v>0</v>
      </c>
      <c r="K166" s="122">
        <v>0</v>
      </c>
      <c r="L166" s="122">
        <v>0</v>
      </c>
      <c r="M166" s="122">
        <v>162476153.87</v>
      </c>
      <c r="N166" s="122">
        <v>748378.39</v>
      </c>
      <c r="O166" s="122">
        <v>2716207.66</v>
      </c>
      <c r="P166" s="122">
        <v>322090.5</v>
      </c>
      <c r="Q166" s="122">
        <v>0</v>
      </c>
      <c r="R166" s="122">
        <v>158689477.32000002</v>
      </c>
      <c r="S166" s="122">
        <v>206696192.19</v>
      </c>
      <c r="T166" s="122">
        <v>-9824058.75</v>
      </c>
      <c r="U166" s="122">
        <v>2632126.69</v>
      </c>
      <c r="V166" s="122">
        <v>399488.09</v>
      </c>
      <c r="W166" s="122">
        <v>10805152.52</v>
      </c>
      <c r="X166" s="122">
        <v>-560285.06</v>
      </c>
      <c r="Y166" s="122">
        <v>3406895.38</v>
      </c>
      <c r="Z166" s="122">
        <v>-75370.04</v>
      </c>
      <c r="AA166" s="122">
        <v>3603471.96</v>
      </c>
      <c r="AB166" s="122">
        <v>173068.32</v>
      </c>
      <c r="AC166" s="122">
        <v>11924554.76</v>
      </c>
      <c r="AD166" s="122">
        <v>97471.56</v>
      </c>
      <c r="AE166" s="122">
        <v>0</v>
      </c>
      <c r="AF166" s="122">
        <v>0</v>
      </c>
      <c r="AG166" s="122">
        <v>0</v>
      </c>
      <c r="AH166" s="122">
        <v>0</v>
      </c>
      <c r="AI166" s="122">
        <v>0</v>
      </c>
      <c r="AJ166" s="122">
        <v>68638.48</v>
      </c>
      <c r="AK166" s="122">
        <v>95818.58</v>
      </c>
      <c r="AL166" s="122">
        <v>14484415.94</v>
      </c>
      <c r="AM166" s="122">
        <v>-25065.34</v>
      </c>
      <c r="AN166" s="122">
        <v>-289270.11</v>
      </c>
      <c r="AO166" s="122">
        <v>-41334.85</v>
      </c>
      <c r="AP166" s="122">
        <v>162898636.8</v>
      </c>
      <c r="AQ166" s="122">
        <v>43227520.690000005</v>
      </c>
      <c r="AR166" s="18"/>
    </row>
    <row r="167" spans="1:44" s="96" customFormat="1" ht="11.25">
      <c r="A167" s="111" t="s">
        <v>331</v>
      </c>
      <c r="B167" s="23" t="s">
        <v>332</v>
      </c>
      <c r="C167" s="16" t="s">
        <v>83</v>
      </c>
      <c r="D167" s="16" t="s">
        <v>88</v>
      </c>
      <c r="E167" s="122">
        <v>61884825.33</v>
      </c>
      <c r="F167" s="122">
        <v>29694.83</v>
      </c>
      <c r="G167" s="122">
        <v>208894.57</v>
      </c>
      <c r="H167" s="122">
        <v>33.38</v>
      </c>
      <c r="I167" s="122">
        <v>0</v>
      </c>
      <c r="J167" s="122">
        <v>0</v>
      </c>
      <c r="K167" s="122">
        <v>0</v>
      </c>
      <c r="L167" s="122">
        <v>0</v>
      </c>
      <c r="M167" s="122">
        <v>61646202.55</v>
      </c>
      <c r="N167" s="122">
        <v>262801.99</v>
      </c>
      <c r="O167" s="122">
        <v>1245928.31</v>
      </c>
      <c r="P167" s="122">
        <v>456666.67</v>
      </c>
      <c r="Q167" s="122">
        <v>0</v>
      </c>
      <c r="R167" s="122">
        <v>59680805.58</v>
      </c>
      <c r="S167" s="122">
        <v>70632392.46000001</v>
      </c>
      <c r="T167" s="122">
        <v>-3619289.85</v>
      </c>
      <c r="U167" s="122">
        <v>3489199.03</v>
      </c>
      <c r="V167" s="122">
        <v>-646.01</v>
      </c>
      <c r="W167" s="122">
        <v>1607741.73</v>
      </c>
      <c r="X167" s="122">
        <v>74677.73</v>
      </c>
      <c r="Y167" s="122">
        <v>1155661.34</v>
      </c>
      <c r="Z167" s="122">
        <v>-39156.86</v>
      </c>
      <c r="AA167" s="122">
        <v>1275661.51</v>
      </c>
      <c r="AB167" s="122">
        <v>17001.96</v>
      </c>
      <c r="AC167" s="122">
        <v>2916121.21</v>
      </c>
      <c r="AD167" s="122">
        <v>117099.56</v>
      </c>
      <c r="AE167" s="122">
        <v>36327.4</v>
      </c>
      <c r="AF167" s="122">
        <v>0</v>
      </c>
      <c r="AG167" s="122">
        <v>0</v>
      </c>
      <c r="AH167" s="122">
        <v>0</v>
      </c>
      <c r="AI167" s="122">
        <v>0</v>
      </c>
      <c r="AJ167" s="122">
        <v>18355.17</v>
      </c>
      <c r="AK167" s="122">
        <v>38005.1</v>
      </c>
      <c r="AL167" s="122">
        <v>3535046</v>
      </c>
      <c r="AM167" s="122">
        <v>97297.41</v>
      </c>
      <c r="AN167" s="122">
        <v>0</v>
      </c>
      <c r="AO167" s="122">
        <v>0</v>
      </c>
      <c r="AP167" s="122">
        <v>61884825.33</v>
      </c>
      <c r="AQ167" s="122">
        <v>11091286</v>
      </c>
      <c r="AR167" s="18"/>
    </row>
    <row r="168" spans="1:44" s="96" customFormat="1" ht="11.25">
      <c r="A168" s="111" t="s">
        <v>333</v>
      </c>
      <c r="B168" s="23" t="s">
        <v>334</v>
      </c>
      <c r="C168" s="16" t="s">
        <v>82</v>
      </c>
      <c r="D168" s="16" t="s">
        <v>89</v>
      </c>
      <c r="E168" s="122">
        <v>50985967.230000004</v>
      </c>
      <c r="F168" s="122">
        <v>24023.05</v>
      </c>
      <c r="G168" s="122">
        <v>3095.27</v>
      </c>
      <c r="H168" s="122">
        <v>652.05</v>
      </c>
      <c r="I168" s="122">
        <v>3782.59</v>
      </c>
      <c r="J168" s="122">
        <v>1205.84</v>
      </c>
      <c r="K168" s="122">
        <v>0</v>
      </c>
      <c r="L168" s="122">
        <v>0</v>
      </c>
      <c r="M168" s="122">
        <v>50953208.43</v>
      </c>
      <c r="N168" s="122">
        <v>207661.13</v>
      </c>
      <c r="O168" s="122">
        <v>485141.08</v>
      </c>
      <c r="P168" s="122">
        <v>99392.79</v>
      </c>
      <c r="Q168" s="122">
        <v>0</v>
      </c>
      <c r="R168" s="122">
        <v>50161013.43</v>
      </c>
      <c r="S168" s="122">
        <v>56969994.55</v>
      </c>
      <c r="T168" s="122">
        <v>-1121674.03</v>
      </c>
      <c r="U168" s="122">
        <v>2146324.21</v>
      </c>
      <c r="V168" s="122">
        <v>-39802.21</v>
      </c>
      <c r="W168" s="122">
        <v>1338873.43</v>
      </c>
      <c r="X168" s="122">
        <v>-147251.81</v>
      </c>
      <c r="Y168" s="122">
        <v>936091.54</v>
      </c>
      <c r="Z168" s="122">
        <v>-12179.94</v>
      </c>
      <c r="AA168" s="122">
        <v>1077597.58</v>
      </c>
      <c r="AB168" s="122">
        <v>27900.19</v>
      </c>
      <c r="AC168" s="122">
        <v>2740861.57</v>
      </c>
      <c r="AD168" s="122">
        <v>14951.69</v>
      </c>
      <c r="AE168" s="122">
        <v>69042.05</v>
      </c>
      <c r="AF168" s="122">
        <v>52.68</v>
      </c>
      <c r="AG168" s="122">
        <v>6090.97</v>
      </c>
      <c r="AH168" s="122">
        <v>0</v>
      </c>
      <c r="AI168" s="122">
        <v>0</v>
      </c>
      <c r="AJ168" s="122">
        <v>14348.42</v>
      </c>
      <c r="AK168" s="122">
        <v>3129.39</v>
      </c>
      <c r="AL168" s="122">
        <v>2603120.33</v>
      </c>
      <c r="AM168" s="122">
        <v>144070.4</v>
      </c>
      <c r="AN168" s="122">
        <v>0</v>
      </c>
      <c r="AO168" s="122">
        <v>0</v>
      </c>
      <c r="AP168" s="122">
        <v>50985967.230000004</v>
      </c>
      <c r="AQ168" s="122">
        <v>2128789.45</v>
      </c>
      <c r="AR168" s="18"/>
    </row>
    <row r="169" spans="1:44" s="96" customFormat="1" ht="11.25">
      <c r="A169" s="111" t="s">
        <v>335</v>
      </c>
      <c r="B169" s="23" t="s">
        <v>336</v>
      </c>
      <c r="C169" s="16" t="s">
        <v>83</v>
      </c>
      <c r="D169" s="16" t="s">
        <v>89</v>
      </c>
      <c r="E169" s="122">
        <v>11472807.81</v>
      </c>
      <c r="F169" s="122">
        <v>6760.55</v>
      </c>
      <c r="G169" s="122">
        <v>10900.63</v>
      </c>
      <c r="H169" s="122">
        <v>30.02</v>
      </c>
      <c r="I169" s="122">
        <v>1845.29</v>
      </c>
      <c r="J169" s="122">
        <v>0</v>
      </c>
      <c r="K169" s="122">
        <v>0</v>
      </c>
      <c r="L169" s="122">
        <v>0</v>
      </c>
      <c r="M169" s="122">
        <v>11453271.32</v>
      </c>
      <c r="N169" s="122">
        <v>92154.54</v>
      </c>
      <c r="O169" s="122">
        <v>205970.42</v>
      </c>
      <c r="P169" s="122">
        <v>17405.38</v>
      </c>
      <c r="Q169" s="122">
        <v>0</v>
      </c>
      <c r="R169" s="122">
        <v>11137740.98</v>
      </c>
      <c r="S169" s="122">
        <v>13970844.88</v>
      </c>
      <c r="T169" s="122">
        <v>-622307.19</v>
      </c>
      <c r="U169" s="122">
        <v>361574.68</v>
      </c>
      <c r="V169" s="122">
        <v>131427.3</v>
      </c>
      <c r="W169" s="122">
        <v>501503.68</v>
      </c>
      <c r="X169" s="122">
        <v>9567.43</v>
      </c>
      <c r="Y169" s="122">
        <v>202822.63</v>
      </c>
      <c r="Z169" s="122">
        <v>-7227.2</v>
      </c>
      <c r="AA169" s="122">
        <v>874852.94</v>
      </c>
      <c r="AB169" s="122">
        <v>9733.86</v>
      </c>
      <c r="AC169" s="122">
        <v>594049.49</v>
      </c>
      <c r="AD169" s="122">
        <v>-57876.18</v>
      </c>
      <c r="AE169" s="122">
        <v>22091.94</v>
      </c>
      <c r="AF169" s="122">
        <v>0</v>
      </c>
      <c r="AG169" s="122">
        <v>9504.46</v>
      </c>
      <c r="AH169" s="122">
        <v>-0.01</v>
      </c>
      <c r="AI169" s="122">
        <v>0</v>
      </c>
      <c r="AJ169" s="122">
        <v>22222.78</v>
      </c>
      <c r="AK169" s="122">
        <v>-10342.58</v>
      </c>
      <c r="AL169" s="122">
        <v>628178.35</v>
      </c>
      <c r="AM169" s="122">
        <v>-39158.87</v>
      </c>
      <c r="AN169" s="122">
        <v>0</v>
      </c>
      <c r="AO169" s="122">
        <v>0</v>
      </c>
      <c r="AP169" s="122">
        <v>11472807.81</v>
      </c>
      <c r="AQ169" s="122">
        <v>549677.78</v>
      </c>
      <c r="AR169" s="18"/>
    </row>
    <row r="170" spans="1:44" s="96" customFormat="1" ht="11.25">
      <c r="A170" s="111" t="s">
        <v>337</v>
      </c>
      <c r="B170" s="23" t="s">
        <v>650</v>
      </c>
      <c r="C170" s="16" t="s">
        <v>86</v>
      </c>
      <c r="D170" s="16" t="s">
        <v>89</v>
      </c>
      <c r="E170" s="122">
        <v>13889239.94</v>
      </c>
      <c r="F170" s="122">
        <v>16741.77</v>
      </c>
      <c r="G170" s="122">
        <v>44696.05</v>
      </c>
      <c r="H170" s="122">
        <v>2153.79</v>
      </c>
      <c r="I170" s="122">
        <v>31875.83</v>
      </c>
      <c r="J170" s="122">
        <v>6882.6</v>
      </c>
      <c r="K170" s="122">
        <v>0</v>
      </c>
      <c r="L170" s="122">
        <v>0</v>
      </c>
      <c r="M170" s="122">
        <v>13786889.9</v>
      </c>
      <c r="N170" s="122">
        <v>108420.52</v>
      </c>
      <c r="O170" s="122">
        <v>117893.39</v>
      </c>
      <c r="P170" s="122">
        <v>8964.56</v>
      </c>
      <c r="Q170" s="122">
        <v>0</v>
      </c>
      <c r="R170" s="122">
        <v>13551611.43</v>
      </c>
      <c r="S170" s="122">
        <v>17561516.130000003</v>
      </c>
      <c r="T170" s="122">
        <v>-385750.19</v>
      </c>
      <c r="U170" s="122">
        <v>175884.13</v>
      </c>
      <c r="V170" s="122">
        <v>-22033.33</v>
      </c>
      <c r="W170" s="122">
        <v>663897.55</v>
      </c>
      <c r="X170" s="122">
        <v>-17975.32</v>
      </c>
      <c r="Y170" s="122">
        <v>264050.59</v>
      </c>
      <c r="Z170" s="122">
        <v>-4785.04</v>
      </c>
      <c r="AA170" s="122">
        <v>1016952.65</v>
      </c>
      <c r="AB170" s="122">
        <v>33900.67</v>
      </c>
      <c r="AC170" s="122">
        <v>1165651.09</v>
      </c>
      <c r="AD170" s="122">
        <v>1100.13</v>
      </c>
      <c r="AE170" s="122">
        <v>34714.22</v>
      </c>
      <c r="AF170" s="122">
        <v>0</v>
      </c>
      <c r="AG170" s="122">
        <v>46481.14</v>
      </c>
      <c r="AH170" s="122">
        <v>18.77</v>
      </c>
      <c r="AI170" s="122">
        <v>0.18</v>
      </c>
      <c r="AJ170" s="122">
        <v>509.03</v>
      </c>
      <c r="AK170" s="122">
        <v>254.98</v>
      </c>
      <c r="AL170" s="122">
        <v>749090.54</v>
      </c>
      <c r="AM170" s="122">
        <v>5047.09</v>
      </c>
      <c r="AN170" s="122">
        <v>0</v>
      </c>
      <c r="AO170" s="122">
        <v>0</v>
      </c>
      <c r="AP170" s="122">
        <v>13889239.94</v>
      </c>
      <c r="AQ170" s="122">
        <v>327425.39</v>
      </c>
      <c r="AR170" s="18"/>
    </row>
    <row r="171" spans="1:44" s="96" customFormat="1" ht="11.25">
      <c r="A171" s="111" t="s">
        <v>338</v>
      </c>
      <c r="B171" s="23" t="s">
        <v>339</v>
      </c>
      <c r="C171" s="16" t="s">
        <v>80</v>
      </c>
      <c r="D171" s="16" t="s">
        <v>90</v>
      </c>
      <c r="E171" s="122">
        <v>270931731.6</v>
      </c>
      <c r="F171" s="122">
        <v>256245.63</v>
      </c>
      <c r="G171" s="122">
        <v>574276.6</v>
      </c>
      <c r="H171" s="122">
        <v>0</v>
      </c>
      <c r="I171" s="122">
        <v>0</v>
      </c>
      <c r="J171" s="122">
        <v>0</v>
      </c>
      <c r="K171" s="122">
        <v>3714.54</v>
      </c>
      <c r="L171" s="122">
        <v>0</v>
      </c>
      <c r="M171" s="122">
        <v>270097494.83</v>
      </c>
      <c r="N171" s="122">
        <v>1095885.93</v>
      </c>
      <c r="O171" s="122">
        <v>5422550.67</v>
      </c>
      <c r="P171" s="122">
        <v>883255.39</v>
      </c>
      <c r="Q171" s="122">
        <v>0</v>
      </c>
      <c r="R171" s="122">
        <v>262695802.84</v>
      </c>
      <c r="S171" s="122">
        <v>341946355.47999996</v>
      </c>
      <c r="T171" s="122">
        <v>-22026991.259999998</v>
      </c>
      <c r="U171" s="122">
        <v>10210002.66</v>
      </c>
      <c r="V171" s="122">
        <v>133211.56</v>
      </c>
      <c r="W171" s="122">
        <v>14972282.56</v>
      </c>
      <c r="X171" s="122">
        <v>-1756588.07</v>
      </c>
      <c r="Y171" s="122">
        <v>5704696.14</v>
      </c>
      <c r="Z171" s="122">
        <v>-242187.32</v>
      </c>
      <c r="AA171" s="122">
        <v>4053708.76</v>
      </c>
      <c r="AB171" s="122">
        <v>113449.92</v>
      </c>
      <c r="AC171" s="122">
        <v>20207523.37</v>
      </c>
      <c r="AD171" s="122">
        <v>-1932664.17</v>
      </c>
      <c r="AE171" s="122">
        <v>94049.88</v>
      </c>
      <c r="AF171" s="122">
        <v>0</v>
      </c>
      <c r="AG171" s="122">
        <v>0</v>
      </c>
      <c r="AH171" s="122">
        <v>0</v>
      </c>
      <c r="AI171" s="122">
        <v>0</v>
      </c>
      <c r="AJ171" s="122">
        <v>319169.2</v>
      </c>
      <c r="AK171" s="122">
        <v>-513072.82</v>
      </c>
      <c r="AL171" s="122">
        <v>33463882.4</v>
      </c>
      <c r="AM171" s="122">
        <v>-4228385.37</v>
      </c>
      <c r="AN171" s="122">
        <v>0</v>
      </c>
      <c r="AO171" s="122">
        <v>0</v>
      </c>
      <c r="AP171" s="122">
        <v>270931731.6</v>
      </c>
      <c r="AQ171" s="122">
        <v>21221327.68</v>
      </c>
      <c r="AR171" s="18"/>
    </row>
    <row r="172" spans="1:44" s="96" customFormat="1" ht="11.25">
      <c r="A172" s="111" t="s">
        <v>340</v>
      </c>
      <c r="B172" s="23" t="s">
        <v>341</v>
      </c>
      <c r="C172" s="16" t="s">
        <v>85</v>
      </c>
      <c r="D172" s="16" t="s">
        <v>89</v>
      </c>
      <c r="E172" s="122">
        <v>24749828.66</v>
      </c>
      <c r="F172" s="122">
        <v>1269.99</v>
      </c>
      <c r="G172" s="122">
        <v>17601.89</v>
      </c>
      <c r="H172" s="122">
        <v>0</v>
      </c>
      <c r="I172" s="122">
        <v>0</v>
      </c>
      <c r="J172" s="122">
        <v>0</v>
      </c>
      <c r="K172" s="122">
        <v>186525.89</v>
      </c>
      <c r="L172" s="122">
        <v>0</v>
      </c>
      <c r="M172" s="122">
        <v>24544430.89</v>
      </c>
      <c r="N172" s="122">
        <v>130843.52</v>
      </c>
      <c r="O172" s="122">
        <v>232669</v>
      </c>
      <c r="P172" s="122">
        <v>42824.83</v>
      </c>
      <c r="Q172" s="122">
        <v>0</v>
      </c>
      <c r="R172" s="122">
        <v>24138093.54</v>
      </c>
      <c r="S172" s="122">
        <v>27789720.06</v>
      </c>
      <c r="T172" s="122">
        <v>-1368694.48</v>
      </c>
      <c r="U172" s="122">
        <v>-572382.56</v>
      </c>
      <c r="V172" s="122">
        <v>51567.02</v>
      </c>
      <c r="W172" s="122">
        <v>-2780153.37</v>
      </c>
      <c r="X172" s="122">
        <v>-7527.39</v>
      </c>
      <c r="Y172" s="122">
        <v>452026</v>
      </c>
      <c r="Z172" s="122">
        <v>-10775.52</v>
      </c>
      <c r="AA172" s="122">
        <v>922915.83</v>
      </c>
      <c r="AB172" s="122">
        <v>20687.2</v>
      </c>
      <c r="AC172" s="122">
        <v>919989.58</v>
      </c>
      <c r="AD172" s="122">
        <v>792996.59</v>
      </c>
      <c r="AE172" s="122">
        <v>10219.47</v>
      </c>
      <c r="AF172" s="122">
        <v>0</v>
      </c>
      <c r="AG172" s="122">
        <v>497.2</v>
      </c>
      <c r="AH172" s="122">
        <v>0</v>
      </c>
      <c r="AI172" s="122">
        <v>0</v>
      </c>
      <c r="AJ172" s="122">
        <v>49152.35</v>
      </c>
      <c r="AK172" s="122">
        <v>-3663.92</v>
      </c>
      <c r="AL172" s="122">
        <v>1655133.23</v>
      </c>
      <c r="AM172" s="122">
        <v>11385.09</v>
      </c>
      <c r="AN172" s="122">
        <v>0</v>
      </c>
      <c r="AO172" s="122">
        <v>0</v>
      </c>
      <c r="AP172" s="122">
        <v>24749828.66</v>
      </c>
      <c r="AQ172" s="122">
        <v>343488.06</v>
      </c>
      <c r="AR172" s="18"/>
    </row>
    <row r="173" spans="1:44" s="96" customFormat="1" ht="11.25">
      <c r="A173" s="111" t="s">
        <v>342</v>
      </c>
      <c r="B173" s="23" t="s">
        <v>343</v>
      </c>
      <c r="C173" s="16" t="s">
        <v>82</v>
      </c>
      <c r="D173" s="16" t="s">
        <v>88</v>
      </c>
      <c r="E173" s="122">
        <v>71998512.75</v>
      </c>
      <c r="F173" s="122">
        <v>53698.48</v>
      </c>
      <c r="G173" s="122">
        <v>138530.42</v>
      </c>
      <c r="H173" s="122">
        <v>7211.61</v>
      </c>
      <c r="I173" s="122">
        <v>1552.5</v>
      </c>
      <c r="J173" s="122">
        <v>0</v>
      </c>
      <c r="K173" s="122">
        <v>0</v>
      </c>
      <c r="L173" s="122">
        <v>0</v>
      </c>
      <c r="M173" s="122">
        <v>71797519.74000001</v>
      </c>
      <c r="N173" s="122">
        <v>290356.08</v>
      </c>
      <c r="O173" s="122">
        <v>1642303.02</v>
      </c>
      <c r="P173" s="122">
        <v>51984.94</v>
      </c>
      <c r="Q173" s="122">
        <v>0</v>
      </c>
      <c r="R173" s="122">
        <v>69812875.7</v>
      </c>
      <c r="S173" s="122">
        <v>87578566.92</v>
      </c>
      <c r="T173" s="122">
        <v>-5597.23</v>
      </c>
      <c r="U173" s="122">
        <v>1634804.24</v>
      </c>
      <c r="V173" s="122">
        <v>-41061.16</v>
      </c>
      <c r="W173" s="122">
        <v>6571359.99</v>
      </c>
      <c r="X173" s="122">
        <v>-31110.39</v>
      </c>
      <c r="Y173" s="122">
        <v>1425307.77</v>
      </c>
      <c r="Z173" s="122">
        <v>10085.55</v>
      </c>
      <c r="AA173" s="122">
        <v>1820593.8</v>
      </c>
      <c r="AB173" s="122">
        <v>97525.79</v>
      </c>
      <c r="AC173" s="122">
        <v>3815145.65</v>
      </c>
      <c r="AD173" s="122">
        <v>15559.62</v>
      </c>
      <c r="AE173" s="122">
        <v>105098.39</v>
      </c>
      <c r="AF173" s="122">
        <v>15255.31</v>
      </c>
      <c r="AG173" s="122">
        <v>9685.47</v>
      </c>
      <c r="AH173" s="122">
        <v>298.98</v>
      </c>
      <c r="AI173" s="122">
        <v>0</v>
      </c>
      <c r="AJ173" s="122">
        <v>554648.75</v>
      </c>
      <c r="AK173" s="122">
        <v>133425.72</v>
      </c>
      <c r="AL173" s="122">
        <v>4961746.34</v>
      </c>
      <c r="AM173" s="122">
        <v>534359.92</v>
      </c>
      <c r="AN173" s="122">
        <v>0</v>
      </c>
      <c r="AO173" s="122">
        <v>0</v>
      </c>
      <c r="AP173" s="122">
        <v>71998512.75</v>
      </c>
      <c r="AQ173" s="122">
        <v>3740381.71</v>
      </c>
      <c r="AR173" s="18"/>
    </row>
    <row r="174" spans="1:44" s="96" customFormat="1" ht="11.25">
      <c r="A174" s="111" t="s">
        <v>344</v>
      </c>
      <c r="B174" s="23" t="s">
        <v>345</v>
      </c>
      <c r="C174" s="16" t="s">
        <v>85</v>
      </c>
      <c r="D174" s="16" t="s">
        <v>89</v>
      </c>
      <c r="E174" s="122">
        <v>11858117.97</v>
      </c>
      <c r="F174" s="122">
        <v>3644.2</v>
      </c>
      <c r="G174" s="122">
        <v>13085.42</v>
      </c>
      <c r="H174" s="122">
        <v>80.79</v>
      </c>
      <c r="I174" s="122">
        <v>4068.47</v>
      </c>
      <c r="J174" s="122">
        <v>2163.26</v>
      </c>
      <c r="K174" s="122">
        <v>0</v>
      </c>
      <c r="L174" s="122">
        <v>0</v>
      </c>
      <c r="M174" s="122">
        <v>11835075.83</v>
      </c>
      <c r="N174" s="122">
        <v>64517.7</v>
      </c>
      <c r="O174" s="122">
        <v>192705.83</v>
      </c>
      <c r="P174" s="122">
        <v>4794.53</v>
      </c>
      <c r="Q174" s="122">
        <v>0</v>
      </c>
      <c r="R174" s="122">
        <v>11573057.77</v>
      </c>
      <c r="S174" s="122">
        <v>12978866.739999998</v>
      </c>
      <c r="T174" s="122">
        <v>-271449.55</v>
      </c>
      <c r="U174" s="122">
        <v>824663.01</v>
      </c>
      <c r="V174" s="122">
        <v>408.9</v>
      </c>
      <c r="W174" s="122">
        <v>310246.79</v>
      </c>
      <c r="X174" s="122">
        <v>-38578.77</v>
      </c>
      <c r="Y174" s="122">
        <v>207300.08</v>
      </c>
      <c r="Z174" s="122">
        <v>-2671.91</v>
      </c>
      <c r="AA174" s="122">
        <v>547941.63</v>
      </c>
      <c r="AB174" s="122">
        <v>13657.42</v>
      </c>
      <c r="AC174" s="122">
        <v>427235.23</v>
      </c>
      <c r="AD174" s="122">
        <v>2303.08</v>
      </c>
      <c r="AE174" s="122">
        <v>31016.4</v>
      </c>
      <c r="AF174" s="122">
        <v>0</v>
      </c>
      <c r="AG174" s="122">
        <v>18462.2</v>
      </c>
      <c r="AH174" s="122">
        <v>-438.66</v>
      </c>
      <c r="AI174" s="122">
        <v>0</v>
      </c>
      <c r="AJ174" s="122">
        <v>7991.02</v>
      </c>
      <c r="AK174" s="122">
        <v>12403.24</v>
      </c>
      <c r="AL174" s="122">
        <v>455564.77</v>
      </c>
      <c r="AM174" s="122">
        <v>91194.95</v>
      </c>
      <c r="AN174" s="122">
        <v>0</v>
      </c>
      <c r="AO174" s="122">
        <v>0</v>
      </c>
      <c r="AP174" s="122">
        <v>11858117.97</v>
      </c>
      <c r="AQ174" s="122">
        <v>785869.73</v>
      </c>
      <c r="AR174" s="18"/>
    </row>
    <row r="175" spans="1:44" s="96" customFormat="1" ht="11.25">
      <c r="A175" s="111" t="s">
        <v>346</v>
      </c>
      <c r="B175" s="23" t="s">
        <v>347</v>
      </c>
      <c r="C175" s="16" t="s">
        <v>81</v>
      </c>
      <c r="D175" s="16" t="s">
        <v>89</v>
      </c>
      <c r="E175" s="122">
        <v>26140930.87</v>
      </c>
      <c r="F175" s="122">
        <v>10806.69</v>
      </c>
      <c r="G175" s="122">
        <v>46543.48</v>
      </c>
      <c r="H175" s="122">
        <v>482.69</v>
      </c>
      <c r="I175" s="122">
        <v>10053.98</v>
      </c>
      <c r="J175" s="122">
        <v>9683.12</v>
      </c>
      <c r="K175" s="122">
        <v>1455</v>
      </c>
      <c r="L175" s="122">
        <v>0</v>
      </c>
      <c r="M175" s="122">
        <v>26061905.91</v>
      </c>
      <c r="N175" s="122">
        <v>163932.34</v>
      </c>
      <c r="O175" s="122">
        <v>211418.27</v>
      </c>
      <c r="P175" s="122">
        <v>18835.09</v>
      </c>
      <c r="Q175" s="122">
        <v>0</v>
      </c>
      <c r="R175" s="122">
        <v>25667720.21</v>
      </c>
      <c r="S175" s="122">
        <v>33353279.59</v>
      </c>
      <c r="T175" s="122">
        <v>-342445.36</v>
      </c>
      <c r="U175" s="122">
        <v>569156.57</v>
      </c>
      <c r="V175" s="122">
        <v>-2289.29</v>
      </c>
      <c r="W175" s="122">
        <v>2738114</v>
      </c>
      <c r="X175" s="122">
        <v>-29155.85</v>
      </c>
      <c r="Y175" s="122">
        <v>514875.19</v>
      </c>
      <c r="Z175" s="122">
        <v>-4524.8</v>
      </c>
      <c r="AA175" s="122">
        <v>1428857.27</v>
      </c>
      <c r="AB175" s="122">
        <v>30589.51</v>
      </c>
      <c r="AC175" s="122">
        <v>2009458.11</v>
      </c>
      <c r="AD175" s="122">
        <v>74038.61</v>
      </c>
      <c r="AE175" s="122">
        <v>65522.86</v>
      </c>
      <c r="AF175" s="122">
        <v>0</v>
      </c>
      <c r="AG175" s="122">
        <v>27560.3</v>
      </c>
      <c r="AH175" s="122">
        <v>0</v>
      </c>
      <c r="AI175" s="122">
        <v>0</v>
      </c>
      <c r="AJ175" s="122">
        <v>963.58</v>
      </c>
      <c r="AK175" s="122">
        <v>0</v>
      </c>
      <c r="AL175" s="122">
        <v>1641636.89</v>
      </c>
      <c r="AM175" s="122">
        <v>-40464.25</v>
      </c>
      <c r="AN175" s="122">
        <v>0</v>
      </c>
      <c r="AO175" s="122">
        <v>0</v>
      </c>
      <c r="AP175" s="122">
        <v>26140930.87</v>
      </c>
      <c r="AQ175" s="122">
        <v>840895.93</v>
      </c>
      <c r="AR175" s="18"/>
    </row>
    <row r="176" spans="1:44" s="96" customFormat="1" ht="11.25">
      <c r="A176" s="111" t="s">
        <v>64</v>
      </c>
      <c r="B176" s="23" t="s">
        <v>65</v>
      </c>
      <c r="C176" s="16" t="s">
        <v>84</v>
      </c>
      <c r="D176" s="16" t="s">
        <v>682</v>
      </c>
      <c r="E176" s="122">
        <v>73806710.96000001</v>
      </c>
      <c r="F176" s="122">
        <v>92924.63</v>
      </c>
      <c r="G176" s="122">
        <v>65689.56</v>
      </c>
      <c r="H176" s="122">
        <v>40.37</v>
      </c>
      <c r="I176" s="122">
        <v>0</v>
      </c>
      <c r="J176" s="122">
        <v>0</v>
      </c>
      <c r="K176" s="122">
        <v>35791.04</v>
      </c>
      <c r="L176" s="122">
        <v>0</v>
      </c>
      <c r="M176" s="122">
        <v>73612265.36</v>
      </c>
      <c r="N176" s="122">
        <v>292530.33</v>
      </c>
      <c r="O176" s="122">
        <v>1820847.19</v>
      </c>
      <c r="P176" s="122">
        <v>191590.6</v>
      </c>
      <c r="Q176" s="122">
        <v>0</v>
      </c>
      <c r="R176" s="122">
        <v>71307297.24000001</v>
      </c>
      <c r="S176" s="122">
        <v>83558944.4</v>
      </c>
      <c r="T176" s="122">
        <v>-2141492.5</v>
      </c>
      <c r="U176" s="122">
        <v>1668225.84</v>
      </c>
      <c r="V176" s="122">
        <v>43714.06</v>
      </c>
      <c r="W176" s="122">
        <v>2410044.86</v>
      </c>
      <c r="X176" s="122">
        <v>-77894.84</v>
      </c>
      <c r="Y176" s="122">
        <v>1351902.85</v>
      </c>
      <c r="Z176" s="122">
        <v>-25437.43</v>
      </c>
      <c r="AA176" s="122">
        <v>1376433.47</v>
      </c>
      <c r="AB176" s="122">
        <v>16117.56</v>
      </c>
      <c r="AC176" s="122">
        <v>3848689.05</v>
      </c>
      <c r="AD176" s="122">
        <v>35150.83</v>
      </c>
      <c r="AE176" s="122">
        <v>79920.1</v>
      </c>
      <c r="AF176" s="122">
        <v>-1175.74</v>
      </c>
      <c r="AG176" s="122">
        <v>0</v>
      </c>
      <c r="AH176" s="122">
        <v>0</v>
      </c>
      <c r="AI176" s="122">
        <v>0</v>
      </c>
      <c r="AJ176" s="122">
        <v>26155.56</v>
      </c>
      <c r="AK176" s="122">
        <v>-13.17</v>
      </c>
      <c r="AL176" s="122">
        <v>3238395.12</v>
      </c>
      <c r="AM176" s="122">
        <v>-302676.54</v>
      </c>
      <c r="AN176" s="122">
        <v>0</v>
      </c>
      <c r="AO176" s="122">
        <v>0</v>
      </c>
      <c r="AP176" s="122">
        <v>73806710.96000001</v>
      </c>
      <c r="AQ176" s="122">
        <v>5218320.97</v>
      </c>
      <c r="AR176" s="18"/>
    </row>
    <row r="177" spans="1:44" s="96" customFormat="1" ht="11.25">
      <c r="A177" s="111" t="s">
        <v>348</v>
      </c>
      <c r="B177" s="23" t="s">
        <v>349</v>
      </c>
      <c r="C177" s="16" t="s">
        <v>81</v>
      </c>
      <c r="D177" s="16" t="s">
        <v>89</v>
      </c>
      <c r="E177" s="122">
        <v>12357755.950000001</v>
      </c>
      <c r="F177" s="122">
        <v>10148.02</v>
      </c>
      <c r="G177" s="122">
        <v>20490.63</v>
      </c>
      <c r="H177" s="122">
        <v>0</v>
      </c>
      <c r="I177" s="122">
        <v>5903.83</v>
      </c>
      <c r="J177" s="122">
        <v>396.61</v>
      </c>
      <c r="K177" s="122">
        <v>0</v>
      </c>
      <c r="L177" s="122">
        <v>0</v>
      </c>
      <c r="M177" s="122">
        <v>12320816.860000001</v>
      </c>
      <c r="N177" s="122">
        <v>103271.24</v>
      </c>
      <c r="O177" s="122">
        <v>79010.53</v>
      </c>
      <c r="P177" s="122">
        <v>23803.98</v>
      </c>
      <c r="Q177" s="122">
        <v>0</v>
      </c>
      <c r="R177" s="122">
        <v>12114731.11</v>
      </c>
      <c r="S177" s="122">
        <v>16002534.16</v>
      </c>
      <c r="T177" s="122">
        <v>-239954.6</v>
      </c>
      <c r="U177" s="122">
        <v>106349.95</v>
      </c>
      <c r="V177" s="122">
        <v>7718.51</v>
      </c>
      <c r="W177" s="122">
        <v>1219136.97</v>
      </c>
      <c r="X177" s="122">
        <v>-5807.44</v>
      </c>
      <c r="Y177" s="122">
        <v>240160.59</v>
      </c>
      <c r="Z177" s="122">
        <v>0</v>
      </c>
      <c r="AA177" s="122">
        <v>929392.88</v>
      </c>
      <c r="AB177" s="122">
        <v>47942.17</v>
      </c>
      <c r="AC177" s="122">
        <v>755494.64</v>
      </c>
      <c r="AD177" s="122">
        <v>-1107</v>
      </c>
      <c r="AE177" s="122">
        <v>27859.42</v>
      </c>
      <c r="AF177" s="122">
        <v>0</v>
      </c>
      <c r="AG177" s="122">
        <v>18941.56</v>
      </c>
      <c r="AH177" s="122">
        <v>-847.11</v>
      </c>
      <c r="AI177" s="122">
        <v>0</v>
      </c>
      <c r="AJ177" s="122">
        <v>1109.29</v>
      </c>
      <c r="AK177" s="122">
        <v>6064.91</v>
      </c>
      <c r="AL177" s="122">
        <v>717038.76</v>
      </c>
      <c r="AM177" s="122">
        <v>43833.61</v>
      </c>
      <c r="AN177" s="122">
        <v>0</v>
      </c>
      <c r="AO177" s="122">
        <v>0</v>
      </c>
      <c r="AP177" s="122">
        <v>12357755.950000001</v>
      </c>
      <c r="AQ177" s="122">
        <v>200442.49</v>
      </c>
      <c r="AR177" s="18"/>
    </row>
    <row r="178" spans="1:44" s="96" customFormat="1" ht="11.25">
      <c r="A178" s="111" t="s">
        <v>350</v>
      </c>
      <c r="B178" s="23" t="s">
        <v>351</v>
      </c>
      <c r="C178" s="16" t="s">
        <v>83</v>
      </c>
      <c r="D178" s="16" t="s">
        <v>89</v>
      </c>
      <c r="E178" s="122">
        <v>18840466.610000003</v>
      </c>
      <c r="F178" s="122">
        <v>34605.38</v>
      </c>
      <c r="G178" s="122">
        <v>30071.89</v>
      </c>
      <c r="H178" s="122">
        <v>1479.01</v>
      </c>
      <c r="I178" s="122">
        <v>69454.22</v>
      </c>
      <c r="J178" s="122">
        <v>56869.46</v>
      </c>
      <c r="K178" s="122">
        <v>0</v>
      </c>
      <c r="L178" s="122">
        <v>0</v>
      </c>
      <c r="M178" s="122">
        <v>18647986.650000002</v>
      </c>
      <c r="N178" s="122">
        <v>126910.37</v>
      </c>
      <c r="O178" s="122">
        <v>239238.92</v>
      </c>
      <c r="P178" s="122">
        <v>8453.66</v>
      </c>
      <c r="Q178" s="122">
        <v>0</v>
      </c>
      <c r="R178" s="122">
        <v>18273383.7</v>
      </c>
      <c r="S178" s="122">
        <v>21202509.110000003</v>
      </c>
      <c r="T178" s="122">
        <v>99350.65</v>
      </c>
      <c r="U178" s="122">
        <v>545198.62</v>
      </c>
      <c r="V178" s="122">
        <v>142.14</v>
      </c>
      <c r="W178" s="122">
        <v>829824.87</v>
      </c>
      <c r="X178" s="122">
        <v>-4666.43</v>
      </c>
      <c r="Y178" s="122">
        <v>332379.95</v>
      </c>
      <c r="Z178" s="122">
        <v>-240.77</v>
      </c>
      <c r="AA178" s="122">
        <v>811810.08</v>
      </c>
      <c r="AB178" s="122">
        <v>32679.67</v>
      </c>
      <c r="AC178" s="122">
        <v>631697.51</v>
      </c>
      <c r="AD178" s="122">
        <v>18700.16</v>
      </c>
      <c r="AE178" s="122">
        <v>32026.14</v>
      </c>
      <c r="AF178" s="122">
        <v>0</v>
      </c>
      <c r="AG178" s="122">
        <v>75826.22</v>
      </c>
      <c r="AH178" s="122">
        <v>-346.59</v>
      </c>
      <c r="AI178" s="122">
        <v>0</v>
      </c>
      <c r="AJ178" s="122">
        <v>11922.49</v>
      </c>
      <c r="AK178" s="122">
        <v>-2988.77</v>
      </c>
      <c r="AL178" s="122">
        <v>924212.71</v>
      </c>
      <c r="AM178" s="122">
        <v>-44928.21</v>
      </c>
      <c r="AN178" s="122">
        <v>0</v>
      </c>
      <c r="AO178" s="122">
        <v>23103.24</v>
      </c>
      <c r="AP178" s="122">
        <v>18840466.610000003</v>
      </c>
      <c r="AQ178" s="122">
        <v>434624.45</v>
      </c>
      <c r="AR178" s="18"/>
    </row>
    <row r="179" spans="1:44" s="96" customFormat="1" ht="11.25">
      <c r="A179" s="111" t="s">
        <v>352</v>
      </c>
      <c r="B179" s="23" t="s">
        <v>353</v>
      </c>
      <c r="C179" s="16" t="s">
        <v>82</v>
      </c>
      <c r="D179" s="16" t="s">
        <v>89</v>
      </c>
      <c r="E179" s="122">
        <v>39208171.18</v>
      </c>
      <c r="F179" s="122">
        <v>18091.01</v>
      </c>
      <c r="G179" s="122">
        <v>66989.45</v>
      </c>
      <c r="H179" s="122">
        <v>245.64</v>
      </c>
      <c r="I179" s="122">
        <v>4520.72</v>
      </c>
      <c r="J179" s="122">
        <v>0</v>
      </c>
      <c r="K179" s="122">
        <v>8141.78</v>
      </c>
      <c r="L179" s="122">
        <v>0</v>
      </c>
      <c r="M179" s="122">
        <v>39110182.58</v>
      </c>
      <c r="N179" s="122">
        <v>171441.13</v>
      </c>
      <c r="O179" s="122">
        <v>1196158.67</v>
      </c>
      <c r="P179" s="122">
        <v>27698.73</v>
      </c>
      <c r="Q179" s="122">
        <v>0</v>
      </c>
      <c r="R179" s="122">
        <v>37714884.05</v>
      </c>
      <c r="S179" s="122">
        <v>43106937.56</v>
      </c>
      <c r="T179" s="122">
        <v>-133337</v>
      </c>
      <c r="U179" s="122">
        <v>2048070.09</v>
      </c>
      <c r="V179" s="122">
        <v>18659.04</v>
      </c>
      <c r="W179" s="122">
        <v>781684.45</v>
      </c>
      <c r="X179" s="122">
        <v>-107685.68</v>
      </c>
      <c r="Y179" s="122">
        <v>685242.78</v>
      </c>
      <c r="Z179" s="122">
        <v>-2210.35</v>
      </c>
      <c r="AA179" s="122">
        <v>1215987.3</v>
      </c>
      <c r="AB179" s="122">
        <v>28418.85</v>
      </c>
      <c r="AC179" s="122">
        <v>3208316.36</v>
      </c>
      <c r="AD179" s="122">
        <v>-30862.65</v>
      </c>
      <c r="AE179" s="122">
        <v>40323.84</v>
      </c>
      <c r="AF179" s="122">
        <v>0</v>
      </c>
      <c r="AG179" s="122">
        <v>7663.24</v>
      </c>
      <c r="AH179" s="122">
        <v>-0.05</v>
      </c>
      <c r="AI179" s="122">
        <v>0</v>
      </c>
      <c r="AJ179" s="122">
        <v>39915.5</v>
      </c>
      <c r="AK179" s="122">
        <v>0</v>
      </c>
      <c r="AL179" s="122">
        <v>1331037.95</v>
      </c>
      <c r="AM179" s="122">
        <v>391.83</v>
      </c>
      <c r="AN179" s="122">
        <v>0</v>
      </c>
      <c r="AO179" s="122">
        <v>0</v>
      </c>
      <c r="AP179" s="122">
        <v>39208171.18</v>
      </c>
      <c r="AQ179" s="122">
        <v>3493936.91</v>
      </c>
      <c r="AR179" s="18"/>
    </row>
    <row r="180" spans="1:44" s="96" customFormat="1" ht="11.25">
      <c r="A180" s="111" t="s">
        <v>3</v>
      </c>
      <c r="B180" s="23" t="s">
        <v>91</v>
      </c>
      <c r="C180" s="16" t="s">
        <v>79</v>
      </c>
      <c r="D180" s="16" t="s">
        <v>88</v>
      </c>
      <c r="E180" s="122">
        <v>37107484.379999995</v>
      </c>
      <c r="F180" s="122">
        <v>1175.8</v>
      </c>
      <c r="G180" s="122">
        <v>38803.7</v>
      </c>
      <c r="H180" s="122">
        <v>1428.3</v>
      </c>
      <c r="I180" s="122">
        <v>0</v>
      </c>
      <c r="J180" s="122">
        <v>0</v>
      </c>
      <c r="K180" s="122">
        <v>138553.61</v>
      </c>
      <c r="L180" s="122">
        <v>0</v>
      </c>
      <c r="M180" s="122">
        <v>36927522.97</v>
      </c>
      <c r="N180" s="122">
        <v>183402.11</v>
      </c>
      <c r="O180" s="122">
        <v>659161.41</v>
      </c>
      <c r="P180" s="122">
        <v>29842.17</v>
      </c>
      <c r="Q180" s="122">
        <v>0</v>
      </c>
      <c r="R180" s="122">
        <v>36055117.28</v>
      </c>
      <c r="S180" s="122">
        <v>44927556.839999996</v>
      </c>
      <c r="T180" s="122">
        <v>-1536411.58</v>
      </c>
      <c r="U180" s="122">
        <v>1903060.11</v>
      </c>
      <c r="V180" s="122">
        <v>38121.09</v>
      </c>
      <c r="W180" s="122">
        <v>1336927.85</v>
      </c>
      <c r="X180" s="122">
        <v>-88380.36</v>
      </c>
      <c r="Y180" s="122">
        <v>737438.51</v>
      </c>
      <c r="Z180" s="122">
        <v>-14428.91</v>
      </c>
      <c r="AA180" s="122">
        <v>1124187.96</v>
      </c>
      <c r="AB180" s="122">
        <v>43776.89</v>
      </c>
      <c r="AC180" s="122">
        <v>3020705.04</v>
      </c>
      <c r="AD180" s="122">
        <v>-79193.43</v>
      </c>
      <c r="AE180" s="122">
        <v>27787.68</v>
      </c>
      <c r="AF180" s="122">
        <v>0</v>
      </c>
      <c r="AG180" s="122">
        <v>135.26</v>
      </c>
      <c r="AH180" s="122">
        <v>0</v>
      </c>
      <c r="AI180" s="122">
        <v>0</v>
      </c>
      <c r="AJ180" s="122">
        <v>10286.12</v>
      </c>
      <c r="AK180" s="122">
        <v>52627.11</v>
      </c>
      <c r="AL180" s="122">
        <v>3518297.6</v>
      </c>
      <c r="AM180" s="122">
        <v>-19306.04</v>
      </c>
      <c r="AN180" s="122">
        <v>0</v>
      </c>
      <c r="AO180" s="122">
        <v>0</v>
      </c>
      <c r="AP180" s="122">
        <v>37107484.379999995</v>
      </c>
      <c r="AQ180" s="122">
        <v>4546767.47</v>
      </c>
      <c r="AR180" s="18"/>
    </row>
    <row r="181" spans="1:44" s="96" customFormat="1" ht="11.25">
      <c r="A181" s="111" t="s">
        <v>354</v>
      </c>
      <c r="B181" s="23" t="s">
        <v>355</v>
      </c>
      <c r="C181" s="16" t="s">
        <v>82</v>
      </c>
      <c r="D181" s="16" t="s">
        <v>88</v>
      </c>
      <c r="E181" s="122">
        <v>136935931.75</v>
      </c>
      <c r="F181" s="122">
        <v>123336.81</v>
      </c>
      <c r="G181" s="122">
        <v>147287.94</v>
      </c>
      <c r="H181" s="122">
        <v>0</v>
      </c>
      <c r="I181" s="122">
        <v>0</v>
      </c>
      <c r="J181" s="122">
        <v>0</v>
      </c>
      <c r="K181" s="122">
        <v>24724.01</v>
      </c>
      <c r="L181" s="122">
        <v>0</v>
      </c>
      <c r="M181" s="122">
        <v>136640582.99</v>
      </c>
      <c r="N181" s="122">
        <v>369933.07</v>
      </c>
      <c r="O181" s="122">
        <v>973651.15</v>
      </c>
      <c r="P181" s="122">
        <v>147065.99</v>
      </c>
      <c r="Q181" s="122">
        <v>0</v>
      </c>
      <c r="R181" s="122">
        <v>135149932.78</v>
      </c>
      <c r="S181" s="122">
        <v>141905682.84</v>
      </c>
      <c r="T181" s="122">
        <v>-5411223.2700000005</v>
      </c>
      <c r="U181" s="122">
        <v>14390579.7</v>
      </c>
      <c r="V181" s="122">
        <v>39028.07</v>
      </c>
      <c r="W181" s="122">
        <v>2131657.74</v>
      </c>
      <c r="X181" s="122">
        <v>-535011.62</v>
      </c>
      <c r="Y181" s="122">
        <v>2340586.9</v>
      </c>
      <c r="Z181" s="122">
        <v>-32225.4</v>
      </c>
      <c r="AA181" s="122">
        <v>1650001.25</v>
      </c>
      <c r="AB181" s="122">
        <v>50463.09</v>
      </c>
      <c r="AC181" s="122">
        <v>5807904.1899999995</v>
      </c>
      <c r="AD181" s="122">
        <v>200073.62</v>
      </c>
      <c r="AE181" s="122">
        <v>43862.46</v>
      </c>
      <c r="AF181" s="122">
        <v>0</v>
      </c>
      <c r="AG181" s="122">
        <v>13279.7</v>
      </c>
      <c r="AH181" s="122">
        <v>-85.26</v>
      </c>
      <c r="AI181" s="122">
        <v>0</v>
      </c>
      <c r="AJ181" s="122">
        <v>655355.24</v>
      </c>
      <c r="AK181" s="122">
        <v>383384.01</v>
      </c>
      <c r="AL181" s="122">
        <v>5801515.659999999</v>
      </c>
      <c r="AM181" s="122">
        <v>94097.01</v>
      </c>
      <c r="AN181" s="122">
        <v>0</v>
      </c>
      <c r="AO181" s="122">
        <v>0</v>
      </c>
      <c r="AP181" s="122">
        <v>136935931.75</v>
      </c>
      <c r="AQ181" s="122">
        <v>4893732.64</v>
      </c>
      <c r="AR181" s="18"/>
    </row>
    <row r="182" spans="1:44" s="96" customFormat="1" ht="11.25">
      <c r="A182" s="111" t="s">
        <v>356</v>
      </c>
      <c r="B182" s="23" t="s">
        <v>357</v>
      </c>
      <c r="C182" s="16" t="s">
        <v>82</v>
      </c>
      <c r="D182" s="16" t="s">
        <v>89</v>
      </c>
      <c r="E182" s="122">
        <v>33804338.8</v>
      </c>
      <c r="F182" s="122">
        <v>13052.04</v>
      </c>
      <c r="G182" s="122">
        <v>38017.34</v>
      </c>
      <c r="H182" s="122">
        <v>455.81</v>
      </c>
      <c r="I182" s="122">
        <v>5319.65</v>
      </c>
      <c r="J182" s="122">
        <v>14298.53</v>
      </c>
      <c r="K182" s="122">
        <v>0</v>
      </c>
      <c r="L182" s="122">
        <v>0</v>
      </c>
      <c r="M182" s="122">
        <v>33733195.43</v>
      </c>
      <c r="N182" s="122">
        <v>155316.54</v>
      </c>
      <c r="O182" s="122">
        <v>153641.14</v>
      </c>
      <c r="P182" s="122">
        <v>109740.95</v>
      </c>
      <c r="Q182" s="122">
        <v>0</v>
      </c>
      <c r="R182" s="122">
        <v>33314496.8</v>
      </c>
      <c r="S182" s="122">
        <v>36886634.78</v>
      </c>
      <c r="T182" s="122">
        <v>-2327029.14</v>
      </c>
      <c r="U182" s="122">
        <v>2424949.26</v>
      </c>
      <c r="V182" s="122">
        <v>134811.12</v>
      </c>
      <c r="W182" s="122">
        <v>567634.69</v>
      </c>
      <c r="X182" s="122">
        <v>-111488.58</v>
      </c>
      <c r="Y182" s="122">
        <v>596258.94</v>
      </c>
      <c r="Z182" s="122">
        <v>-26482.02</v>
      </c>
      <c r="AA182" s="122">
        <v>889124.58</v>
      </c>
      <c r="AB182" s="122">
        <v>33972.42</v>
      </c>
      <c r="AC182" s="122">
        <v>1378142.48</v>
      </c>
      <c r="AD182" s="122">
        <v>-43734.86</v>
      </c>
      <c r="AE182" s="122">
        <v>22718.67</v>
      </c>
      <c r="AF182" s="122">
        <v>0</v>
      </c>
      <c r="AG182" s="122">
        <v>8293.46</v>
      </c>
      <c r="AH182" s="122">
        <v>0</v>
      </c>
      <c r="AI182" s="122">
        <v>0.01</v>
      </c>
      <c r="AJ182" s="122">
        <v>5416.09</v>
      </c>
      <c r="AK182" s="122">
        <v>6431.87</v>
      </c>
      <c r="AL182" s="122">
        <v>1182947.22</v>
      </c>
      <c r="AM182" s="122">
        <v>-54653.89</v>
      </c>
      <c r="AN182" s="122">
        <v>0</v>
      </c>
      <c r="AO182" s="122">
        <v>0</v>
      </c>
      <c r="AP182" s="122">
        <v>33804338.78</v>
      </c>
      <c r="AQ182" s="122">
        <v>1085439.71</v>
      </c>
      <c r="AR182" s="18"/>
    </row>
    <row r="183" spans="1:44" s="96" customFormat="1" ht="11.25">
      <c r="A183" s="111" t="s">
        <v>358</v>
      </c>
      <c r="B183" s="23" t="s">
        <v>359</v>
      </c>
      <c r="C183" s="16" t="s">
        <v>82</v>
      </c>
      <c r="D183" s="16" t="s">
        <v>89</v>
      </c>
      <c r="E183" s="122">
        <v>51989931.24</v>
      </c>
      <c r="F183" s="122">
        <v>20280.48</v>
      </c>
      <c r="G183" s="122">
        <v>49682.15</v>
      </c>
      <c r="H183" s="122">
        <v>0</v>
      </c>
      <c r="I183" s="122">
        <v>5194.79</v>
      </c>
      <c r="J183" s="122">
        <v>0</v>
      </c>
      <c r="K183" s="122">
        <v>3448.5</v>
      </c>
      <c r="L183" s="122">
        <v>0</v>
      </c>
      <c r="M183" s="122">
        <v>51911325.32</v>
      </c>
      <c r="N183" s="122">
        <v>284605.69</v>
      </c>
      <c r="O183" s="122">
        <v>429036.69</v>
      </c>
      <c r="P183" s="122">
        <v>40811.42</v>
      </c>
      <c r="Q183" s="122">
        <v>0</v>
      </c>
      <c r="R183" s="122">
        <v>51156871.52</v>
      </c>
      <c r="S183" s="122">
        <v>64080460.08</v>
      </c>
      <c r="T183" s="122">
        <v>-938661.66</v>
      </c>
      <c r="U183" s="122">
        <v>609769.59</v>
      </c>
      <c r="V183" s="122">
        <v>7952.66</v>
      </c>
      <c r="W183" s="122">
        <v>6455893.25</v>
      </c>
      <c r="X183" s="122">
        <v>-244627.1</v>
      </c>
      <c r="Y183" s="122">
        <v>1003629.61</v>
      </c>
      <c r="Z183" s="122">
        <v>-12236.08</v>
      </c>
      <c r="AA183" s="122">
        <v>2091817.41</v>
      </c>
      <c r="AB183" s="122">
        <v>110763.49</v>
      </c>
      <c r="AC183" s="122">
        <v>2260301.88</v>
      </c>
      <c r="AD183" s="122">
        <v>-124493.17</v>
      </c>
      <c r="AE183" s="122">
        <v>109499.51</v>
      </c>
      <c r="AF183" s="122">
        <v>13305.89</v>
      </c>
      <c r="AG183" s="122">
        <v>14073.79</v>
      </c>
      <c r="AH183" s="122">
        <v>-955.29</v>
      </c>
      <c r="AI183" s="122">
        <v>0</v>
      </c>
      <c r="AJ183" s="122">
        <v>306219.83</v>
      </c>
      <c r="AK183" s="122">
        <v>1899.31</v>
      </c>
      <c r="AL183" s="122">
        <v>1724376.85</v>
      </c>
      <c r="AM183" s="122">
        <v>42907.31</v>
      </c>
      <c r="AN183" s="122">
        <v>0</v>
      </c>
      <c r="AO183" s="122">
        <v>0</v>
      </c>
      <c r="AP183" s="122">
        <v>51989931.24</v>
      </c>
      <c r="AQ183" s="122">
        <v>1938574.16</v>
      </c>
      <c r="AR183" s="18"/>
    </row>
    <row r="184" spans="1:44" s="96" customFormat="1" ht="11.25">
      <c r="A184" s="111" t="s">
        <v>360</v>
      </c>
      <c r="B184" s="23" t="s">
        <v>361</v>
      </c>
      <c r="C184" s="16" t="s">
        <v>85</v>
      </c>
      <c r="D184" s="16" t="s">
        <v>89</v>
      </c>
      <c r="E184" s="122">
        <v>27213972.759999998</v>
      </c>
      <c r="F184" s="122">
        <v>10215.11</v>
      </c>
      <c r="G184" s="122">
        <v>44147.57</v>
      </c>
      <c r="H184" s="122">
        <v>0</v>
      </c>
      <c r="I184" s="122">
        <v>2383.22</v>
      </c>
      <c r="J184" s="122">
        <v>0</v>
      </c>
      <c r="K184" s="122">
        <v>2939.73</v>
      </c>
      <c r="L184" s="122">
        <v>0</v>
      </c>
      <c r="M184" s="122">
        <v>27154287.130000003</v>
      </c>
      <c r="N184" s="122">
        <v>156183.17</v>
      </c>
      <c r="O184" s="122">
        <v>76483.27</v>
      </c>
      <c r="P184" s="122">
        <v>106973.17</v>
      </c>
      <c r="Q184" s="122">
        <v>0</v>
      </c>
      <c r="R184" s="122">
        <v>26814647.52</v>
      </c>
      <c r="S184" s="122">
        <v>32611621.95</v>
      </c>
      <c r="T184" s="122">
        <v>-2354660.86</v>
      </c>
      <c r="U184" s="122">
        <v>2026659.4</v>
      </c>
      <c r="V184" s="122">
        <v>-8487.78</v>
      </c>
      <c r="W184" s="122">
        <v>1331211.6</v>
      </c>
      <c r="X184" s="122">
        <v>-104843.51</v>
      </c>
      <c r="Y184" s="122">
        <v>514740.32</v>
      </c>
      <c r="Z184" s="122">
        <v>-28589.67</v>
      </c>
      <c r="AA184" s="122">
        <v>1259296.65</v>
      </c>
      <c r="AB184" s="122">
        <v>121152.5</v>
      </c>
      <c r="AC184" s="122">
        <v>1033078.6</v>
      </c>
      <c r="AD184" s="122">
        <v>169739.66</v>
      </c>
      <c r="AE184" s="122">
        <v>61103.04</v>
      </c>
      <c r="AF184" s="122">
        <v>-34.02</v>
      </c>
      <c r="AG184" s="122">
        <v>19392.76</v>
      </c>
      <c r="AH184" s="122">
        <v>0</v>
      </c>
      <c r="AI184" s="122">
        <v>0</v>
      </c>
      <c r="AJ184" s="122">
        <v>10458.3</v>
      </c>
      <c r="AK184" s="122">
        <v>-3811.18</v>
      </c>
      <c r="AL184" s="122">
        <v>1645759.82</v>
      </c>
      <c r="AM184" s="122">
        <v>4806.38</v>
      </c>
      <c r="AN184" s="122">
        <v>0</v>
      </c>
      <c r="AO184" s="122">
        <v>0</v>
      </c>
      <c r="AP184" s="122">
        <v>27213972.759999998</v>
      </c>
      <c r="AQ184" s="122">
        <v>1000434.59</v>
      </c>
      <c r="AR184" s="18"/>
    </row>
    <row r="185" spans="1:44" s="96" customFormat="1" ht="11.25">
      <c r="A185" s="111" t="s">
        <v>362</v>
      </c>
      <c r="B185" s="23" t="s">
        <v>363</v>
      </c>
      <c r="C185" s="16" t="s">
        <v>79</v>
      </c>
      <c r="D185" s="16" t="s">
        <v>90</v>
      </c>
      <c r="E185" s="122">
        <v>127239885.1</v>
      </c>
      <c r="F185" s="122">
        <v>55320.784999999996</v>
      </c>
      <c r="G185" s="122">
        <v>17154.33</v>
      </c>
      <c r="H185" s="122">
        <v>55.055</v>
      </c>
      <c r="I185" s="122">
        <v>0</v>
      </c>
      <c r="J185" s="122">
        <v>0</v>
      </c>
      <c r="K185" s="122">
        <v>0</v>
      </c>
      <c r="L185" s="122">
        <v>0</v>
      </c>
      <c r="M185" s="122">
        <v>127167354.93</v>
      </c>
      <c r="N185" s="122">
        <v>453975.29</v>
      </c>
      <c r="O185" s="122">
        <v>1753377.47</v>
      </c>
      <c r="P185" s="122">
        <v>737784.15</v>
      </c>
      <c r="Q185" s="122">
        <v>0</v>
      </c>
      <c r="R185" s="122">
        <v>124222218.02</v>
      </c>
      <c r="S185" s="122">
        <v>149980184.73999998</v>
      </c>
      <c r="T185" s="122">
        <v>-444981.74</v>
      </c>
      <c r="U185" s="122">
        <v>4265257.21</v>
      </c>
      <c r="V185" s="122">
        <v>-828589.77</v>
      </c>
      <c r="W185" s="122">
        <v>5053933.27</v>
      </c>
      <c r="X185" s="122">
        <v>-585528.02</v>
      </c>
      <c r="Y185" s="122">
        <v>2483751.89</v>
      </c>
      <c r="Z185" s="122">
        <v>-2511607.85</v>
      </c>
      <c r="AA185" s="122">
        <v>2275928.61</v>
      </c>
      <c r="AB185" s="122">
        <v>87741.73</v>
      </c>
      <c r="AC185" s="122">
        <v>8938036.44</v>
      </c>
      <c r="AD185" s="122">
        <v>-201834.209999999</v>
      </c>
      <c r="AE185" s="122">
        <v>97697.43</v>
      </c>
      <c r="AF185" s="122">
        <v>695.83</v>
      </c>
      <c r="AG185" s="122">
        <v>1852.65</v>
      </c>
      <c r="AH185" s="122">
        <v>0</v>
      </c>
      <c r="AI185" s="122">
        <v>0</v>
      </c>
      <c r="AJ185" s="122">
        <v>12653.64</v>
      </c>
      <c r="AK185" s="122">
        <v>43515.17</v>
      </c>
      <c r="AL185" s="122">
        <v>9357658.43</v>
      </c>
      <c r="AM185" s="122">
        <v>621778.41</v>
      </c>
      <c r="AN185" s="122">
        <v>0</v>
      </c>
      <c r="AO185" s="122">
        <v>0</v>
      </c>
      <c r="AP185" s="122">
        <v>127239885.1</v>
      </c>
      <c r="AQ185" s="122">
        <v>7880418.03</v>
      </c>
      <c r="AR185" s="18"/>
    </row>
    <row r="186" spans="1:44" s="96" customFormat="1" ht="11.25">
      <c r="A186" s="111" t="s">
        <v>364</v>
      </c>
      <c r="B186" s="23" t="s">
        <v>365</v>
      </c>
      <c r="C186" s="16" t="s">
        <v>86</v>
      </c>
      <c r="D186" s="16" t="s">
        <v>89</v>
      </c>
      <c r="E186" s="122">
        <v>27548037.51</v>
      </c>
      <c r="F186" s="122">
        <v>3920.1</v>
      </c>
      <c r="G186" s="122">
        <v>51463.13</v>
      </c>
      <c r="H186" s="122">
        <v>0</v>
      </c>
      <c r="I186" s="122">
        <v>0</v>
      </c>
      <c r="J186" s="122">
        <v>0</v>
      </c>
      <c r="K186" s="122">
        <v>0</v>
      </c>
      <c r="L186" s="122">
        <v>0</v>
      </c>
      <c r="M186" s="122">
        <v>27492654.279999997</v>
      </c>
      <c r="N186" s="122">
        <v>142695.1</v>
      </c>
      <c r="O186" s="122">
        <v>570000</v>
      </c>
      <c r="P186" s="122">
        <v>32422.61</v>
      </c>
      <c r="Q186" s="122">
        <v>0</v>
      </c>
      <c r="R186" s="122">
        <v>26747536.57</v>
      </c>
      <c r="S186" s="122">
        <v>33175038.16</v>
      </c>
      <c r="T186" s="122">
        <v>-1374336.47</v>
      </c>
      <c r="U186" s="122">
        <v>1347437.76</v>
      </c>
      <c r="V186" s="122">
        <v>13748.69</v>
      </c>
      <c r="W186" s="122">
        <v>674709.3</v>
      </c>
      <c r="X186" s="122">
        <v>14647.88</v>
      </c>
      <c r="Y186" s="122">
        <v>564605.83</v>
      </c>
      <c r="Z186" s="122">
        <v>1453.76</v>
      </c>
      <c r="AA186" s="122">
        <v>1044226.47</v>
      </c>
      <c r="AB186" s="122">
        <v>38415.6</v>
      </c>
      <c r="AC186" s="122">
        <v>1654778.77</v>
      </c>
      <c r="AD186" s="122">
        <v>56135.72</v>
      </c>
      <c r="AE186" s="122">
        <v>13488.97</v>
      </c>
      <c r="AF186" s="122">
        <v>0</v>
      </c>
      <c r="AG186" s="122">
        <v>13929.36</v>
      </c>
      <c r="AH186" s="122">
        <v>-376.67</v>
      </c>
      <c r="AI186" s="122">
        <v>0</v>
      </c>
      <c r="AJ186" s="122">
        <v>361807.87</v>
      </c>
      <c r="AK186" s="122">
        <v>150061.85</v>
      </c>
      <c r="AL186" s="122">
        <v>2184317.87</v>
      </c>
      <c r="AM186" s="122">
        <v>-26232.77</v>
      </c>
      <c r="AN186" s="122">
        <v>0</v>
      </c>
      <c r="AO186" s="122">
        <v>0</v>
      </c>
      <c r="AP186" s="122">
        <v>27548037.51</v>
      </c>
      <c r="AQ186" s="122">
        <v>1929186.79</v>
      </c>
      <c r="AR186" s="18"/>
    </row>
    <row r="187" spans="1:44" s="96" customFormat="1" ht="11.25">
      <c r="A187" s="111" t="s">
        <v>66</v>
      </c>
      <c r="B187" s="23" t="s">
        <v>67</v>
      </c>
      <c r="C187" s="16" t="s">
        <v>84</v>
      </c>
      <c r="D187" s="16" t="s">
        <v>682</v>
      </c>
      <c r="E187" s="122">
        <v>75974176.33</v>
      </c>
      <c r="F187" s="122">
        <v>0</v>
      </c>
      <c r="G187" s="122">
        <v>0</v>
      </c>
      <c r="H187" s="122">
        <v>0</v>
      </c>
      <c r="I187" s="122">
        <v>0</v>
      </c>
      <c r="J187" s="122">
        <v>0</v>
      </c>
      <c r="K187" s="122">
        <v>0</v>
      </c>
      <c r="L187" s="122">
        <v>0</v>
      </c>
      <c r="M187" s="122">
        <v>75974176.33</v>
      </c>
      <c r="N187" s="122">
        <v>340630.11</v>
      </c>
      <c r="O187" s="122">
        <v>356457.42</v>
      </c>
      <c r="P187" s="122">
        <v>163277.94</v>
      </c>
      <c r="Q187" s="122">
        <v>0</v>
      </c>
      <c r="R187" s="122">
        <v>75113810.86</v>
      </c>
      <c r="S187" s="122">
        <v>99466081.71000001</v>
      </c>
      <c r="T187" s="122">
        <v>-4747005.41</v>
      </c>
      <c r="U187" s="122">
        <v>2223377.91</v>
      </c>
      <c r="V187" s="122">
        <v>316501.14</v>
      </c>
      <c r="W187" s="122">
        <v>8638305.370000001</v>
      </c>
      <c r="X187" s="122">
        <v>-559276.36</v>
      </c>
      <c r="Y187" s="122">
        <v>1597656.75</v>
      </c>
      <c r="Z187" s="122">
        <v>-59800.57</v>
      </c>
      <c r="AA187" s="122">
        <v>1839179.08</v>
      </c>
      <c r="AB187" s="122">
        <v>189200.87</v>
      </c>
      <c r="AC187" s="122">
        <v>5983879.03</v>
      </c>
      <c r="AD187" s="122">
        <v>137236.11</v>
      </c>
      <c r="AE187" s="122">
        <v>386.91</v>
      </c>
      <c r="AF187" s="122">
        <v>0</v>
      </c>
      <c r="AG187" s="122">
        <v>0</v>
      </c>
      <c r="AH187" s="122">
        <v>0</v>
      </c>
      <c r="AI187" s="122">
        <v>0</v>
      </c>
      <c r="AJ187" s="122">
        <v>116575.78</v>
      </c>
      <c r="AK187" s="122">
        <v>18325.39</v>
      </c>
      <c r="AL187" s="122">
        <v>6377104.31</v>
      </c>
      <c r="AM187" s="122">
        <v>81718.71</v>
      </c>
      <c r="AN187" s="122">
        <v>0</v>
      </c>
      <c r="AO187" s="122">
        <v>0</v>
      </c>
      <c r="AP187" s="122">
        <v>75974176.33</v>
      </c>
      <c r="AQ187" s="122">
        <v>5694462.73</v>
      </c>
      <c r="AR187" s="18"/>
    </row>
    <row r="188" spans="1:44" s="96" customFormat="1" ht="11.25">
      <c r="A188" s="111" t="s">
        <v>366</v>
      </c>
      <c r="B188" s="23" t="s">
        <v>367</v>
      </c>
      <c r="C188" s="16" t="s">
        <v>81</v>
      </c>
      <c r="D188" s="16" t="s">
        <v>89</v>
      </c>
      <c r="E188" s="122">
        <v>27034775.35</v>
      </c>
      <c r="F188" s="122">
        <v>22602.28</v>
      </c>
      <c r="G188" s="122">
        <v>54747.93</v>
      </c>
      <c r="H188" s="122">
        <v>2391.31</v>
      </c>
      <c r="I188" s="122">
        <v>9543.54</v>
      </c>
      <c r="J188" s="122">
        <v>8021.61</v>
      </c>
      <c r="K188" s="122">
        <v>0</v>
      </c>
      <c r="L188" s="122">
        <v>0</v>
      </c>
      <c r="M188" s="122">
        <v>26937468.68</v>
      </c>
      <c r="N188" s="122">
        <v>197816.75</v>
      </c>
      <c r="O188" s="122">
        <v>346059</v>
      </c>
      <c r="P188" s="122">
        <v>25274.71</v>
      </c>
      <c r="Q188" s="122">
        <v>0</v>
      </c>
      <c r="R188" s="122">
        <v>26368318.22</v>
      </c>
      <c r="S188" s="122">
        <v>32953055.29</v>
      </c>
      <c r="T188" s="122">
        <v>-361461.41</v>
      </c>
      <c r="U188" s="122">
        <v>269479.12</v>
      </c>
      <c r="V188" s="122">
        <v>12387.47</v>
      </c>
      <c r="W188" s="122">
        <v>2094141.26</v>
      </c>
      <c r="X188" s="122">
        <v>-6908.03</v>
      </c>
      <c r="Y188" s="122">
        <v>494877.43</v>
      </c>
      <c r="Z188" s="122">
        <v>-5313.2</v>
      </c>
      <c r="AA188" s="122">
        <v>1848988.2</v>
      </c>
      <c r="AB188" s="122">
        <v>48340.86</v>
      </c>
      <c r="AC188" s="122">
        <v>1138182.44</v>
      </c>
      <c r="AD188" s="122">
        <v>2313.88</v>
      </c>
      <c r="AE188" s="122">
        <v>85499.42</v>
      </c>
      <c r="AF188" s="122">
        <v>0</v>
      </c>
      <c r="AG188" s="122">
        <v>37983.24</v>
      </c>
      <c r="AH188" s="122">
        <v>0</v>
      </c>
      <c r="AI188" s="122">
        <v>0</v>
      </c>
      <c r="AJ188" s="122">
        <v>626.6</v>
      </c>
      <c r="AK188" s="122">
        <v>273.97</v>
      </c>
      <c r="AL188" s="122">
        <v>1035278.02</v>
      </c>
      <c r="AM188" s="122">
        <v>43529.49</v>
      </c>
      <c r="AN188" s="122">
        <v>0</v>
      </c>
      <c r="AO188" s="122">
        <v>0</v>
      </c>
      <c r="AP188" s="122">
        <v>27034775.35</v>
      </c>
      <c r="AQ188" s="122">
        <v>1112242.77</v>
      </c>
      <c r="AR188" s="18"/>
    </row>
    <row r="189" spans="1:44" s="96" customFormat="1" ht="11.25">
      <c r="A189" s="111" t="s">
        <v>368</v>
      </c>
      <c r="B189" s="23" t="s">
        <v>369</v>
      </c>
      <c r="C189" s="16" t="s">
        <v>81</v>
      </c>
      <c r="D189" s="16" t="s">
        <v>89</v>
      </c>
      <c r="E189" s="122">
        <v>12707152.84</v>
      </c>
      <c r="F189" s="122">
        <v>2375.74</v>
      </c>
      <c r="G189" s="122">
        <v>14838.77</v>
      </c>
      <c r="H189" s="122">
        <v>0</v>
      </c>
      <c r="I189" s="122">
        <v>3507.74</v>
      </c>
      <c r="J189" s="122">
        <v>0</v>
      </c>
      <c r="K189" s="122">
        <v>8082.21</v>
      </c>
      <c r="L189" s="122">
        <v>0</v>
      </c>
      <c r="M189" s="122">
        <v>12678348.38</v>
      </c>
      <c r="N189" s="122">
        <v>90161.08</v>
      </c>
      <c r="O189" s="122">
        <v>379471.02</v>
      </c>
      <c r="P189" s="122">
        <v>15610.04</v>
      </c>
      <c r="Q189" s="122">
        <v>0</v>
      </c>
      <c r="R189" s="122">
        <v>12193106.239999998</v>
      </c>
      <c r="S189" s="122">
        <v>15565398.129999999</v>
      </c>
      <c r="T189" s="122">
        <v>-350792.14</v>
      </c>
      <c r="U189" s="122">
        <v>372668.6</v>
      </c>
      <c r="V189" s="122">
        <v>1922.05</v>
      </c>
      <c r="W189" s="122">
        <v>742359.23</v>
      </c>
      <c r="X189" s="122">
        <v>-29050.28</v>
      </c>
      <c r="Y189" s="122">
        <v>235478.97</v>
      </c>
      <c r="Z189" s="122">
        <v>-4024.83</v>
      </c>
      <c r="AA189" s="122">
        <v>883742.08</v>
      </c>
      <c r="AB189" s="122">
        <v>16868.24</v>
      </c>
      <c r="AC189" s="122">
        <v>947109.14</v>
      </c>
      <c r="AD189" s="122">
        <v>-1493.03</v>
      </c>
      <c r="AE189" s="122">
        <v>0</v>
      </c>
      <c r="AF189" s="122">
        <v>0</v>
      </c>
      <c r="AG189" s="122">
        <v>36699.12</v>
      </c>
      <c r="AH189" s="122">
        <v>-3.18</v>
      </c>
      <c r="AI189" s="122">
        <v>0</v>
      </c>
      <c r="AJ189" s="122">
        <v>3040</v>
      </c>
      <c r="AK189" s="122">
        <v>-510.46</v>
      </c>
      <c r="AL189" s="122">
        <v>517010.22</v>
      </c>
      <c r="AM189" s="122">
        <v>-2273.14</v>
      </c>
      <c r="AN189" s="122">
        <v>0</v>
      </c>
      <c r="AO189" s="122">
        <v>0</v>
      </c>
      <c r="AP189" s="122">
        <v>12707152.84</v>
      </c>
      <c r="AQ189" s="122">
        <v>294276.88</v>
      </c>
      <c r="AR189" s="18"/>
    </row>
    <row r="190" spans="1:44" s="96" customFormat="1" ht="11.25">
      <c r="A190" s="111" t="s">
        <v>370</v>
      </c>
      <c r="B190" s="23" t="s">
        <v>371</v>
      </c>
      <c r="C190" s="16" t="s">
        <v>85</v>
      </c>
      <c r="D190" s="16" t="s">
        <v>89</v>
      </c>
      <c r="E190" s="122">
        <v>12002323.01</v>
      </c>
      <c r="F190" s="122">
        <v>4572.33</v>
      </c>
      <c r="G190" s="122">
        <v>9843.14</v>
      </c>
      <c r="H190" s="122">
        <v>47.61</v>
      </c>
      <c r="I190" s="122">
        <v>795.65</v>
      </c>
      <c r="J190" s="122">
        <v>0</v>
      </c>
      <c r="K190" s="122">
        <v>0</v>
      </c>
      <c r="L190" s="122">
        <v>0</v>
      </c>
      <c r="M190" s="122">
        <v>11987064.28</v>
      </c>
      <c r="N190" s="122">
        <v>99283.15</v>
      </c>
      <c r="O190" s="122">
        <v>-248296</v>
      </c>
      <c r="P190" s="122">
        <v>79546.2</v>
      </c>
      <c r="Q190" s="122">
        <v>0</v>
      </c>
      <c r="R190" s="122">
        <v>12056530.93</v>
      </c>
      <c r="S190" s="122">
        <v>15192266.69</v>
      </c>
      <c r="T190" s="122">
        <v>-1038369.23</v>
      </c>
      <c r="U190" s="122">
        <v>801918.37</v>
      </c>
      <c r="V190" s="122">
        <v>-337.74</v>
      </c>
      <c r="W190" s="122">
        <v>468431.95</v>
      </c>
      <c r="X190" s="122">
        <v>-7298.84</v>
      </c>
      <c r="Y190" s="122">
        <v>232569.36</v>
      </c>
      <c r="Z190" s="122">
        <v>-11605.47</v>
      </c>
      <c r="AA190" s="122">
        <v>828945.53</v>
      </c>
      <c r="AB190" s="122">
        <v>25849.57</v>
      </c>
      <c r="AC190" s="122">
        <v>343883.39</v>
      </c>
      <c r="AD190" s="122">
        <v>3104.85</v>
      </c>
      <c r="AE190" s="122">
        <v>9689.39</v>
      </c>
      <c r="AF190" s="122">
        <v>0</v>
      </c>
      <c r="AG190" s="122">
        <v>9592.26</v>
      </c>
      <c r="AH190" s="122">
        <v>3403.98</v>
      </c>
      <c r="AI190" s="122">
        <v>0</v>
      </c>
      <c r="AJ190" s="122">
        <v>4804.35</v>
      </c>
      <c r="AK190" s="122">
        <v>156128.89</v>
      </c>
      <c r="AL190" s="122">
        <v>1326095.64</v>
      </c>
      <c r="AM190" s="122">
        <v>1488.01</v>
      </c>
      <c r="AN190" s="122">
        <v>0</v>
      </c>
      <c r="AO190" s="122">
        <v>0</v>
      </c>
      <c r="AP190" s="122">
        <v>12002323.01</v>
      </c>
      <c r="AQ190" s="122">
        <v>774343.49</v>
      </c>
      <c r="AR190" s="18"/>
    </row>
    <row r="191" spans="1:44" s="96" customFormat="1" ht="11.25">
      <c r="A191" s="111" t="s">
        <v>372</v>
      </c>
      <c r="B191" s="23" t="s">
        <v>373</v>
      </c>
      <c r="C191" s="16" t="s">
        <v>87</v>
      </c>
      <c r="D191" s="16" t="s">
        <v>88</v>
      </c>
      <c r="E191" s="122">
        <v>48198890.05</v>
      </c>
      <c r="F191" s="122">
        <v>27705.62</v>
      </c>
      <c r="G191" s="122">
        <v>25232.05</v>
      </c>
      <c r="H191" s="122">
        <v>357.51</v>
      </c>
      <c r="I191" s="122">
        <v>69.86</v>
      </c>
      <c r="J191" s="122">
        <v>209.28</v>
      </c>
      <c r="K191" s="122">
        <v>0</v>
      </c>
      <c r="L191" s="122">
        <v>0</v>
      </c>
      <c r="M191" s="122">
        <v>48145315.730000004</v>
      </c>
      <c r="N191" s="122">
        <v>238318.5</v>
      </c>
      <c r="O191" s="122">
        <v>661368.87</v>
      </c>
      <c r="P191" s="122">
        <v>167883.47</v>
      </c>
      <c r="Q191" s="122">
        <v>0</v>
      </c>
      <c r="R191" s="122">
        <v>47077744.89</v>
      </c>
      <c r="S191" s="122">
        <v>67568981.09</v>
      </c>
      <c r="T191" s="122">
        <v>-20972936.310000002</v>
      </c>
      <c r="U191" s="122">
        <v>2407120.37</v>
      </c>
      <c r="V191" s="122">
        <v>2971887.13</v>
      </c>
      <c r="W191" s="122">
        <v>4998664.63</v>
      </c>
      <c r="X191" s="122">
        <v>-6720983.26</v>
      </c>
      <c r="Y191" s="122">
        <v>1111796.38</v>
      </c>
      <c r="Z191" s="122">
        <v>-205658.12</v>
      </c>
      <c r="AA191" s="122">
        <v>1526384.59</v>
      </c>
      <c r="AB191" s="122">
        <v>68082.57</v>
      </c>
      <c r="AC191" s="122">
        <v>1771569.06</v>
      </c>
      <c r="AD191" s="122">
        <v>-27354.29</v>
      </c>
      <c r="AE191" s="122">
        <v>86624.78</v>
      </c>
      <c r="AF191" s="122">
        <v>0</v>
      </c>
      <c r="AG191" s="122">
        <v>496.8</v>
      </c>
      <c r="AH191" s="122">
        <v>0</v>
      </c>
      <c r="AI191" s="122">
        <v>0</v>
      </c>
      <c r="AJ191" s="122">
        <v>230267.33</v>
      </c>
      <c r="AK191" s="122">
        <v>172517.58</v>
      </c>
      <c r="AL191" s="122">
        <v>2851913.76</v>
      </c>
      <c r="AM191" s="122">
        <v>-145136.64</v>
      </c>
      <c r="AN191" s="122">
        <v>0</v>
      </c>
      <c r="AO191" s="122">
        <v>-130746.42</v>
      </c>
      <c r="AP191" s="122">
        <v>48198890.05</v>
      </c>
      <c r="AQ191" s="122">
        <v>18482763.79</v>
      </c>
      <c r="AR191" s="18"/>
    </row>
    <row r="192" spans="1:44" s="96" customFormat="1" ht="11.25">
      <c r="A192" s="111" t="s">
        <v>374</v>
      </c>
      <c r="B192" s="23" t="s">
        <v>375</v>
      </c>
      <c r="C192" s="16" t="s">
        <v>83</v>
      </c>
      <c r="D192" s="16" t="s">
        <v>89</v>
      </c>
      <c r="E192" s="122">
        <v>32943883.05</v>
      </c>
      <c r="F192" s="122">
        <v>16273.47</v>
      </c>
      <c r="G192" s="122">
        <v>371149.67</v>
      </c>
      <c r="H192" s="122">
        <v>3121.96</v>
      </c>
      <c r="I192" s="122">
        <v>7120.34</v>
      </c>
      <c r="J192" s="122">
        <v>7450.9</v>
      </c>
      <c r="K192" s="122">
        <v>0</v>
      </c>
      <c r="L192" s="122">
        <v>0</v>
      </c>
      <c r="M192" s="122">
        <v>32538766.71</v>
      </c>
      <c r="N192" s="122">
        <v>186643.8</v>
      </c>
      <c r="O192" s="122">
        <v>612487.33</v>
      </c>
      <c r="P192" s="122">
        <v>67653.91</v>
      </c>
      <c r="Q192" s="122">
        <v>0</v>
      </c>
      <c r="R192" s="122">
        <v>31671981.67</v>
      </c>
      <c r="S192" s="122">
        <v>39970717.309999995</v>
      </c>
      <c r="T192" s="122">
        <v>-1001955.73</v>
      </c>
      <c r="U192" s="122">
        <v>1145572.24</v>
      </c>
      <c r="V192" s="122">
        <v>-50877.6</v>
      </c>
      <c r="W192" s="122">
        <v>1861745.17</v>
      </c>
      <c r="X192" s="122">
        <v>-118123.99</v>
      </c>
      <c r="Y192" s="122">
        <v>614319.41</v>
      </c>
      <c r="Z192" s="122">
        <v>-14008.8</v>
      </c>
      <c r="AA192" s="122">
        <v>1160544.15</v>
      </c>
      <c r="AB192" s="122">
        <v>14750.4</v>
      </c>
      <c r="AC192" s="122">
        <v>1454628.85</v>
      </c>
      <c r="AD192" s="122">
        <v>344789.56</v>
      </c>
      <c r="AE192" s="122">
        <v>106582.31</v>
      </c>
      <c r="AF192" s="122">
        <v>5734.96</v>
      </c>
      <c r="AG192" s="122">
        <v>16257.02</v>
      </c>
      <c r="AH192" s="122">
        <v>2840.45</v>
      </c>
      <c r="AI192" s="122">
        <v>0</v>
      </c>
      <c r="AJ192" s="122">
        <v>14172.95</v>
      </c>
      <c r="AK192" s="122">
        <v>2450.22</v>
      </c>
      <c r="AL192" s="122">
        <v>2632516.88</v>
      </c>
      <c r="AM192" s="122">
        <v>220994.85</v>
      </c>
      <c r="AN192" s="122">
        <v>0</v>
      </c>
      <c r="AO192" s="122">
        <v>0</v>
      </c>
      <c r="AP192" s="122">
        <v>32943883.05</v>
      </c>
      <c r="AQ192" s="122">
        <v>709539.28</v>
      </c>
      <c r="AR192" s="18"/>
    </row>
    <row r="193" spans="1:44" s="96" customFormat="1" ht="11.25">
      <c r="A193" s="111" t="s">
        <v>376</v>
      </c>
      <c r="B193" s="23" t="s">
        <v>377</v>
      </c>
      <c r="C193" s="16" t="s">
        <v>85</v>
      </c>
      <c r="D193" s="16" t="s">
        <v>89</v>
      </c>
      <c r="E193" s="122">
        <v>20150657.23</v>
      </c>
      <c r="F193" s="122">
        <v>12220.41</v>
      </c>
      <c r="G193" s="122">
        <v>12349.86</v>
      </c>
      <c r="H193" s="122">
        <v>0</v>
      </c>
      <c r="I193" s="122">
        <v>6090.22</v>
      </c>
      <c r="J193" s="122">
        <v>0</v>
      </c>
      <c r="K193" s="122">
        <v>0</v>
      </c>
      <c r="L193" s="122">
        <v>0</v>
      </c>
      <c r="M193" s="122">
        <v>20119996.74</v>
      </c>
      <c r="N193" s="122">
        <v>122695.67</v>
      </c>
      <c r="O193" s="122">
        <v>56276.69</v>
      </c>
      <c r="P193" s="122">
        <v>41512.37</v>
      </c>
      <c r="Q193" s="122">
        <v>0</v>
      </c>
      <c r="R193" s="122">
        <v>19899512.01</v>
      </c>
      <c r="S193" s="122">
        <v>23508641.19</v>
      </c>
      <c r="T193" s="122">
        <v>-233269.25</v>
      </c>
      <c r="U193" s="122">
        <v>744803.4</v>
      </c>
      <c r="V193" s="122">
        <v>4749.28</v>
      </c>
      <c r="W193" s="122">
        <v>696763.55</v>
      </c>
      <c r="X193" s="122">
        <v>-26512.82</v>
      </c>
      <c r="Y193" s="122">
        <v>364919.81</v>
      </c>
      <c r="Z193" s="122">
        <v>-3832.61</v>
      </c>
      <c r="AA193" s="122">
        <v>1147600.26</v>
      </c>
      <c r="AB193" s="122">
        <v>19688.93</v>
      </c>
      <c r="AC193" s="122">
        <v>1079262.11</v>
      </c>
      <c r="AD193" s="122">
        <v>-67704.97</v>
      </c>
      <c r="AE193" s="122">
        <v>40079.64</v>
      </c>
      <c r="AF193" s="122">
        <v>1017.3</v>
      </c>
      <c r="AG193" s="122">
        <v>44220.77</v>
      </c>
      <c r="AH193" s="122">
        <v>2963.13</v>
      </c>
      <c r="AI193" s="122">
        <v>0</v>
      </c>
      <c r="AJ193" s="122">
        <v>11402.14</v>
      </c>
      <c r="AK193" s="122">
        <v>7524.52</v>
      </c>
      <c r="AL193" s="122">
        <v>1195687.33</v>
      </c>
      <c r="AM193" s="122">
        <v>83362.7</v>
      </c>
      <c r="AN193" s="122">
        <v>0</v>
      </c>
      <c r="AO193" s="122">
        <v>0</v>
      </c>
      <c r="AP193" s="122">
        <v>20150657.23</v>
      </c>
      <c r="AQ193" s="122">
        <v>816114.9</v>
      </c>
      <c r="AR193" s="18"/>
    </row>
    <row r="194" spans="1:44" s="96" customFormat="1" ht="11.25">
      <c r="A194" s="111" t="s">
        <v>378</v>
      </c>
      <c r="B194" s="23" t="s">
        <v>379</v>
      </c>
      <c r="C194" s="16" t="s">
        <v>87</v>
      </c>
      <c r="D194" s="16" t="s">
        <v>88</v>
      </c>
      <c r="E194" s="122">
        <v>63027277.14</v>
      </c>
      <c r="F194" s="122">
        <v>13625.42</v>
      </c>
      <c r="G194" s="122">
        <v>69403.08</v>
      </c>
      <c r="H194" s="122">
        <v>767.28</v>
      </c>
      <c r="I194" s="122">
        <v>27555.89</v>
      </c>
      <c r="J194" s="122">
        <v>2733.95</v>
      </c>
      <c r="K194" s="122">
        <v>0</v>
      </c>
      <c r="L194" s="122">
        <v>0</v>
      </c>
      <c r="M194" s="122">
        <v>62913191.52</v>
      </c>
      <c r="N194" s="122">
        <v>250920.37</v>
      </c>
      <c r="O194" s="122">
        <v>-2268502.87</v>
      </c>
      <c r="P194" s="122">
        <v>234918.91</v>
      </c>
      <c r="Q194" s="122">
        <v>0</v>
      </c>
      <c r="R194" s="122">
        <v>64695855.11</v>
      </c>
      <c r="S194" s="122">
        <v>85998128.61</v>
      </c>
      <c r="T194" s="122">
        <v>-11860288.67</v>
      </c>
      <c r="U194" s="122">
        <v>1728225.07</v>
      </c>
      <c r="V194" s="122">
        <v>2817439.88</v>
      </c>
      <c r="W194" s="122">
        <v>9595593.44</v>
      </c>
      <c r="X194" s="122">
        <v>-284160.6</v>
      </c>
      <c r="Y194" s="122">
        <v>1421723.46</v>
      </c>
      <c r="Z194" s="122">
        <v>-120859.16</v>
      </c>
      <c r="AA194" s="122">
        <v>1731762.38</v>
      </c>
      <c r="AB194" s="122">
        <v>23407.16</v>
      </c>
      <c r="AC194" s="122">
        <v>1041970.84</v>
      </c>
      <c r="AD194" s="122">
        <v>-45960.81</v>
      </c>
      <c r="AE194" s="122">
        <v>11053.04</v>
      </c>
      <c r="AF194" s="122">
        <v>3321.17</v>
      </c>
      <c r="AG194" s="122">
        <v>30664.22</v>
      </c>
      <c r="AH194" s="122">
        <v>2293.58</v>
      </c>
      <c r="AI194" s="122">
        <v>0</v>
      </c>
      <c r="AJ194" s="122">
        <v>353602.95</v>
      </c>
      <c r="AK194" s="122">
        <v>568056.81</v>
      </c>
      <c r="AL194" s="122">
        <v>3514022.05</v>
      </c>
      <c r="AM194" s="122">
        <v>411465.82</v>
      </c>
      <c r="AN194" s="122">
        <v>0</v>
      </c>
      <c r="AO194" s="122">
        <v>0</v>
      </c>
      <c r="AP194" s="122">
        <v>63027277.14</v>
      </c>
      <c r="AQ194" s="122">
        <v>3171017.47</v>
      </c>
      <c r="AR194" s="18"/>
    </row>
    <row r="195" spans="1:44" s="96" customFormat="1" ht="11.25">
      <c r="A195" s="111" t="s">
        <v>380</v>
      </c>
      <c r="B195" s="23" t="s">
        <v>381</v>
      </c>
      <c r="C195" s="16" t="s">
        <v>83</v>
      </c>
      <c r="D195" s="16" t="s">
        <v>89</v>
      </c>
      <c r="E195" s="122">
        <v>20683931.759999998</v>
      </c>
      <c r="F195" s="122">
        <v>2358.12</v>
      </c>
      <c r="G195" s="122">
        <v>135698.88</v>
      </c>
      <c r="H195" s="122">
        <v>0</v>
      </c>
      <c r="I195" s="122">
        <v>6500.14</v>
      </c>
      <c r="J195" s="122">
        <v>6926.1</v>
      </c>
      <c r="K195" s="122">
        <v>0</v>
      </c>
      <c r="L195" s="122">
        <v>0</v>
      </c>
      <c r="M195" s="122">
        <v>20532448.52</v>
      </c>
      <c r="N195" s="122">
        <v>224790.62</v>
      </c>
      <c r="O195" s="122">
        <v>88527.6</v>
      </c>
      <c r="P195" s="122">
        <v>19592.98</v>
      </c>
      <c r="Q195" s="122">
        <v>0</v>
      </c>
      <c r="R195" s="122">
        <v>20199537.32</v>
      </c>
      <c r="S195" s="122">
        <v>25932986.779999997</v>
      </c>
      <c r="T195" s="122">
        <v>-328657.3</v>
      </c>
      <c r="U195" s="122">
        <v>498971.94</v>
      </c>
      <c r="V195" s="122">
        <v>-32335.34</v>
      </c>
      <c r="W195" s="122">
        <v>2056530.2</v>
      </c>
      <c r="X195" s="122">
        <v>-74259.26</v>
      </c>
      <c r="Y195" s="122">
        <v>376991.03</v>
      </c>
      <c r="Z195" s="122">
        <v>-6305.93</v>
      </c>
      <c r="AA195" s="122">
        <v>1852451.16</v>
      </c>
      <c r="AB195" s="122">
        <v>81531.77</v>
      </c>
      <c r="AC195" s="122">
        <v>992421.88</v>
      </c>
      <c r="AD195" s="122">
        <v>-33563.72</v>
      </c>
      <c r="AE195" s="122">
        <v>23587.87</v>
      </c>
      <c r="AF195" s="122">
        <v>65.64</v>
      </c>
      <c r="AG195" s="122">
        <v>81750.69</v>
      </c>
      <c r="AH195" s="122">
        <v>8817.74</v>
      </c>
      <c r="AI195" s="122">
        <v>0</v>
      </c>
      <c r="AJ195" s="122">
        <v>4577.25</v>
      </c>
      <c r="AK195" s="122">
        <v>50181.35</v>
      </c>
      <c r="AL195" s="122">
        <v>730109.8</v>
      </c>
      <c r="AM195" s="122">
        <v>-16482.95</v>
      </c>
      <c r="AN195" s="122">
        <v>0</v>
      </c>
      <c r="AO195" s="122">
        <v>0</v>
      </c>
      <c r="AP195" s="122">
        <v>20683931.759999998</v>
      </c>
      <c r="AQ195" s="122">
        <v>216850.13</v>
      </c>
      <c r="AR195" s="18"/>
    </row>
    <row r="196" spans="1:44" s="96" customFormat="1" ht="11.25">
      <c r="A196" s="111" t="s">
        <v>382</v>
      </c>
      <c r="B196" s="23" t="s">
        <v>383</v>
      </c>
      <c r="C196" s="16" t="s">
        <v>81</v>
      </c>
      <c r="D196" s="16" t="s">
        <v>88</v>
      </c>
      <c r="E196" s="122">
        <v>50765103.120000005</v>
      </c>
      <c r="F196" s="122">
        <v>13084.29</v>
      </c>
      <c r="G196" s="122">
        <v>148392.31</v>
      </c>
      <c r="H196" s="122">
        <v>0</v>
      </c>
      <c r="I196" s="122">
        <v>4085.24</v>
      </c>
      <c r="J196" s="122">
        <v>0</v>
      </c>
      <c r="K196" s="122">
        <v>0</v>
      </c>
      <c r="L196" s="122">
        <v>0</v>
      </c>
      <c r="M196" s="122">
        <v>50599541.28</v>
      </c>
      <c r="N196" s="122">
        <v>259492.16</v>
      </c>
      <c r="O196" s="122">
        <v>970664.85</v>
      </c>
      <c r="P196" s="122">
        <v>38052.36</v>
      </c>
      <c r="Q196" s="122">
        <v>0</v>
      </c>
      <c r="R196" s="122">
        <v>49331331.91</v>
      </c>
      <c r="S196" s="122">
        <v>59789891.620000005</v>
      </c>
      <c r="T196" s="122">
        <v>-1283919.92</v>
      </c>
      <c r="U196" s="122">
        <v>839837.79</v>
      </c>
      <c r="V196" s="122">
        <v>2627.9</v>
      </c>
      <c r="W196" s="122">
        <v>2413302.66</v>
      </c>
      <c r="X196" s="122">
        <v>-28965.15</v>
      </c>
      <c r="Y196" s="122">
        <v>944783.39</v>
      </c>
      <c r="Z196" s="122">
        <v>-11282.14</v>
      </c>
      <c r="AA196" s="122">
        <v>1877277.48</v>
      </c>
      <c r="AB196" s="122">
        <v>31029.88</v>
      </c>
      <c r="AC196" s="122">
        <v>2411805.85</v>
      </c>
      <c r="AD196" s="122">
        <v>-66262.92</v>
      </c>
      <c r="AE196" s="122">
        <v>74476.99</v>
      </c>
      <c r="AF196" s="122">
        <v>0</v>
      </c>
      <c r="AG196" s="122">
        <v>20562.3</v>
      </c>
      <c r="AH196" s="122">
        <v>1726.51</v>
      </c>
      <c r="AI196" s="122">
        <v>0</v>
      </c>
      <c r="AJ196" s="122">
        <v>11460.52</v>
      </c>
      <c r="AK196" s="122">
        <v>2490.02</v>
      </c>
      <c r="AL196" s="122">
        <v>2802518.25</v>
      </c>
      <c r="AM196" s="122">
        <v>-27266.25</v>
      </c>
      <c r="AN196" s="122">
        <v>0</v>
      </c>
      <c r="AO196" s="122">
        <v>-7320.62</v>
      </c>
      <c r="AP196" s="122">
        <v>50765103.120000005</v>
      </c>
      <c r="AQ196" s="122">
        <v>4148040.12</v>
      </c>
      <c r="AR196" s="18"/>
    </row>
    <row r="197" spans="1:44" s="96" customFormat="1" ht="11.25">
      <c r="A197" s="111" t="s">
        <v>384</v>
      </c>
      <c r="B197" s="23" t="s">
        <v>385</v>
      </c>
      <c r="C197" s="16" t="s">
        <v>79</v>
      </c>
      <c r="D197" s="16" t="s">
        <v>90</v>
      </c>
      <c r="E197" s="122">
        <v>50027005.28</v>
      </c>
      <c r="F197" s="122">
        <v>48328.25</v>
      </c>
      <c r="G197" s="122">
        <v>12043.96</v>
      </c>
      <c r="H197" s="122">
        <v>3142.94</v>
      </c>
      <c r="I197" s="122">
        <v>0</v>
      </c>
      <c r="J197" s="122">
        <v>0</v>
      </c>
      <c r="K197" s="122">
        <v>98173.39</v>
      </c>
      <c r="L197" s="122">
        <v>0</v>
      </c>
      <c r="M197" s="122">
        <v>49865316.74</v>
      </c>
      <c r="N197" s="122">
        <v>234725.18</v>
      </c>
      <c r="O197" s="122">
        <v>227530.19</v>
      </c>
      <c r="P197" s="122">
        <v>185768.49</v>
      </c>
      <c r="Q197" s="122">
        <v>0</v>
      </c>
      <c r="R197" s="122">
        <v>49217292.879999995</v>
      </c>
      <c r="S197" s="122">
        <v>58939108.42</v>
      </c>
      <c r="T197" s="122">
        <v>-5648280.159999999</v>
      </c>
      <c r="U197" s="122">
        <v>1712938.17</v>
      </c>
      <c r="V197" s="122">
        <v>88414.28</v>
      </c>
      <c r="W197" s="122">
        <v>2104544.29</v>
      </c>
      <c r="X197" s="122">
        <v>-144723.37</v>
      </c>
      <c r="Y197" s="122">
        <v>965487.76</v>
      </c>
      <c r="Z197" s="122">
        <v>3396.4</v>
      </c>
      <c r="AA197" s="122">
        <v>1741002.2</v>
      </c>
      <c r="AB197" s="122">
        <v>25976.3</v>
      </c>
      <c r="AC197" s="122">
        <v>2301176.61</v>
      </c>
      <c r="AD197" s="122">
        <v>-165329.23</v>
      </c>
      <c r="AE197" s="122">
        <v>50287.04</v>
      </c>
      <c r="AF197" s="122">
        <v>-51572.59</v>
      </c>
      <c r="AG197" s="122">
        <v>0</v>
      </c>
      <c r="AH197" s="122">
        <v>0</v>
      </c>
      <c r="AI197" s="122">
        <v>0</v>
      </c>
      <c r="AJ197" s="122">
        <v>398569.78</v>
      </c>
      <c r="AK197" s="122">
        <v>36972.16</v>
      </c>
      <c r="AL197" s="122">
        <v>1577397.47</v>
      </c>
      <c r="AM197" s="122">
        <v>-1840241.07</v>
      </c>
      <c r="AN197" s="122">
        <v>0</v>
      </c>
      <c r="AO197" s="122">
        <v>0</v>
      </c>
      <c r="AP197" s="122">
        <v>50027005.28</v>
      </c>
      <c r="AQ197" s="122">
        <v>2411739.95</v>
      </c>
      <c r="AR197" s="18"/>
    </row>
    <row r="198" spans="1:44" s="96" customFormat="1" ht="11.25">
      <c r="A198" s="111" t="s">
        <v>386</v>
      </c>
      <c r="B198" s="23" t="s">
        <v>387</v>
      </c>
      <c r="C198" s="16" t="s">
        <v>86</v>
      </c>
      <c r="D198" s="16" t="s">
        <v>89</v>
      </c>
      <c r="E198" s="122">
        <v>35727880.849999994</v>
      </c>
      <c r="F198" s="122">
        <v>5318.41</v>
      </c>
      <c r="G198" s="122">
        <v>3975.8</v>
      </c>
      <c r="H198" s="122">
        <v>105.73</v>
      </c>
      <c r="I198" s="122">
        <v>4564.76</v>
      </c>
      <c r="J198" s="122">
        <v>0</v>
      </c>
      <c r="K198" s="122">
        <v>0</v>
      </c>
      <c r="L198" s="122">
        <v>0</v>
      </c>
      <c r="M198" s="122">
        <v>35713916.15</v>
      </c>
      <c r="N198" s="122">
        <v>110698.63</v>
      </c>
      <c r="O198" s="122">
        <v>129418.01</v>
      </c>
      <c r="P198" s="122">
        <v>186634.14</v>
      </c>
      <c r="Q198" s="122">
        <v>0</v>
      </c>
      <c r="R198" s="122">
        <v>35287165.37</v>
      </c>
      <c r="S198" s="122">
        <v>39859579.36</v>
      </c>
      <c r="T198" s="122">
        <v>-3741190.67</v>
      </c>
      <c r="U198" s="122">
        <v>2482492.78</v>
      </c>
      <c r="V198" s="122">
        <v>29483.51</v>
      </c>
      <c r="W198" s="122">
        <v>612760.49</v>
      </c>
      <c r="X198" s="122">
        <v>-13719.85</v>
      </c>
      <c r="Y198" s="122">
        <v>661220.56</v>
      </c>
      <c r="Z198" s="122">
        <v>-41885.18</v>
      </c>
      <c r="AA198" s="122">
        <v>639040.06</v>
      </c>
      <c r="AB198" s="122">
        <v>37870.19</v>
      </c>
      <c r="AC198" s="122">
        <v>449386.75</v>
      </c>
      <c r="AD198" s="122">
        <v>7295.82</v>
      </c>
      <c r="AE198" s="122">
        <v>24740.92</v>
      </c>
      <c r="AF198" s="122">
        <v>0</v>
      </c>
      <c r="AG198" s="122">
        <v>21290.72</v>
      </c>
      <c r="AH198" s="122">
        <v>-128.82</v>
      </c>
      <c r="AI198" s="122">
        <v>0</v>
      </c>
      <c r="AJ198" s="122">
        <v>110849.04</v>
      </c>
      <c r="AK198" s="122">
        <v>-11924.83</v>
      </c>
      <c r="AL198" s="122">
        <v>1820797.78</v>
      </c>
      <c r="AM198" s="122">
        <v>-176438.76</v>
      </c>
      <c r="AN198" s="122">
        <v>0</v>
      </c>
      <c r="AO198" s="122">
        <v>0</v>
      </c>
      <c r="AP198" s="122">
        <v>35727880.849999994</v>
      </c>
      <c r="AQ198" s="122">
        <v>543980.54</v>
      </c>
      <c r="AR198" s="18"/>
    </row>
    <row r="199" spans="1:44" s="96" customFormat="1" ht="11.25">
      <c r="A199" s="111" t="s">
        <v>388</v>
      </c>
      <c r="B199" s="23" t="s">
        <v>389</v>
      </c>
      <c r="C199" s="16" t="s">
        <v>85</v>
      </c>
      <c r="D199" s="16" t="s">
        <v>89</v>
      </c>
      <c r="E199" s="122">
        <v>45594851.65</v>
      </c>
      <c r="F199" s="122">
        <v>9133.71</v>
      </c>
      <c r="G199" s="122">
        <v>50443.34</v>
      </c>
      <c r="H199" s="122">
        <v>354.66</v>
      </c>
      <c r="I199" s="122">
        <v>492.05</v>
      </c>
      <c r="J199" s="122">
        <v>10185.43</v>
      </c>
      <c r="K199" s="122">
        <v>0</v>
      </c>
      <c r="L199" s="122">
        <v>0</v>
      </c>
      <c r="M199" s="122">
        <v>45524242.46</v>
      </c>
      <c r="N199" s="122">
        <v>150985.84</v>
      </c>
      <c r="O199" s="122">
        <v>363112.75</v>
      </c>
      <c r="P199" s="122">
        <v>50932.25</v>
      </c>
      <c r="Q199" s="122">
        <v>0</v>
      </c>
      <c r="R199" s="122">
        <v>44959211.620000005</v>
      </c>
      <c r="S199" s="122">
        <v>45596445.720000006</v>
      </c>
      <c r="T199" s="122">
        <v>291532.45</v>
      </c>
      <c r="U199" s="122">
        <v>3295561.68</v>
      </c>
      <c r="V199" s="122">
        <v>5984.85</v>
      </c>
      <c r="W199" s="122">
        <v>583782.81</v>
      </c>
      <c r="X199" s="122">
        <v>25686.78</v>
      </c>
      <c r="Y199" s="122">
        <v>741475.46</v>
      </c>
      <c r="Z199" s="122">
        <v>6115.74</v>
      </c>
      <c r="AA199" s="122">
        <v>1071025.84</v>
      </c>
      <c r="AB199" s="122">
        <v>20651.67</v>
      </c>
      <c r="AC199" s="122">
        <v>534131.95</v>
      </c>
      <c r="AD199" s="122">
        <v>5053.43</v>
      </c>
      <c r="AE199" s="122">
        <v>15132.05</v>
      </c>
      <c r="AF199" s="122">
        <v>0</v>
      </c>
      <c r="AG199" s="122">
        <v>13422.52</v>
      </c>
      <c r="AH199" s="122">
        <v>158.13</v>
      </c>
      <c r="AI199" s="122">
        <v>0</v>
      </c>
      <c r="AJ199" s="122">
        <v>274680.14</v>
      </c>
      <c r="AK199" s="122">
        <v>238892.56</v>
      </c>
      <c r="AL199" s="122">
        <v>1703803.44</v>
      </c>
      <c r="AM199" s="122">
        <v>-161976.32</v>
      </c>
      <c r="AN199" s="122">
        <v>17819.25</v>
      </c>
      <c r="AO199" s="122">
        <v>0</v>
      </c>
      <c r="AP199" s="122">
        <v>45594851.65</v>
      </c>
      <c r="AQ199" s="122">
        <v>1480374.75</v>
      </c>
      <c r="AR199" s="18"/>
    </row>
    <row r="200" spans="1:44" s="96" customFormat="1" ht="11.25">
      <c r="A200" s="111" t="s">
        <v>390</v>
      </c>
      <c r="B200" s="23" t="s">
        <v>391</v>
      </c>
      <c r="C200" s="16" t="s">
        <v>85</v>
      </c>
      <c r="D200" s="16" t="s">
        <v>89</v>
      </c>
      <c r="E200" s="122">
        <v>97856389.94000001</v>
      </c>
      <c r="F200" s="122">
        <v>59436.54</v>
      </c>
      <c r="G200" s="122">
        <v>170745.69</v>
      </c>
      <c r="H200" s="122">
        <v>255</v>
      </c>
      <c r="I200" s="122">
        <v>0</v>
      </c>
      <c r="J200" s="122">
        <v>0</v>
      </c>
      <c r="K200" s="122">
        <v>0</v>
      </c>
      <c r="L200" s="122">
        <v>0</v>
      </c>
      <c r="M200" s="122">
        <v>97625952.71000001</v>
      </c>
      <c r="N200" s="122">
        <v>304148.7</v>
      </c>
      <c r="O200" s="122">
        <v>789224.69</v>
      </c>
      <c r="P200" s="122">
        <v>167484.95</v>
      </c>
      <c r="Q200" s="122">
        <v>0</v>
      </c>
      <c r="R200" s="122">
        <v>96365094.36999999</v>
      </c>
      <c r="S200" s="122">
        <v>100545253.17999999</v>
      </c>
      <c r="T200" s="122">
        <v>-3192190.04</v>
      </c>
      <c r="U200" s="122">
        <v>12259042.739999998</v>
      </c>
      <c r="V200" s="122">
        <v>59853.99</v>
      </c>
      <c r="W200" s="122">
        <v>1058680.66</v>
      </c>
      <c r="X200" s="122">
        <v>-111051.26</v>
      </c>
      <c r="Y200" s="122">
        <v>1664554.2</v>
      </c>
      <c r="Z200" s="122">
        <v>-33000.45</v>
      </c>
      <c r="AA200" s="122">
        <v>1772149.79</v>
      </c>
      <c r="AB200" s="122">
        <v>-21244.14</v>
      </c>
      <c r="AC200" s="122">
        <v>3924721.62</v>
      </c>
      <c r="AD200" s="122">
        <v>-31280.51</v>
      </c>
      <c r="AE200" s="122">
        <v>1300</v>
      </c>
      <c r="AF200" s="122">
        <v>0</v>
      </c>
      <c r="AG200" s="122">
        <v>0</v>
      </c>
      <c r="AH200" s="122">
        <v>0</v>
      </c>
      <c r="AI200" s="122">
        <v>0</v>
      </c>
      <c r="AJ200" s="122">
        <v>817347.75</v>
      </c>
      <c r="AK200" s="122">
        <v>134069.2</v>
      </c>
      <c r="AL200" s="122">
        <v>9322580.129999999</v>
      </c>
      <c r="AM200" s="122">
        <v>-3420149.56</v>
      </c>
      <c r="AN200" s="122">
        <v>341412.85</v>
      </c>
      <c r="AO200" s="122">
        <v>-341412.85</v>
      </c>
      <c r="AP200" s="122">
        <v>97856389.94000001</v>
      </c>
      <c r="AQ200" s="122">
        <v>1678314.67</v>
      </c>
      <c r="AR200" s="18"/>
    </row>
    <row r="201" spans="1:44" s="96" customFormat="1" ht="11.25">
      <c r="A201" s="111" t="s">
        <v>671</v>
      </c>
      <c r="B201" s="23" t="s">
        <v>672</v>
      </c>
      <c r="C201" s="16" t="s">
        <v>79</v>
      </c>
      <c r="D201" s="16" t="s">
        <v>88</v>
      </c>
      <c r="E201" s="122">
        <v>64768556.24</v>
      </c>
      <c r="F201" s="122">
        <v>125056.93</v>
      </c>
      <c r="G201" s="122">
        <v>72686.08</v>
      </c>
      <c r="H201" s="122">
        <v>4055.52</v>
      </c>
      <c r="I201" s="122">
        <v>4227.14</v>
      </c>
      <c r="J201" s="122">
        <v>-4570.26</v>
      </c>
      <c r="K201" s="122">
        <v>97968.8</v>
      </c>
      <c r="L201" s="122">
        <v>0</v>
      </c>
      <c r="M201" s="122">
        <v>64469132.03</v>
      </c>
      <c r="N201" s="122">
        <v>471342.94</v>
      </c>
      <c r="O201" s="122">
        <v>231874.5</v>
      </c>
      <c r="P201" s="122">
        <v>110872.87</v>
      </c>
      <c r="Q201" s="122">
        <v>0</v>
      </c>
      <c r="R201" s="122">
        <v>63655041.720000006</v>
      </c>
      <c r="S201" s="122">
        <v>80496876.6</v>
      </c>
      <c r="T201" s="122">
        <v>-2325825.61</v>
      </c>
      <c r="U201" s="122">
        <v>890417.63</v>
      </c>
      <c r="V201" s="122">
        <v>-45657.55</v>
      </c>
      <c r="W201" s="122">
        <v>4892850.92</v>
      </c>
      <c r="X201" s="122">
        <v>-179220.68</v>
      </c>
      <c r="Y201" s="122">
        <v>1254831.17</v>
      </c>
      <c r="Z201" s="122">
        <v>-19002.4</v>
      </c>
      <c r="AA201" s="122">
        <v>3586674.66</v>
      </c>
      <c r="AB201" s="122">
        <v>137150.74</v>
      </c>
      <c r="AC201" s="122">
        <v>3418008.55</v>
      </c>
      <c r="AD201" s="122">
        <v>67831.12</v>
      </c>
      <c r="AE201" s="122">
        <v>163999.42</v>
      </c>
      <c r="AF201" s="122">
        <v>-825.14</v>
      </c>
      <c r="AG201" s="122">
        <v>79132.11</v>
      </c>
      <c r="AH201" s="122">
        <v>7314.88</v>
      </c>
      <c r="AI201" s="122">
        <v>-148.7</v>
      </c>
      <c r="AJ201" s="122">
        <v>45777.86</v>
      </c>
      <c r="AK201" s="122">
        <v>-70962.31</v>
      </c>
      <c r="AL201" s="122">
        <v>3288304.41</v>
      </c>
      <c r="AM201" s="122">
        <v>45395.76</v>
      </c>
      <c r="AN201" s="122">
        <v>0</v>
      </c>
      <c r="AO201" s="122">
        <v>1800</v>
      </c>
      <c r="AP201" s="122">
        <v>64768556.24</v>
      </c>
      <c r="AQ201" s="122">
        <v>4982234.86</v>
      </c>
      <c r="AR201" s="18"/>
    </row>
    <row r="202" spans="1:44" s="96" customFormat="1" ht="11.25">
      <c r="A202" s="111" t="s">
        <v>392</v>
      </c>
      <c r="B202" s="23" t="s">
        <v>393</v>
      </c>
      <c r="C202" s="16" t="s">
        <v>83</v>
      </c>
      <c r="D202" s="16" t="s">
        <v>89</v>
      </c>
      <c r="E202" s="122">
        <v>71359438.21000001</v>
      </c>
      <c r="F202" s="122">
        <v>16565.14</v>
      </c>
      <c r="G202" s="122">
        <v>46128.55</v>
      </c>
      <c r="H202" s="122">
        <v>0</v>
      </c>
      <c r="I202" s="122">
        <v>0</v>
      </c>
      <c r="J202" s="122">
        <v>0</v>
      </c>
      <c r="K202" s="122">
        <v>0</v>
      </c>
      <c r="L202" s="122">
        <v>0</v>
      </c>
      <c r="M202" s="122">
        <v>71296744.52</v>
      </c>
      <c r="N202" s="122">
        <v>273786.84</v>
      </c>
      <c r="O202" s="122">
        <v>489690.53</v>
      </c>
      <c r="P202" s="122">
        <v>150199.11</v>
      </c>
      <c r="Q202" s="122">
        <v>0</v>
      </c>
      <c r="R202" s="122">
        <v>70383068.04</v>
      </c>
      <c r="S202" s="122">
        <v>79989197.3</v>
      </c>
      <c r="T202" s="122">
        <v>-255025.04</v>
      </c>
      <c r="U202" s="122">
        <v>3256379.56</v>
      </c>
      <c r="V202" s="122">
        <v>10733.99</v>
      </c>
      <c r="W202" s="122">
        <v>2028752.96</v>
      </c>
      <c r="X202" s="122">
        <v>-292539.75</v>
      </c>
      <c r="Y202" s="122">
        <v>1304134.96</v>
      </c>
      <c r="Z202" s="122">
        <v>-6374.21</v>
      </c>
      <c r="AA202" s="122">
        <v>1613235.21</v>
      </c>
      <c r="AB202" s="122">
        <v>37947.29</v>
      </c>
      <c r="AC202" s="122">
        <v>3839826.89</v>
      </c>
      <c r="AD202" s="122">
        <v>344224.91</v>
      </c>
      <c r="AE202" s="122">
        <v>23274.82</v>
      </c>
      <c r="AF202" s="122">
        <v>0</v>
      </c>
      <c r="AG202" s="122">
        <v>0</v>
      </c>
      <c r="AH202" s="122">
        <v>0</v>
      </c>
      <c r="AI202" s="122">
        <v>0</v>
      </c>
      <c r="AJ202" s="122">
        <v>0</v>
      </c>
      <c r="AK202" s="122">
        <v>-109079</v>
      </c>
      <c r="AL202" s="122">
        <v>5337887.75</v>
      </c>
      <c r="AM202" s="122">
        <v>112406.43</v>
      </c>
      <c r="AN202" s="122">
        <v>8190</v>
      </c>
      <c r="AO202" s="122">
        <v>-4519.16</v>
      </c>
      <c r="AP202" s="122">
        <v>71359438.21000001</v>
      </c>
      <c r="AQ202" s="122">
        <v>3150314.33</v>
      </c>
      <c r="AR202" s="18"/>
    </row>
    <row r="203" spans="1:44" s="96" customFormat="1" ht="11.25">
      <c r="A203" s="111" t="s">
        <v>394</v>
      </c>
      <c r="B203" s="23" t="s">
        <v>395</v>
      </c>
      <c r="C203" s="16" t="s">
        <v>85</v>
      </c>
      <c r="D203" s="16" t="s">
        <v>88</v>
      </c>
      <c r="E203" s="122">
        <v>118464528.91000001</v>
      </c>
      <c r="F203" s="122">
        <v>32045.1</v>
      </c>
      <c r="G203" s="122">
        <v>250374.54</v>
      </c>
      <c r="H203" s="122">
        <v>175.95</v>
      </c>
      <c r="I203" s="122">
        <v>0</v>
      </c>
      <c r="J203" s="122">
        <v>0</v>
      </c>
      <c r="K203" s="122">
        <v>0</v>
      </c>
      <c r="L203" s="122">
        <v>0</v>
      </c>
      <c r="M203" s="122">
        <v>118181933.32</v>
      </c>
      <c r="N203" s="122">
        <v>481031.23</v>
      </c>
      <c r="O203" s="122">
        <v>1714119.43</v>
      </c>
      <c r="P203" s="122">
        <v>176485.06</v>
      </c>
      <c r="Q203" s="122">
        <v>0</v>
      </c>
      <c r="R203" s="122">
        <v>115810297.6</v>
      </c>
      <c r="S203" s="122">
        <v>130494297</v>
      </c>
      <c r="T203" s="122">
        <v>-4868129.82</v>
      </c>
      <c r="U203" s="122">
        <v>13276956.48</v>
      </c>
      <c r="V203" s="122">
        <v>-78834.52</v>
      </c>
      <c r="W203" s="122">
        <v>1543157.19</v>
      </c>
      <c r="X203" s="122">
        <v>-249894.35</v>
      </c>
      <c r="Y203" s="122">
        <v>2162925.49</v>
      </c>
      <c r="Z203" s="122">
        <v>-49354.49</v>
      </c>
      <c r="AA203" s="122">
        <v>2697102.75</v>
      </c>
      <c r="AB203" s="122">
        <v>53531.41</v>
      </c>
      <c r="AC203" s="122">
        <v>9069343.17</v>
      </c>
      <c r="AD203" s="122">
        <v>-341465.72</v>
      </c>
      <c r="AE203" s="122">
        <v>42225.01</v>
      </c>
      <c r="AF203" s="122">
        <v>4750.08</v>
      </c>
      <c r="AG203" s="122">
        <v>0</v>
      </c>
      <c r="AH203" s="122">
        <v>0</v>
      </c>
      <c r="AI203" s="122">
        <v>0</v>
      </c>
      <c r="AJ203" s="122">
        <v>152007.41</v>
      </c>
      <c r="AK203" s="122">
        <v>-175636.06</v>
      </c>
      <c r="AL203" s="122">
        <v>8189801.85</v>
      </c>
      <c r="AM203" s="122">
        <v>1488408.49</v>
      </c>
      <c r="AN203" s="122">
        <v>0</v>
      </c>
      <c r="AO203" s="122">
        <v>0</v>
      </c>
      <c r="AP203" s="122">
        <v>118464528.91000001</v>
      </c>
      <c r="AQ203" s="122">
        <v>10655550.01</v>
      </c>
      <c r="AR203" s="18"/>
    </row>
    <row r="204" spans="1:44" s="96" customFormat="1" ht="11.25">
      <c r="A204" s="111" t="s">
        <v>396</v>
      </c>
      <c r="B204" s="23" t="s">
        <v>397</v>
      </c>
      <c r="C204" s="16" t="s">
        <v>86</v>
      </c>
      <c r="D204" s="16" t="s">
        <v>89</v>
      </c>
      <c r="E204" s="122">
        <v>30018881.22</v>
      </c>
      <c r="F204" s="122">
        <v>25981.68</v>
      </c>
      <c r="G204" s="122">
        <v>41916.86</v>
      </c>
      <c r="H204" s="122">
        <v>0</v>
      </c>
      <c r="I204" s="122">
        <v>0</v>
      </c>
      <c r="J204" s="122">
        <v>0</v>
      </c>
      <c r="K204" s="122">
        <v>0</v>
      </c>
      <c r="L204" s="122">
        <v>0</v>
      </c>
      <c r="M204" s="122">
        <v>29950982.68</v>
      </c>
      <c r="N204" s="122">
        <v>138228.51</v>
      </c>
      <c r="O204" s="122">
        <v>269303.94</v>
      </c>
      <c r="P204" s="122">
        <v>89855.27</v>
      </c>
      <c r="Q204" s="122">
        <v>0</v>
      </c>
      <c r="R204" s="122">
        <v>29453594.959999997</v>
      </c>
      <c r="S204" s="122">
        <v>34170446.1</v>
      </c>
      <c r="T204" s="122">
        <v>-1983688.65</v>
      </c>
      <c r="U204" s="122">
        <v>1870737.7</v>
      </c>
      <c r="V204" s="122">
        <v>-32815.46</v>
      </c>
      <c r="W204" s="122">
        <v>539864.2</v>
      </c>
      <c r="X204" s="122">
        <v>-151028.38</v>
      </c>
      <c r="Y204" s="122">
        <v>546336.32</v>
      </c>
      <c r="Z204" s="122">
        <v>-21289.25</v>
      </c>
      <c r="AA204" s="122">
        <v>883902.83</v>
      </c>
      <c r="AB204" s="122">
        <v>13694.39</v>
      </c>
      <c r="AC204" s="122">
        <v>1214295.9</v>
      </c>
      <c r="AD204" s="122">
        <v>9348.1</v>
      </c>
      <c r="AE204" s="122">
        <v>6624</v>
      </c>
      <c r="AF204" s="122">
        <v>0</v>
      </c>
      <c r="AG204" s="122">
        <v>0</v>
      </c>
      <c r="AH204" s="122">
        <v>0</v>
      </c>
      <c r="AI204" s="122">
        <v>0</v>
      </c>
      <c r="AJ204" s="122">
        <v>1607.7</v>
      </c>
      <c r="AK204" s="122">
        <v>2813.04</v>
      </c>
      <c r="AL204" s="122">
        <v>2056176.3</v>
      </c>
      <c r="AM204" s="122">
        <v>-46452.54</v>
      </c>
      <c r="AN204" s="122">
        <v>0</v>
      </c>
      <c r="AO204" s="122">
        <v>0</v>
      </c>
      <c r="AP204" s="122">
        <v>30018881.22</v>
      </c>
      <c r="AQ204" s="122">
        <v>856871.47</v>
      </c>
      <c r="AR204" s="18"/>
    </row>
    <row r="205" spans="1:44" s="96" customFormat="1" ht="11.25">
      <c r="A205" s="111" t="s">
        <v>398</v>
      </c>
      <c r="B205" s="23" t="s">
        <v>399</v>
      </c>
      <c r="C205" s="16" t="s">
        <v>85</v>
      </c>
      <c r="D205" s="16" t="s">
        <v>89</v>
      </c>
      <c r="E205" s="122">
        <v>11146034.59</v>
      </c>
      <c r="F205" s="122">
        <v>11043.79</v>
      </c>
      <c r="G205" s="122">
        <v>7746.18</v>
      </c>
      <c r="H205" s="122">
        <v>0</v>
      </c>
      <c r="I205" s="122">
        <v>0</v>
      </c>
      <c r="J205" s="122">
        <v>0</v>
      </c>
      <c r="K205" s="122">
        <v>0</v>
      </c>
      <c r="L205" s="122">
        <v>0</v>
      </c>
      <c r="M205" s="122">
        <v>11127244.62</v>
      </c>
      <c r="N205" s="122">
        <v>57149.51</v>
      </c>
      <c r="O205" s="122">
        <v>94307.42</v>
      </c>
      <c r="P205" s="122">
        <v>19695.08</v>
      </c>
      <c r="Q205" s="122">
        <v>0</v>
      </c>
      <c r="R205" s="122">
        <v>10956092.61</v>
      </c>
      <c r="S205" s="122">
        <v>12338306.77</v>
      </c>
      <c r="T205" s="122">
        <v>-289306.23</v>
      </c>
      <c r="U205" s="122">
        <v>739899.27</v>
      </c>
      <c r="V205" s="122">
        <v>33456.01</v>
      </c>
      <c r="W205" s="122">
        <v>166700.4</v>
      </c>
      <c r="X205" s="122">
        <v>-15240.35</v>
      </c>
      <c r="Y205" s="122">
        <v>193288.9</v>
      </c>
      <c r="Z205" s="122">
        <v>-3232.48</v>
      </c>
      <c r="AA205" s="122">
        <v>524453.11</v>
      </c>
      <c r="AB205" s="122">
        <v>12576.44</v>
      </c>
      <c r="AC205" s="122">
        <v>641779.01</v>
      </c>
      <c r="AD205" s="122">
        <v>-54080.93</v>
      </c>
      <c r="AE205" s="122">
        <v>0</v>
      </c>
      <c r="AF205" s="122">
        <v>0</v>
      </c>
      <c r="AG205" s="122">
        <v>0</v>
      </c>
      <c r="AH205" s="122">
        <v>0</v>
      </c>
      <c r="AI205" s="122">
        <v>0</v>
      </c>
      <c r="AJ205" s="122">
        <v>2584.86</v>
      </c>
      <c r="AK205" s="122">
        <v>-983.57</v>
      </c>
      <c r="AL205" s="122">
        <v>594249.33</v>
      </c>
      <c r="AM205" s="122">
        <v>-5660.65</v>
      </c>
      <c r="AN205" s="122">
        <v>0</v>
      </c>
      <c r="AO205" s="122">
        <v>0</v>
      </c>
      <c r="AP205" s="122">
        <v>11146034.59</v>
      </c>
      <c r="AQ205" s="122">
        <v>593157.68</v>
      </c>
      <c r="AR205" s="18"/>
    </row>
    <row r="206" spans="1:44" s="96" customFormat="1" ht="11.25">
      <c r="A206" s="111" t="s">
        <v>400</v>
      </c>
      <c r="B206" s="23" t="s">
        <v>401</v>
      </c>
      <c r="C206" s="16" t="s">
        <v>80</v>
      </c>
      <c r="D206" s="16" t="s">
        <v>90</v>
      </c>
      <c r="E206" s="122">
        <v>52961950.190000005</v>
      </c>
      <c r="F206" s="122">
        <v>51566.56</v>
      </c>
      <c r="G206" s="122">
        <v>70690.76</v>
      </c>
      <c r="H206" s="122">
        <v>74</v>
      </c>
      <c r="I206" s="122">
        <v>1090.55</v>
      </c>
      <c r="J206" s="122">
        <v>0</v>
      </c>
      <c r="K206" s="122">
        <v>1449.043</v>
      </c>
      <c r="L206" s="122">
        <v>0</v>
      </c>
      <c r="M206" s="122">
        <v>52837079.28</v>
      </c>
      <c r="N206" s="122">
        <v>306914.96</v>
      </c>
      <c r="O206" s="122">
        <v>1620588.32</v>
      </c>
      <c r="P206" s="122">
        <v>185334.3</v>
      </c>
      <c r="Q206" s="122">
        <v>0</v>
      </c>
      <c r="R206" s="122">
        <v>50724241.7</v>
      </c>
      <c r="S206" s="122">
        <v>62896084.730000004</v>
      </c>
      <c r="T206" s="122">
        <v>-2864642.03</v>
      </c>
      <c r="U206" s="122">
        <v>2143701.24</v>
      </c>
      <c r="V206" s="122">
        <v>166228.84</v>
      </c>
      <c r="W206" s="122">
        <v>1358546.73</v>
      </c>
      <c r="X206" s="122">
        <v>-31519.98</v>
      </c>
      <c r="Y206" s="122">
        <v>990051.11</v>
      </c>
      <c r="Z206" s="122">
        <v>-28085.173</v>
      </c>
      <c r="AA206" s="122">
        <v>2658378.9</v>
      </c>
      <c r="AB206" s="122">
        <v>61956.97</v>
      </c>
      <c r="AC206" s="122">
        <v>2588578.92</v>
      </c>
      <c r="AD206" s="122">
        <v>15547.76</v>
      </c>
      <c r="AE206" s="122">
        <v>76170.73</v>
      </c>
      <c r="AF206" s="122">
        <v>0</v>
      </c>
      <c r="AG206" s="122">
        <v>13061.63</v>
      </c>
      <c r="AH206" s="122">
        <v>0</v>
      </c>
      <c r="AI206" s="122">
        <v>0</v>
      </c>
      <c r="AJ206" s="122">
        <v>47923.98</v>
      </c>
      <c r="AK206" s="122">
        <v>-19460.35</v>
      </c>
      <c r="AL206" s="122">
        <v>4197147.11</v>
      </c>
      <c r="AM206" s="122">
        <v>-624943.87</v>
      </c>
      <c r="AN206" s="122">
        <v>0</v>
      </c>
      <c r="AO206" s="122">
        <v>0</v>
      </c>
      <c r="AP206" s="122">
        <v>52961950.190000005</v>
      </c>
      <c r="AQ206" s="122">
        <v>5440120.44</v>
      </c>
      <c r="AR206" s="18"/>
    </row>
    <row r="207" spans="1:44" s="96" customFormat="1" ht="11.25">
      <c r="A207" s="111" t="s">
        <v>402</v>
      </c>
      <c r="B207" s="23" t="s">
        <v>403</v>
      </c>
      <c r="C207" s="16" t="s">
        <v>82</v>
      </c>
      <c r="D207" s="16" t="s">
        <v>89</v>
      </c>
      <c r="E207" s="122">
        <v>76325401.35</v>
      </c>
      <c r="F207" s="122">
        <v>0</v>
      </c>
      <c r="G207" s="122">
        <v>61380.89</v>
      </c>
      <c r="H207" s="122">
        <v>0</v>
      </c>
      <c r="I207" s="122">
        <v>0</v>
      </c>
      <c r="J207" s="122">
        <v>0</v>
      </c>
      <c r="K207" s="122">
        <v>0</v>
      </c>
      <c r="L207" s="122">
        <v>0</v>
      </c>
      <c r="M207" s="122">
        <v>76264020.46000001</v>
      </c>
      <c r="N207" s="122">
        <v>221940.74</v>
      </c>
      <c r="O207" s="122">
        <v>454476.7</v>
      </c>
      <c r="P207" s="122">
        <v>139227.03</v>
      </c>
      <c r="Q207" s="122">
        <v>0</v>
      </c>
      <c r="R207" s="122">
        <v>75448375.99000001</v>
      </c>
      <c r="S207" s="122">
        <v>92659591.17999999</v>
      </c>
      <c r="T207" s="122">
        <v>-2376196.1</v>
      </c>
      <c r="U207" s="122">
        <v>5398213.48</v>
      </c>
      <c r="V207" s="122">
        <v>2447.7</v>
      </c>
      <c r="W207" s="122">
        <v>2278133.86</v>
      </c>
      <c r="X207" s="122">
        <v>-82602.18</v>
      </c>
      <c r="Y207" s="122">
        <v>1561926.53</v>
      </c>
      <c r="Z207" s="122">
        <v>-28497.47</v>
      </c>
      <c r="AA207" s="122">
        <v>564459.74</v>
      </c>
      <c r="AB207" s="122">
        <v>2225.16</v>
      </c>
      <c r="AC207" s="122">
        <v>15531856.91</v>
      </c>
      <c r="AD207" s="122">
        <v>266302.53</v>
      </c>
      <c r="AE207" s="122">
        <v>31526.18</v>
      </c>
      <c r="AF207" s="122">
        <v>0</v>
      </c>
      <c r="AG207" s="122">
        <v>0</v>
      </c>
      <c r="AH207" s="122">
        <v>0</v>
      </c>
      <c r="AI207" s="122">
        <v>0</v>
      </c>
      <c r="AJ207" s="122">
        <v>137136.2</v>
      </c>
      <c r="AK207" s="122">
        <v>18974.67</v>
      </c>
      <c r="AL207" s="122">
        <v>2343361.7</v>
      </c>
      <c r="AM207" s="122">
        <v>-199290.8</v>
      </c>
      <c r="AN207" s="122">
        <v>0</v>
      </c>
      <c r="AO207" s="122">
        <v>0</v>
      </c>
      <c r="AP207" s="122">
        <v>76325401.35</v>
      </c>
      <c r="AQ207" s="122">
        <v>4178788.25</v>
      </c>
      <c r="AR207" s="18"/>
    </row>
    <row r="208" spans="1:44" s="96" customFormat="1" ht="11.25">
      <c r="A208" s="111" t="s">
        <v>404</v>
      </c>
      <c r="B208" s="23" t="s">
        <v>405</v>
      </c>
      <c r="C208" s="16" t="s">
        <v>80</v>
      </c>
      <c r="D208" s="16" t="s">
        <v>89</v>
      </c>
      <c r="E208" s="122">
        <v>16924719.3</v>
      </c>
      <c r="F208" s="122">
        <v>19703.79</v>
      </c>
      <c r="G208" s="122">
        <v>85407.39</v>
      </c>
      <c r="H208" s="122">
        <v>0</v>
      </c>
      <c r="I208" s="122">
        <v>327.5</v>
      </c>
      <c r="J208" s="122">
        <v>0</v>
      </c>
      <c r="K208" s="122">
        <v>0</v>
      </c>
      <c r="L208" s="122">
        <v>0</v>
      </c>
      <c r="M208" s="122">
        <v>16819280.62</v>
      </c>
      <c r="N208" s="122">
        <v>136292.64</v>
      </c>
      <c r="O208" s="122">
        <v>364490.14</v>
      </c>
      <c r="P208" s="122">
        <v>17377.69</v>
      </c>
      <c r="Q208" s="122">
        <v>0</v>
      </c>
      <c r="R208" s="122">
        <v>16301120.15</v>
      </c>
      <c r="S208" s="122">
        <v>21358841.5</v>
      </c>
      <c r="T208" s="122">
        <v>-249313.63</v>
      </c>
      <c r="U208" s="122">
        <v>373130.06</v>
      </c>
      <c r="V208" s="122">
        <v>17280.46</v>
      </c>
      <c r="W208" s="122">
        <v>966742.28</v>
      </c>
      <c r="X208" s="122">
        <v>-8421.19</v>
      </c>
      <c r="Y208" s="122">
        <v>319780.64</v>
      </c>
      <c r="Z208" s="122">
        <v>-1059.43</v>
      </c>
      <c r="AA208" s="122">
        <v>1240374.32</v>
      </c>
      <c r="AB208" s="122">
        <v>33370.95</v>
      </c>
      <c r="AC208" s="122">
        <v>732876.81</v>
      </c>
      <c r="AD208" s="122">
        <v>128895.21</v>
      </c>
      <c r="AE208" s="122">
        <v>0</v>
      </c>
      <c r="AF208" s="122">
        <v>0</v>
      </c>
      <c r="AG208" s="122">
        <v>436.67</v>
      </c>
      <c r="AH208" s="122">
        <v>0</v>
      </c>
      <c r="AI208" s="122">
        <v>0</v>
      </c>
      <c r="AJ208" s="122">
        <v>10172.34</v>
      </c>
      <c r="AK208" s="122">
        <v>0</v>
      </c>
      <c r="AL208" s="122">
        <v>1695095.17</v>
      </c>
      <c r="AM208" s="122">
        <v>123231.19</v>
      </c>
      <c r="AN208" s="122">
        <v>0</v>
      </c>
      <c r="AO208" s="122">
        <v>-28833.45</v>
      </c>
      <c r="AP208" s="122">
        <v>16924719.3</v>
      </c>
      <c r="AQ208" s="122">
        <v>1099096.59</v>
      </c>
      <c r="AR208" s="18"/>
    </row>
    <row r="209" spans="1:44" s="96" customFormat="1" ht="11.25">
      <c r="A209" s="111" t="s">
        <v>406</v>
      </c>
      <c r="B209" s="23" t="s">
        <v>407</v>
      </c>
      <c r="C209" s="16" t="s">
        <v>83</v>
      </c>
      <c r="D209" s="16" t="s">
        <v>88</v>
      </c>
      <c r="E209" s="122">
        <v>80677552.97</v>
      </c>
      <c r="F209" s="122">
        <v>79971.63</v>
      </c>
      <c r="G209" s="122">
        <v>44677.16</v>
      </c>
      <c r="H209" s="122">
        <v>1112.63</v>
      </c>
      <c r="I209" s="122">
        <v>2939.55</v>
      </c>
      <c r="J209" s="122">
        <v>2011.54</v>
      </c>
      <c r="K209" s="122">
        <v>0</v>
      </c>
      <c r="L209" s="122">
        <v>0</v>
      </c>
      <c r="M209" s="122">
        <v>80546840.46000001</v>
      </c>
      <c r="N209" s="122">
        <v>273190.56</v>
      </c>
      <c r="O209" s="122">
        <v>618186.99</v>
      </c>
      <c r="P209" s="122">
        <v>136646.5</v>
      </c>
      <c r="Q209" s="122">
        <v>0</v>
      </c>
      <c r="R209" s="122">
        <v>79518816.41000001</v>
      </c>
      <c r="S209" s="122">
        <v>93282672.58</v>
      </c>
      <c r="T209" s="122">
        <v>-4917955.46</v>
      </c>
      <c r="U209" s="122">
        <v>3774666.87</v>
      </c>
      <c r="V209" s="122">
        <v>406460.88</v>
      </c>
      <c r="W209" s="122">
        <v>3405292.07</v>
      </c>
      <c r="X209" s="122">
        <v>-309291.83</v>
      </c>
      <c r="Y209" s="122">
        <v>1538435.87</v>
      </c>
      <c r="Z209" s="122">
        <v>-50458.15</v>
      </c>
      <c r="AA209" s="122">
        <v>1298543.8</v>
      </c>
      <c r="AB209" s="122">
        <v>33394.01</v>
      </c>
      <c r="AC209" s="122">
        <v>3708264.95</v>
      </c>
      <c r="AD209" s="122">
        <v>-94098.23</v>
      </c>
      <c r="AE209" s="122">
        <v>47292.46</v>
      </c>
      <c r="AF209" s="122">
        <v>0</v>
      </c>
      <c r="AG209" s="122">
        <v>10491.22</v>
      </c>
      <c r="AH209" s="122">
        <v>168.82</v>
      </c>
      <c r="AI209" s="122">
        <v>0</v>
      </c>
      <c r="AJ209" s="122">
        <v>143832.48</v>
      </c>
      <c r="AK209" s="122">
        <v>175126.64</v>
      </c>
      <c r="AL209" s="122">
        <v>4812147.4</v>
      </c>
      <c r="AM209" s="122">
        <v>125105.83</v>
      </c>
      <c r="AN209" s="122">
        <v>0</v>
      </c>
      <c r="AO209" s="122">
        <v>0</v>
      </c>
      <c r="AP209" s="122">
        <v>80677552.97</v>
      </c>
      <c r="AQ209" s="122">
        <v>7786792.24</v>
      </c>
      <c r="AR209" s="18"/>
    </row>
    <row r="210" spans="1:44" s="96" customFormat="1" ht="11.25">
      <c r="A210" s="111" t="s">
        <v>408</v>
      </c>
      <c r="B210" s="23" t="s">
        <v>409</v>
      </c>
      <c r="C210" s="16" t="s">
        <v>81</v>
      </c>
      <c r="D210" s="16" t="s">
        <v>88</v>
      </c>
      <c r="E210" s="122">
        <v>77300899.72</v>
      </c>
      <c r="F210" s="122">
        <v>41111.85</v>
      </c>
      <c r="G210" s="122">
        <v>157923.75</v>
      </c>
      <c r="H210" s="122">
        <v>0</v>
      </c>
      <c r="I210" s="122">
        <v>0</v>
      </c>
      <c r="J210" s="122">
        <v>0</v>
      </c>
      <c r="K210" s="122">
        <v>24576.88</v>
      </c>
      <c r="L210" s="122">
        <v>0</v>
      </c>
      <c r="M210" s="122">
        <v>77077287.24000001</v>
      </c>
      <c r="N210" s="122">
        <v>311281.63</v>
      </c>
      <c r="O210" s="122">
        <v>692653.25</v>
      </c>
      <c r="P210" s="122">
        <v>102601.15</v>
      </c>
      <c r="Q210" s="122">
        <v>0</v>
      </c>
      <c r="R210" s="122">
        <v>75970751.21000001</v>
      </c>
      <c r="S210" s="122">
        <v>92072229.45</v>
      </c>
      <c r="T210" s="122">
        <v>-1988983.06</v>
      </c>
      <c r="U210" s="122">
        <v>1451864.43</v>
      </c>
      <c r="V210" s="122">
        <v>-12698.72</v>
      </c>
      <c r="W210" s="122">
        <v>4417328.42</v>
      </c>
      <c r="X210" s="122">
        <v>602463.04</v>
      </c>
      <c r="Y210" s="122">
        <v>1497671.41</v>
      </c>
      <c r="Z210" s="122">
        <v>-23372.38</v>
      </c>
      <c r="AA210" s="122">
        <v>1994090.12</v>
      </c>
      <c r="AB210" s="122">
        <v>84624.05</v>
      </c>
      <c r="AC210" s="122">
        <v>5113187.97</v>
      </c>
      <c r="AD210" s="122">
        <v>-65474.56</v>
      </c>
      <c r="AE210" s="122">
        <v>9203.54</v>
      </c>
      <c r="AF210" s="122">
        <v>0</v>
      </c>
      <c r="AG210" s="122">
        <v>0</v>
      </c>
      <c r="AH210" s="122">
        <v>0</v>
      </c>
      <c r="AI210" s="122">
        <v>0</v>
      </c>
      <c r="AJ210" s="122">
        <v>83675.2</v>
      </c>
      <c r="AK210" s="122">
        <v>37947.54</v>
      </c>
      <c r="AL210" s="122">
        <v>3422735.45</v>
      </c>
      <c r="AM210" s="122">
        <v>-3969.36</v>
      </c>
      <c r="AN210" s="122">
        <v>0</v>
      </c>
      <c r="AO210" s="122">
        <v>0</v>
      </c>
      <c r="AP210" s="122">
        <v>77300899.72</v>
      </c>
      <c r="AQ210" s="122">
        <v>3134705.43</v>
      </c>
      <c r="AR210" s="18"/>
    </row>
    <row r="211" spans="1:44" s="96" customFormat="1" ht="11.25">
      <c r="A211" s="111" t="s">
        <v>410</v>
      </c>
      <c r="B211" s="23" t="s">
        <v>411</v>
      </c>
      <c r="C211" s="16" t="s">
        <v>81</v>
      </c>
      <c r="D211" s="16" t="s">
        <v>88</v>
      </c>
      <c r="E211" s="122">
        <v>54592738.809999995</v>
      </c>
      <c r="F211" s="122">
        <v>72672.01</v>
      </c>
      <c r="G211" s="122">
        <v>26325.4</v>
      </c>
      <c r="H211" s="122">
        <v>586.52</v>
      </c>
      <c r="I211" s="122">
        <v>0</v>
      </c>
      <c r="J211" s="122">
        <v>0</v>
      </c>
      <c r="K211" s="122">
        <v>0</v>
      </c>
      <c r="L211" s="122">
        <v>0</v>
      </c>
      <c r="M211" s="122">
        <v>54493154.879999995</v>
      </c>
      <c r="N211" s="122">
        <v>242059.9</v>
      </c>
      <c r="O211" s="122">
        <v>276724.03</v>
      </c>
      <c r="P211" s="122">
        <v>115950.93</v>
      </c>
      <c r="Q211" s="122">
        <v>0</v>
      </c>
      <c r="R211" s="122">
        <v>53858420.02</v>
      </c>
      <c r="S211" s="122">
        <v>63120330.160000004</v>
      </c>
      <c r="T211" s="122">
        <v>-2883004.35</v>
      </c>
      <c r="U211" s="122">
        <v>1908731.93</v>
      </c>
      <c r="V211" s="122">
        <v>-341491.49</v>
      </c>
      <c r="W211" s="122">
        <v>1525498.87</v>
      </c>
      <c r="X211" s="122">
        <v>-151383.34</v>
      </c>
      <c r="Y211" s="122">
        <v>1016964.12</v>
      </c>
      <c r="Z211" s="122">
        <v>-31711.12</v>
      </c>
      <c r="AA211" s="122">
        <v>1520912.77</v>
      </c>
      <c r="AB211" s="122">
        <v>37235.62</v>
      </c>
      <c r="AC211" s="122">
        <v>3375330.44</v>
      </c>
      <c r="AD211" s="122">
        <v>-20301.83</v>
      </c>
      <c r="AE211" s="122">
        <v>32100.12</v>
      </c>
      <c r="AF211" s="122">
        <v>0</v>
      </c>
      <c r="AG211" s="122">
        <v>0</v>
      </c>
      <c r="AH211" s="122">
        <v>0</v>
      </c>
      <c r="AI211" s="122">
        <v>0</v>
      </c>
      <c r="AJ211" s="122">
        <v>149575.34</v>
      </c>
      <c r="AK211" s="122">
        <v>166455.28</v>
      </c>
      <c r="AL211" s="122">
        <v>2378712.4</v>
      </c>
      <c r="AM211" s="122">
        <v>-43478.28</v>
      </c>
      <c r="AN211" s="122">
        <v>0</v>
      </c>
      <c r="AO211" s="122">
        <v>-773576.95</v>
      </c>
      <c r="AP211" s="122">
        <v>54592738.809999995</v>
      </c>
      <c r="AQ211" s="122">
        <v>1552556.40000001</v>
      </c>
      <c r="AR211" s="18"/>
    </row>
    <row r="212" spans="1:44" s="96" customFormat="1" ht="11.25">
      <c r="A212" s="111" t="s">
        <v>412</v>
      </c>
      <c r="B212" s="23" t="s">
        <v>413</v>
      </c>
      <c r="C212" s="16" t="s">
        <v>82</v>
      </c>
      <c r="D212" s="16" t="s">
        <v>88</v>
      </c>
      <c r="E212" s="122">
        <v>69526786.19</v>
      </c>
      <c r="F212" s="122">
        <v>46369.03</v>
      </c>
      <c r="G212" s="122">
        <v>5565.22</v>
      </c>
      <c r="H212" s="122">
        <v>192.51</v>
      </c>
      <c r="I212" s="122">
        <v>0</v>
      </c>
      <c r="J212" s="122">
        <v>0</v>
      </c>
      <c r="K212" s="122">
        <v>0</v>
      </c>
      <c r="L212" s="122">
        <v>0</v>
      </c>
      <c r="M212" s="122">
        <v>69474659.43</v>
      </c>
      <c r="N212" s="122">
        <v>286688.79</v>
      </c>
      <c r="O212" s="122">
        <v>704092.48</v>
      </c>
      <c r="P212" s="122">
        <v>141701.96</v>
      </c>
      <c r="Q212" s="122">
        <v>0</v>
      </c>
      <c r="R212" s="122">
        <v>68342176.2</v>
      </c>
      <c r="S212" s="122">
        <v>84815567.16</v>
      </c>
      <c r="T212" s="122">
        <v>-6516640.07</v>
      </c>
      <c r="U212" s="122">
        <v>2607700.04</v>
      </c>
      <c r="V212" s="122">
        <v>-24888.57</v>
      </c>
      <c r="W212" s="122">
        <v>5635930.08</v>
      </c>
      <c r="X212" s="122">
        <v>-2418880.25</v>
      </c>
      <c r="Y212" s="122">
        <v>1375379.28</v>
      </c>
      <c r="Z212" s="122">
        <v>-67120.99</v>
      </c>
      <c r="AA212" s="122">
        <v>1698210.97</v>
      </c>
      <c r="AB212" s="122">
        <v>19043.69</v>
      </c>
      <c r="AC212" s="122">
        <v>4744076.65</v>
      </c>
      <c r="AD212" s="122">
        <v>-321425.28</v>
      </c>
      <c r="AE212" s="122">
        <v>17570.16</v>
      </c>
      <c r="AF212" s="122">
        <v>0</v>
      </c>
      <c r="AG212" s="122">
        <v>0</v>
      </c>
      <c r="AH212" s="122">
        <v>0</v>
      </c>
      <c r="AI212" s="122">
        <v>0</v>
      </c>
      <c r="AJ212" s="122">
        <v>132004.21</v>
      </c>
      <c r="AK212" s="122">
        <v>26560.54</v>
      </c>
      <c r="AL212" s="122">
        <v>2975142.86</v>
      </c>
      <c r="AM212" s="122">
        <v>160697.38</v>
      </c>
      <c r="AN212" s="122">
        <v>0</v>
      </c>
      <c r="AO212" s="122">
        <v>-5720.35</v>
      </c>
      <c r="AP212" s="122">
        <v>69526786.19</v>
      </c>
      <c r="AQ212" s="122">
        <v>3208670.11</v>
      </c>
      <c r="AR212" s="18"/>
    </row>
    <row r="213" spans="1:44" s="96" customFormat="1" ht="11.25">
      <c r="A213" s="111" t="s">
        <v>414</v>
      </c>
      <c r="B213" s="23" t="s">
        <v>415</v>
      </c>
      <c r="C213" s="16" t="s">
        <v>80</v>
      </c>
      <c r="D213" s="16" t="s">
        <v>89</v>
      </c>
      <c r="E213" s="122">
        <v>56304462.18</v>
      </c>
      <c r="F213" s="122">
        <v>9668.65</v>
      </c>
      <c r="G213" s="122">
        <v>14077.17</v>
      </c>
      <c r="H213" s="122">
        <v>64.17</v>
      </c>
      <c r="I213" s="122">
        <v>657.12</v>
      </c>
      <c r="J213" s="122">
        <v>0</v>
      </c>
      <c r="K213" s="122">
        <v>2194.22</v>
      </c>
      <c r="L213" s="122">
        <v>0</v>
      </c>
      <c r="M213" s="122">
        <v>56277800.849999994</v>
      </c>
      <c r="N213" s="122">
        <v>235314.13</v>
      </c>
      <c r="O213" s="122">
        <v>453372.32</v>
      </c>
      <c r="P213" s="122">
        <v>75088.01</v>
      </c>
      <c r="Q213" s="122">
        <v>0</v>
      </c>
      <c r="R213" s="122">
        <v>55514026.39</v>
      </c>
      <c r="S213" s="122">
        <v>67756984.13</v>
      </c>
      <c r="T213" s="122">
        <v>-1616948.68</v>
      </c>
      <c r="U213" s="122">
        <v>1156749.98</v>
      </c>
      <c r="V213" s="122">
        <v>18239.88</v>
      </c>
      <c r="W213" s="122">
        <v>3247742.16</v>
      </c>
      <c r="X213" s="122">
        <v>-157078.39</v>
      </c>
      <c r="Y213" s="122">
        <v>1097436.97</v>
      </c>
      <c r="Z213" s="122">
        <v>-20167.79</v>
      </c>
      <c r="AA213" s="122">
        <v>1598365.48</v>
      </c>
      <c r="AB213" s="122">
        <v>32513.54</v>
      </c>
      <c r="AC213" s="122">
        <v>3711597.08</v>
      </c>
      <c r="AD213" s="122">
        <v>10596.32</v>
      </c>
      <c r="AE213" s="122">
        <v>66405.13</v>
      </c>
      <c r="AF213" s="122">
        <v>0</v>
      </c>
      <c r="AG213" s="122">
        <v>2164</v>
      </c>
      <c r="AH213" s="122">
        <v>0</v>
      </c>
      <c r="AI213" s="122">
        <v>-0.07</v>
      </c>
      <c r="AJ213" s="122">
        <v>21497.54</v>
      </c>
      <c r="AK213" s="122">
        <v>1254.58</v>
      </c>
      <c r="AL213" s="122">
        <v>3403966.2</v>
      </c>
      <c r="AM213" s="122">
        <v>148808.74</v>
      </c>
      <c r="AN213" s="122">
        <v>0</v>
      </c>
      <c r="AO213" s="122">
        <v>0</v>
      </c>
      <c r="AP213" s="122">
        <v>56304462.18</v>
      </c>
      <c r="AQ213" s="122">
        <v>1672674.39</v>
      </c>
      <c r="AR213" s="18"/>
    </row>
    <row r="214" spans="1:44" s="96" customFormat="1" ht="11.25">
      <c r="A214" s="111" t="s">
        <v>416</v>
      </c>
      <c r="B214" s="23" t="s">
        <v>417</v>
      </c>
      <c r="C214" s="16" t="s">
        <v>81</v>
      </c>
      <c r="D214" s="16" t="s">
        <v>89</v>
      </c>
      <c r="E214" s="122">
        <v>14497933.47</v>
      </c>
      <c r="F214" s="122">
        <v>3378.21</v>
      </c>
      <c r="G214" s="122">
        <v>4823.83</v>
      </c>
      <c r="H214" s="122">
        <v>383.38</v>
      </c>
      <c r="I214" s="122">
        <v>4197.89</v>
      </c>
      <c r="J214" s="122">
        <v>0</v>
      </c>
      <c r="K214" s="122">
        <v>0</v>
      </c>
      <c r="L214" s="122">
        <v>0</v>
      </c>
      <c r="M214" s="122">
        <v>14485150.16</v>
      </c>
      <c r="N214" s="122">
        <v>94646.69</v>
      </c>
      <c r="O214" s="122">
        <v>24000</v>
      </c>
      <c r="P214" s="122">
        <v>14751.56</v>
      </c>
      <c r="Q214" s="122">
        <v>0</v>
      </c>
      <c r="R214" s="122">
        <v>14351751.91</v>
      </c>
      <c r="S214" s="122">
        <v>18797903.12</v>
      </c>
      <c r="T214" s="122">
        <v>-551871.81</v>
      </c>
      <c r="U214" s="122">
        <v>275885.42</v>
      </c>
      <c r="V214" s="122">
        <v>94704.24</v>
      </c>
      <c r="W214" s="122">
        <v>2649629.67</v>
      </c>
      <c r="X214" s="122">
        <v>-41154.86</v>
      </c>
      <c r="Y214" s="122">
        <v>294380.85</v>
      </c>
      <c r="Z214" s="122">
        <v>-6677.63</v>
      </c>
      <c r="AA214" s="122">
        <v>826837.42</v>
      </c>
      <c r="AB214" s="122">
        <v>13969.46</v>
      </c>
      <c r="AC214" s="122">
        <v>472405.67</v>
      </c>
      <c r="AD214" s="122">
        <v>1972.13</v>
      </c>
      <c r="AE214" s="122">
        <v>39768.84</v>
      </c>
      <c r="AF214" s="122">
        <v>568.5</v>
      </c>
      <c r="AG214" s="122">
        <v>12551.85</v>
      </c>
      <c r="AH214" s="122">
        <v>-0.05</v>
      </c>
      <c r="AI214" s="122">
        <v>0</v>
      </c>
      <c r="AJ214" s="122">
        <v>0</v>
      </c>
      <c r="AK214" s="122">
        <v>0</v>
      </c>
      <c r="AL214" s="122">
        <v>393250.48</v>
      </c>
      <c r="AM214" s="122">
        <v>36591.61</v>
      </c>
      <c r="AN214" s="122">
        <v>0</v>
      </c>
      <c r="AO214" s="122">
        <v>0</v>
      </c>
      <c r="AP214" s="122">
        <v>14497933.47</v>
      </c>
      <c r="AQ214" s="122">
        <v>422424.49</v>
      </c>
      <c r="AR214" s="18"/>
    </row>
    <row r="215" spans="1:44" s="96" customFormat="1" ht="11.25">
      <c r="A215" s="111" t="s">
        <v>418</v>
      </c>
      <c r="B215" s="23" t="s">
        <v>419</v>
      </c>
      <c r="C215" s="16" t="s">
        <v>82</v>
      </c>
      <c r="D215" s="16" t="s">
        <v>88</v>
      </c>
      <c r="E215" s="122">
        <v>88404453.99000001</v>
      </c>
      <c r="F215" s="122">
        <v>28423.28</v>
      </c>
      <c r="G215" s="122">
        <v>4036.5</v>
      </c>
      <c r="H215" s="122">
        <v>96.26</v>
      </c>
      <c r="I215" s="122">
        <v>0</v>
      </c>
      <c r="J215" s="122">
        <v>0</v>
      </c>
      <c r="K215" s="122">
        <v>0</v>
      </c>
      <c r="L215" s="122">
        <v>0</v>
      </c>
      <c r="M215" s="122">
        <v>88371897.95</v>
      </c>
      <c r="N215" s="122">
        <v>282757.58</v>
      </c>
      <c r="O215" s="122">
        <v>337190.3</v>
      </c>
      <c r="P215" s="122">
        <v>190163.35</v>
      </c>
      <c r="Q215" s="122">
        <v>0</v>
      </c>
      <c r="R215" s="122">
        <v>87561786.72</v>
      </c>
      <c r="S215" s="122">
        <v>100710686.86</v>
      </c>
      <c r="T215" s="122">
        <v>-6824004.659999999</v>
      </c>
      <c r="U215" s="122">
        <v>3555986.47</v>
      </c>
      <c r="V215" s="122">
        <v>1079185.72</v>
      </c>
      <c r="W215" s="122">
        <v>4355518.98</v>
      </c>
      <c r="X215" s="122">
        <v>-373405.2</v>
      </c>
      <c r="Y215" s="122">
        <v>1687417.93</v>
      </c>
      <c r="Z215" s="122">
        <v>-75999.18</v>
      </c>
      <c r="AA215" s="122">
        <v>831171.47</v>
      </c>
      <c r="AB215" s="122">
        <v>23772.71</v>
      </c>
      <c r="AC215" s="122">
        <v>3111319.21</v>
      </c>
      <c r="AD215" s="122">
        <v>-259.65</v>
      </c>
      <c r="AE215" s="122">
        <v>4090.32</v>
      </c>
      <c r="AF215" s="122">
        <v>0</v>
      </c>
      <c r="AG215" s="122">
        <v>0</v>
      </c>
      <c r="AH215" s="122">
        <v>0</v>
      </c>
      <c r="AI215" s="122">
        <v>0</v>
      </c>
      <c r="AJ215" s="122">
        <v>380902.4</v>
      </c>
      <c r="AK215" s="122">
        <v>87472.97</v>
      </c>
      <c r="AL215" s="122">
        <v>3935579.03</v>
      </c>
      <c r="AM215" s="122">
        <v>-627343.09</v>
      </c>
      <c r="AN215" s="122">
        <v>0</v>
      </c>
      <c r="AO215" s="122">
        <v>0</v>
      </c>
      <c r="AP215" s="122">
        <v>88404453.99000001</v>
      </c>
      <c r="AQ215" s="122">
        <v>2230711.16</v>
      </c>
      <c r="AR215" s="18"/>
    </row>
    <row r="216" spans="1:44" s="96" customFormat="1" ht="11.25">
      <c r="A216" s="111" t="s">
        <v>68</v>
      </c>
      <c r="B216" s="23" t="s">
        <v>69</v>
      </c>
      <c r="C216" s="16" t="s">
        <v>84</v>
      </c>
      <c r="D216" s="16" t="s">
        <v>682</v>
      </c>
      <c r="E216" s="122">
        <v>47964628.09</v>
      </c>
      <c r="F216" s="122">
        <v>0</v>
      </c>
      <c r="G216" s="122">
        <v>14311.25</v>
      </c>
      <c r="H216" s="122">
        <v>0</v>
      </c>
      <c r="I216" s="122">
        <v>0</v>
      </c>
      <c r="J216" s="122">
        <v>0</v>
      </c>
      <c r="K216" s="122">
        <v>0</v>
      </c>
      <c r="L216" s="122">
        <v>0</v>
      </c>
      <c r="M216" s="122">
        <v>47950316.839999996</v>
      </c>
      <c r="N216" s="122">
        <v>284803.09</v>
      </c>
      <c r="O216" s="122">
        <v>862027.71</v>
      </c>
      <c r="P216" s="122">
        <v>19812.83</v>
      </c>
      <c r="Q216" s="122">
        <v>0</v>
      </c>
      <c r="R216" s="122">
        <v>46783673.21</v>
      </c>
      <c r="S216" s="122">
        <v>57264535.89</v>
      </c>
      <c r="T216" s="122">
        <v>-941663.24</v>
      </c>
      <c r="U216" s="122">
        <v>677836.26</v>
      </c>
      <c r="V216" s="122">
        <v>6325.67</v>
      </c>
      <c r="W216" s="122">
        <v>3564307.19</v>
      </c>
      <c r="X216" s="122">
        <v>-66444.34</v>
      </c>
      <c r="Y216" s="122">
        <v>977154.13</v>
      </c>
      <c r="Z216" s="122">
        <v>8005.45</v>
      </c>
      <c r="AA216" s="122">
        <v>1499725.25</v>
      </c>
      <c r="AB216" s="122">
        <v>43302.2</v>
      </c>
      <c r="AC216" s="122">
        <v>2287373.39</v>
      </c>
      <c r="AD216" s="122">
        <v>2634.67</v>
      </c>
      <c r="AE216" s="122">
        <v>28648.07</v>
      </c>
      <c r="AF216" s="122">
        <v>0</v>
      </c>
      <c r="AG216" s="122">
        <v>0</v>
      </c>
      <c r="AH216" s="122">
        <v>0</v>
      </c>
      <c r="AI216" s="122">
        <v>0</v>
      </c>
      <c r="AJ216" s="122">
        <v>2758.42</v>
      </c>
      <c r="AK216" s="122">
        <v>6564.98</v>
      </c>
      <c r="AL216" s="122">
        <v>2474197.46</v>
      </c>
      <c r="AM216" s="122">
        <v>184498.78</v>
      </c>
      <c r="AN216" s="122">
        <v>0</v>
      </c>
      <c r="AO216" s="122">
        <v>0</v>
      </c>
      <c r="AP216" s="122">
        <v>47964628.09</v>
      </c>
      <c r="AQ216" s="122">
        <v>8731611.82</v>
      </c>
      <c r="AR216" s="18"/>
    </row>
    <row r="217" spans="1:44" s="96" customFormat="1" ht="11.25">
      <c r="A217" s="111" t="s">
        <v>420</v>
      </c>
      <c r="B217" s="23" t="s">
        <v>421</v>
      </c>
      <c r="C217" s="16" t="s">
        <v>79</v>
      </c>
      <c r="D217" s="16" t="s">
        <v>88</v>
      </c>
      <c r="E217" s="122">
        <v>41292692.190000005</v>
      </c>
      <c r="F217" s="122">
        <v>16936.76</v>
      </c>
      <c r="G217" s="122">
        <v>73595.18</v>
      </c>
      <c r="H217" s="122">
        <v>0</v>
      </c>
      <c r="I217" s="122">
        <v>3033.75</v>
      </c>
      <c r="J217" s="122">
        <v>986.05</v>
      </c>
      <c r="K217" s="122">
        <v>15786.08</v>
      </c>
      <c r="L217" s="122">
        <v>186.59</v>
      </c>
      <c r="M217" s="122">
        <v>41182167.78</v>
      </c>
      <c r="N217" s="122">
        <v>169742.15</v>
      </c>
      <c r="O217" s="122">
        <v>120798.18</v>
      </c>
      <c r="P217" s="122">
        <v>28268.43</v>
      </c>
      <c r="Q217" s="122">
        <v>0</v>
      </c>
      <c r="R217" s="122">
        <v>40863359.02</v>
      </c>
      <c r="S217" s="122">
        <v>51852442.52</v>
      </c>
      <c r="T217" s="122">
        <v>445854.81</v>
      </c>
      <c r="U217" s="122">
        <v>834752</v>
      </c>
      <c r="V217" s="122">
        <v>6953.69</v>
      </c>
      <c r="W217" s="122">
        <v>5277687.43</v>
      </c>
      <c r="X217" s="122">
        <v>-39190.27</v>
      </c>
      <c r="Y217" s="122">
        <v>852215.29</v>
      </c>
      <c r="Z217" s="122">
        <v>2119.75</v>
      </c>
      <c r="AA217" s="122">
        <v>1216322.38</v>
      </c>
      <c r="AB217" s="122">
        <v>28028.69</v>
      </c>
      <c r="AC217" s="122">
        <v>1690969.97</v>
      </c>
      <c r="AD217" s="122">
        <v>-8182.87</v>
      </c>
      <c r="AE217" s="122">
        <v>57545.2</v>
      </c>
      <c r="AF217" s="122">
        <v>0</v>
      </c>
      <c r="AG217" s="122">
        <v>6249.83</v>
      </c>
      <c r="AH217" s="122">
        <v>0</v>
      </c>
      <c r="AI217" s="122">
        <v>0</v>
      </c>
      <c r="AJ217" s="122">
        <v>3093961.99</v>
      </c>
      <c r="AK217" s="122">
        <v>149.04</v>
      </c>
      <c r="AL217" s="122">
        <v>1435868.41</v>
      </c>
      <c r="AM217" s="122">
        <v>-5163.66</v>
      </c>
      <c r="AN217" s="122">
        <v>-52600.27</v>
      </c>
      <c r="AO217" s="122">
        <v>0</v>
      </c>
      <c r="AP217" s="122">
        <v>41292692.190000005</v>
      </c>
      <c r="AQ217" s="122">
        <v>1591353.98</v>
      </c>
      <c r="AR217" s="18"/>
    </row>
    <row r="218" spans="1:44" s="96" customFormat="1" ht="11.25">
      <c r="A218" s="111" t="s">
        <v>422</v>
      </c>
      <c r="B218" s="23" t="s">
        <v>423</v>
      </c>
      <c r="C218" s="16" t="s">
        <v>86</v>
      </c>
      <c r="D218" s="16" t="s">
        <v>89</v>
      </c>
      <c r="E218" s="122">
        <v>33358877.610000003</v>
      </c>
      <c r="F218" s="122">
        <v>9241.83</v>
      </c>
      <c r="G218" s="122">
        <v>30296.13</v>
      </c>
      <c r="H218" s="122">
        <v>742.27</v>
      </c>
      <c r="I218" s="122">
        <v>-299.1</v>
      </c>
      <c r="J218" s="122">
        <v>-1646.03</v>
      </c>
      <c r="K218" s="122">
        <v>0</v>
      </c>
      <c r="L218" s="122">
        <v>0</v>
      </c>
      <c r="M218" s="122">
        <v>33320542.51</v>
      </c>
      <c r="N218" s="122">
        <v>113772.41</v>
      </c>
      <c r="O218" s="122">
        <v>237599.38</v>
      </c>
      <c r="P218" s="122">
        <v>71382.77</v>
      </c>
      <c r="Q218" s="122">
        <v>0</v>
      </c>
      <c r="R218" s="122">
        <v>32897787.95</v>
      </c>
      <c r="S218" s="122">
        <v>35106192.1</v>
      </c>
      <c r="T218" s="122">
        <v>-639569.51</v>
      </c>
      <c r="U218" s="122">
        <v>1673908.36</v>
      </c>
      <c r="V218" s="122">
        <v>6808.74</v>
      </c>
      <c r="W218" s="122">
        <v>542280.28</v>
      </c>
      <c r="X218" s="122">
        <v>59285.34</v>
      </c>
      <c r="Y218" s="122">
        <v>572168.54</v>
      </c>
      <c r="Z218" s="122">
        <v>-7562.6</v>
      </c>
      <c r="AA218" s="122">
        <v>682566.16</v>
      </c>
      <c r="AB218" s="122">
        <v>13912.09</v>
      </c>
      <c r="AC218" s="122">
        <v>621742.76</v>
      </c>
      <c r="AD218" s="122">
        <v>-1096.18</v>
      </c>
      <c r="AE218" s="122">
        <v>11876.34</v>
      </c>
      <c r="AF218" s="122">
        <v>0</v>
      </c>
      <c r="AG218" s="122">
        <v>1179.9</v>
      </c>
      <c r="AH218" s="122">
        <v>0</v>
      </c>
      <c r="AI218" s="122">
        <v>0</v>
      </c>
      <c r="AJ218" s="122">
        <v>79836.62</v>
      </c>
      <c r="AK218" s="122">
        <v>15464.02</v>
      </c>
      <c r="AL218" s="122">
        <v>1451435.93</v>
      </c>
      <c r="AM218" s="122">
        <v>-125415.42</v>
      </c>
      <c r="AN218" s="122">
        <v>0</v>
      </c>
      <c r="AO218" s="122">
        <v>0</v>
      </c>
      <c r="AP218" s="122">
        <v>33358877.79</v>
      </c>
      <c r="AQ218" s="122">
        <v>1581544.16</v>
      </c>
      <c r="AR218" s="18"/>
    </row>
    <row r="219" spans="1:44" s="96" customFormat="1" ht="11.25">
      <c r="A219" s="111" t="s">
        <v>424</v>
      </c>
      <c r="B219" s="23" t="s">
        <v>425</v>
      </c>
      <c r="C219" s="16" t="s">
        <v>82</v>
      </c>
      <c r="D219" s="16" t="s">
        <v>89</v>
      </c>
      <c r="E219" s="122">
        <v>46150893.06</v>
      </c>
      <c r="F219" s="122">
        <v>11463.53</v>
      </c>
      <c r="G219" s="122">
        <v>9728.55</v>
      </c>
      <c r="H219" s="122">
        <v>0</v>
      </c>
      <c r="I219" s="122">
        <v>0</v>
      </c>
      <c r="J219" s="122">
        <v>0</v>
      </c>
      <c r="K219" s="122">
        <v>0</v>
      </c>
      <c r="L219" s="122">
        <v>0</v>
      </c>
      <c r="M219" s="122">
        <v>46129700.98</v>
      </c>
      <c r="N219" s="122">
        <v>188434.01</v>
      </c>
      <c r="O219" s="122">
        <v>141947.56</v>
      </c>
      <c r="P219" s="122">
        <v>99469.45</v>
      </c>
      <c r="Q219" s="122">
        <v>0</v>
      </c>
      <c r="R219" s="122">
        <v>45699849.96</v>
      </c>
      <c r="S219" s="122">
        <v>50000726.18</v>
      </c>
      <c r="T219" s="122">
        <v>-1333692.09</v>
      </c>
      <c r="U219" s="122">
        <v>3905821.06</v>
      </c>
      <c r="V219" s="122">
        <v>35361.89</v>
      </c>
      <c r="W219" s="122">
        <v>804585.36</v>
      </c>
      <c r="X219" s="122">
        <v>-67543.38</v>
      </c>
      <c r="Y219" s="122">
        <v>816591.56</v>
      </c>
      <c r="Z219" s="122">
        <v>-11004.72</v>
      </c>
      <c r="AA219" s="122">
        <v>1014373.62</v>
      </c>
      <c r="AB219" s="122">
        <v>-10780.36</v>
      </c>
      <c r="AC219" s="122">
        <v>2442661.94</v>
      </c>
      <c r="AD219" s="122">
        <v>7414.03</v>
      </c>
      <c r="AE219" s="122">
        <v>54319.05</v>
      </c>
      <c r="AF219" s="122">
        <v>-398.74</v>
      </c>
      <c r="AG219" s="122">
        <v>0</v>
      </c>
      <c r="AH219" s="122">
        <v>0</v>
      </c>
      <c r="AI219" s="122">
        <v>0</v>
      </c>
      <c r="AJ219" s="122">
        <v>169768.7</v>
      </c>
      <c r="AK219" s="122">
        <v>27788.5</v>
      </c>
      <c r="AL219" s="122">
        <v>2094687.41</v>
      </c>
      <c r="AM219" s="122">
        <v>726034.69</v>
      </c>
      <c r="AN219" s="122">
        <v>0</v>
      </c>
      <c r="AO219" s="122">
        <v>0</v>
      </c>
      <c r="AP219" s="122">
        <v>46150893.06</v>
      </c>
      <c r="AQ219" s="122">
        <v>755147.26</v>
      </c>
      <c r="AR219" s="18"/>
    </row>
    <row r="220" spans="1:44" s="96" customFormat="1" ht="11.25">
      <c r="A220" s="111" t="s">
        <v>426</v>
      </c>
      <c r="B220" s="23" t="s">
        <v>427</v>
      </c>
      <c r="C220" s="16" t="s">
        <v>80</v>
      </c>
      <c r="D220" s="16" t="s">
        <v>89</v>
      </c>
      <c r="E220" s="122">
        <v>11404317.91</v>
      </c>
      <c r="F220" s="122">
        <v>6060.19</v>
      </c>
      <c r="G220" s="122">
        <v>9584.17</v>
      </c>
      <c r="H220" s="122">
        <v>0</v>
      </c>
      <c r="I220" s="122">
        <v>2765.22</v>
      </c>
      <c r="J220" s="122">
        <v>1030.22</v>
      </c>
      <c r="K220" s="122">
        <v>0</v>
      </c>
      <c r="L220" s="122">
        <v>0</v>
      </c>
      <c r="M220" s="122">
        <v>11384878.11</v>
      </c>
      <c r="N220" s="122">
        <v>84195.65</v>
      </c>
      <c r="O220" s="122">
        <v>149063.05</v>
      </c>
      <c r="P220" s="122">
        <v>18043.89</v>
      </c>
      <c r="Q220" s="122">
        <v>0</v>
      </c>
      <c r="R220" s="122">
        <v>11133575.52</v>
      </c>
      <c r="S220" s="122">
        <v>14556817.219999999</v>
      </c>
      <c r="T220" s="122">
        <v>-463926.24</v>
      </c>
      <c r="U220" s="122">
        <v>292424.92</v>
      </c>
      <c r="V220" s="122">
        <v>28887.25</v>
      </c>
      <c r="W220" s="122">
        <v>1107635.1</v>
      </c>
      <c r="X220" s="122">
        <v>-19249.47</v>
      </c>
      <c r="Y220" s="122">
        <v>217630.23</v>
      </c>
      <c r="Z220" s="122">
        <v>-5004.85</v>
      </c>
      <c r="AA220" s="122">
        <v>901377.71</v>
      </c>
      <c r="AB220" s="122">
        <v>12299.46</v>
      </c>
      <c r="AC220" s="122">
        <v>617782.8</v>
      </c>
      <c r="AD220" s="122">
        <v>-1226.06</v>
      </c>
      <c r="AE220" s="122">
        <v>21640.37</v>
      </c>
      <c r="AF220" s="122">
        <v>0</v>
      </c>
      <c r="AG220" s="122">
        <v>18708.57</v>
      </c>
      <c r="AH220" s="122">
        <v>-1596.51</v>
      </c>
      <c r="AI220" s="122">
        <v>0</v>
      </c>
      <c r="AJ220" s="122">
        <v>12766.58</v>
      </c>
      <c r="AK220" s="122">
        <v>1648.37</v>
      </c>
      <c r="AL220" s="122">
        <v>592574.45</v>
      </c>
      <c r="AM220" s="122">
        <v>-41850.75</v>
      </c>
      <c r="AN220" s="122">
        <v>0</v>
      </c>
      <c r="AO220" s="122">
        <v>0</v>
      </c>
      <c r="AP220" s="122">
        <v>11404317.91</v>
      </c>
      <c r="AQ220" s="122">
        <v>425456.28</v>
      </c>
      <c r="AR220" s="18"/>
    </row>
    <row r="221" spans="1:44" s="96" customFormat="1" ht="11.25">
      <c r="A221" s="111" t="s">
        <v>70</v>
      </c>
      <c r="B221" s="23" t="s">
        <v>71</v>
      </c>
      <c r="C221" s="16" t="s">
        <v>84</v>
      </c>
      <c r="D221" s="16" t="s">
        <v>682</v>
      </c>
      <c r="E221" s="122">
        <v>78709301.66999999</v>
      </c>
      <c r="F221" s="122">
        <v>69115.43</v>
      </c>
      <c r="G221" s="122">
        <v>107549.45</v>
      </c>
      <c r="H221" s="122">
        <v>843.53</v>
      </c>
      <c r="I221" s="122">
        <v>0</v>
      </c>
      <c r="J221" s="122">
        <v>0</v>
      </c>
      <c r="K221" s="122">
        <v>0</v>
      </c>
      <c r="L221" s="122">
        <v>0</v>
      </c>
      <c r="M221" s="122">
        <v>78531793.26</v>
      </c>
      <c r="N221" s="122">
        <v>313399.51</v>
      </c>
      <c r="O221" s="122">
        <v>1592649.2</v>
      </c>
      <c r="P221" s="122">
        <v>107592.34</v>
      </c>
      <c r="Q221" s="122">
        <v>0</v>
      </c>
      <c r="R221" s="122">
        <v>76518152.21000001</v>
      </c>
      <c r="S221" s="122">
        <v>87488154.59</v>
      </c>
      <c r="T221" s="122">
        <v>-1261990.8</v>
      </c>
      <c r="U221" s="122">
        <v>2243708.85</v>
      </c>
      <c r="V221" s="122">
        <v>45741.84</v>
      </c>
      <c r="W221" s="122">
        <v>4568756.17</v>
      </c>
      <c r="X221" s="122">
        <v>-3938883.76</v>
      </c>
      <c r="Y221" s="122">
        <v>1375809.33</v>
      </c>
      <c r="Z221" s="122">
        <v>-22430.41</v>
      </c>
      <c r="AA221" s="122">
        <v>1059598.43</v>
      </c>
      <c r="AB221" s="122">
        <v>29862.51</v>
      </c>
      <c r="AC221" s="122">
        <v>5742580.13</v>
      </c>
      <c r="AD221" s="122">
        <v>20597.36</v>
      </c>
      <c r="AE221" s="122">
        <v>41963.07</v>
      </c>
      <c r="AF221" s="122">
        <v>290.2</v>
      </c>
      <c r="AG221" s="122">
        <v>0</v>
      </c>
      <c r="AH221" s="122">
        <v>0</v>
      </c>
      <c r="AI221" s="122">
        <v>0</v>
      </c>
      <c r="AJ221" s="122">
        <v>58201.26</v>
      </c>
      <c r="AK221" s="122">
        <v>9298.9</v>
      </c>
      <c r="AL221" s="122">
        <v>3399378.67</v>
      </c>
      <c r="AM221" s="122">
        <v>168048.79</v>
      </c>
      <c r="AN221" s="122">
        <v>0</v>
      </c>
      <c r="AO221" s="122">
        <v>0</v>
      </c>
      <c r="AP221" s="122">
        <v>78709301.66999999</v>
      </c>
      <c r="AQ221" s="122">
        <v>7059325</v>
      </c>
      <c r="AR221" s="18"/>
    </row>
    <row r="222" spans="1:44" s="96" customFormat="1" ht="11.25">
      <c r="A222" s="111" t="s">
        <v>428</v>
      </c>
      <c r="B222" s="23" t="s">
        <v>429</v>
      </c>
      <c r="C222" s="16" t="s">
        <v>87</v>
      </c>
      <c r="D222" s="16" t="s">
        <v>89</v>
      </c>
      <c r="E222" s="122">
        <v>10912010.65</v>
      </c>
      <c r="F222" s="122">
        <v>10110.88</v>
      </c>
      <c r="G222" s="122">
        <v>5459.98</v>
      </c>
      <c r="H222" s="122">
        <v>0</v>
      </c>
      <c r="I222" s="122">
        <v>11402.48</v>
      </c>
      <c r="J222" s="122">
        <v>4917.5</v>
      </c>
      <c r="K222" s="122">
        <v>-1821.62</v>
      </c>
      <c r="L222" s="122">
        <v>0</v>
      </c>
      <c r="M222" s="122">
        <v>10881941.43</v>
      </c>
      <c r="N222" s="122">
        <v>98514.5</v>
      </c>
      <c r="O222" s="122">
        <v>36052.08</v>
      </c>
      <c r="P222" s="122">
        <v>87578.07</v>
      </c>
      <c r="Q222" s="122">
        <v>0</v>
      </c>
      <c r="R222" s="122">
        <v>10659796.78</v>
      </c>
      <c r="S222" s="122">
        <v>13141267.78</v>
      </c>
      <c r="T222" s="122">
        <v>-273217.92</v>
      </c>
      <c r="U222" s="122">
        <v>227210.6</v>
      </c>
      <c r="V222" s="122">
        <v>-275908.67</v>
      </c>
      <c r="W222" s="122">
        <v>404170.2</v>
      </c>
      <c r="X222" s="122">
        <v>-12093.51</v>
      </c>
      <c r="Y222" s="122">
        <v>203346.45</v>
      </c>
      <c r="Z222" s="122">
        <v>37807.22</v>
      </c>
      <c r="AA222" s="122">
        <v>734564.89</v>
      </c>
      <c r="AB222" s="122">
        <v>58825.72</v>
      </c>
      <c r="AC222" s="122">
        <v>428546.56</v>
      </c>
      <c r="AD222" s="122">
        <v>-1593.86</v>
      </c>
      <c r="AE222" s="122">
        <v>31756.31</v>
      </c>
      <c r="AF222" s="122">
        <v>0</v>
      </c>
      <c r="AG222" s="122">
        <v>39558.9</v>
      </c>
      <c r="AH222" s="122">
        <v>8454.96</v>
      </c>
      <c r="AI222" s="122">
        <v>0</v>
      </c>
      <c r="AJ222" s="122">
        <v>22776.39</v>
      </c>
      <c r="AK222" s="122">
        <v>0</v>
      </c>
      <c r="AL222" s="122">
        <v>491399.93</v>
      </c>
      <c r="AM222" s="122">
        <v>-57871.68</v>
      </c>
      <c r="AN222" s="122">
        <v>0</v>
      </c>
      <c r="AO222" s="122">
        <v>0</v>
      </c>
      <c r="AP222" s="122">
        <v>10912010.65</v>
      </c>
      <c r="AQ222" s="122">
        <v>399637.38</v>
      </c>
      <c r="AR222" s="18"/>
    </row>
    <row r="223" spans="1:44" s="96" customFormat="1" ht="11.25">
      <c r="A223" s="111" t="s">
        <v>430</v>
      </c>
      <c r="B223" s="23" t="s">
        <v>431</v>
      </c>
      <c r="C223" s="16" t="s">
        <v>80</v>
      </c>
      <c r="D223" s="16" t="s">
        <v>90</v>
      </c>
      <c r="E223" s="122">
        <v>54027023.65</v>
      </c>
      <c r="F223" s="122">
        <v>62752.34</v>
      </c>
      <c r="G223" s="122">
        <v>70752</v>
      </c>
      <c r="H223" s="122">
        <v>3259.6</v>
      </c>
      <c r="I223" s="122">
        <v>0</v>
      </c>
      <c r="J223" s="122">
        <v>0</v>
      </c>
      <c r="K223" s="122">
        <v>0</v>
      </c>
      <c r="L223" s="122">
        <v>0</v>
      </c>
      <c r="M223" s="122">
        <v>53890259.71</v>
      </c>
      <c r="N223" s="122">
        <v>289475.19</v>
      </c>
      <c r="O223" s="122">
        <v>840413.3</v>
      </c>
      <c r="P223" s="122">
        <v>188933.81</v>
      </c>
      <c r="Q223" s="122">
        <v>0</v>
      </c>
      <c r="R223" s="122">
        <v>52571437.41</v>
      </c>
      <c r="S223" s="122">
        <v>66779809.91</v>
      </c>
      <c r="T223" s="122">
        <v>-4567114.31</v>
      </c>
      <c r="U223" s="122">
        <v>2484154.46</v>
      </c>
      <c r="V223" s="122">
        <v>56638.14</v>
      </c>
      <c r="W223" s="122">
        <v>1914742.94</v>
      </c>
      <c r="X223" s="122">
        <v>-357846.97</v>
      </c>
      <c r="Y223" s="122">
        <v>1105642.6</v>
      </c>
      <c r="Z223" s="122">
        <v>4782.1</v>
      </c>
      <c r="AA223" s="122">
        <v>2399559.82</v>
      </c>
      <c r="AB223" s="122">
        <v>117298.88</v>
      </c>
      <c r="AC223" s="122">
        <v>2131493.2</v>
      </c>
      <c r="AD223" s="122">
        <v>-108760.06</v>
      </c>
      <c r="AE223" s="122">
        <v>52153.54</v>
      </c>
      <c r="AF223" s="122">
        <v>0</v>
      </c>
      <c r="AG223" s="122">
        <v>0</v>
      </c>
      <c r="AH223" s="122">
        <v>0</v>
      </c>
      <c r="AI223" s="122">
        <v>0</v>
      </c>
      <c r="AJ223" s="122">
        <v>172951.02</v>
      </c>
      <c r="AK223" s="122">
        <v>96443.24</v>
      </c>
      <c r="AL223" s="122">
        <v>5148753.26</v>
      </c>
      <c r="AM223" s="122">
        <v>270100.38</v>
      </c>
      <c r="AN223" s="122">
        <v>0</v>
      </c>
      <c r="AO223" s="122">
        <v>0</v>
      </c>
      <c r="AP223" s="122">
        <v>54027023.65</v>
      </c>
      <c r="AQ223" s="122">
        <v>3380614.63</v>
      </c>
      <c r="AR223" s="18"/>
    </row>
    <row r="224" spans="1:44" s="96" customFormat="1" ht="11.25">
      <c r="A224" s="111" t="s">
        <v>432</v>
      </c>
      <c r="B224" s="23" t="s">
        <v>433</v>
      </c>
      <c r="C224" s="16" t="s">
        <v>83</v>
      </c>
      <c r="D224" s="16" t="s">
        <v>89</v>
      </c>
      <c r="E224" s="122">
        <v>13960050.62</v>
      </c>
      <c r="F224" s="122">
        <v>7311.74</v>
      </c>
      <c r="G224" s="122">
        <v>1229.77</v>
      </c>
      <c r="H224" s="122">
        <v>43.47</v>
      </c>
      <c r="I224" s="122">
        <v>154.08</v>
      </c>
      <c r="J224" s="122">
        <v>675.34</v>
      </c>
      <c r="K224" s="122">
        <v>0</v>
      </c>
      <c r="L224" s="122">
        <v>0</v>
      </c>
      <c r="M224" s="122">
        <v>13950636.219999999</v>
      </c>
      <c r="N224" s="122">
        <v>87697.58</v>
      </c>
      <c r="O224" s="122">
        <v>189312.64</v>
      </c>
      <c r="P224" s="122">
        <v>23869.15</v>
      </c>
      <c r="Q224" s="122">
        <v>0</v>
      </c>
      <c r="R224" s="122">
        <v>13649756.850000001</v>
      </c>
      <c r="S224" s="122">
        <v>16654891.61</v>
      </c>
      <c r="T224" s="122">
        <v>-526945.28</v>
      </c>
      <c r="U224" s="122">
        <v>312600.51</v>
      </c>
      <c r="V224" s="122">
        <v>4399.81</v>
      </c>
      <c r="W224" s="122">
        <v>549377.32</v>
      </c>
      <c r="X224" s="122">
        <v>-17527.86</v>
      </c>
      <c r="Y224" s="122">
        <v>252414.13</v>
      </c>
      <c r="Z224" s="122">
        <v>-6441.42</v>
      </c>
      <c r="AA224" s="122">
        <v>803692.86</v>
      </c>
      <c r="AB224" s="122">
        <v>7280.93</v>
      </c>
      <c r="AC224" s="122">
        <v>744119.95</v>
      </c>
      <c r="AD224" s="122">
        <v>-76290.86</v>
      </c>
      <c r="AE224" s="122">
        <v>9801.79</v>
      </c>
      <c r="AF224" s="122">
        <v>0</v>
      </c>
      <c r="AG224" s="122">
        <v>205.44</v>
      </c>
      <c r="AH224" s="122">
        <v>0</v>
      </c>
      <c r="AI224" s="122">
        <v>0</v>
      </c>
      <c r="AJ224" s="122">
        <v>4201.3</v>
      </c>
      <c r="AK224" s="122">
        <v>0.01</v>
      </c>
      <c r="AL224" s="122">
        <v>695546.92</v>
      </c>
      <c r="AM224" s="122">
        <v>10460.94</v>
      </c>
      <c r="AN224" s="122">
        <v>0</v>
      </c>
      <c r="AO224" s="122">
        <v>0</v>
      </c>
      <c r="AP224" s="122">
        <v>13960050.62</v>
      </c>
      <c r="AQ224" s="122">
        <v>693588.38</v>
      </c>
      <c r="AR224" s="18"/>
    </row>
    <row r="225" spans="1:44" s="96" customFormat="1" ht="11.25">
      <c r="A225" s="111" t="s">
        <v>434</v>
      </c>
      <c r="B225" s="23" t="s">
        <v>435</v>
      </c>
      <c r="C225" s="16" t="s">
        <v>80</v>
      </c>
      <c r="D225" s="16" t="s">
        <v>89</v>
      </c>
      <c r="E225" s="122">
        <v>11808076.9</v>
      </c>
      <c r="F225" s="122">
        <v>10640.09</v>
      </c>
      <c r="G225" s="122">
        <v>21779.07</v>
      </c>
      <c r="H225" s="122">
        <v>642.82</v>
      </c>
      <c r="I225" s="122">
        <v>261.3</v>
      </c>
      <c r="J225" s="122">
        <v>0</v>
      </c>
      <c r="K225" s="122">
        <v>0</v>
      </c>
      <c r="L225" s="122">
        <v>0</v>
      </c>
      <c r="M225" s="122">
        <v>11774753.62</v>
      </c>
      <c r="N225" s="122">
        <v>102173.75</v>
      </c>
      <c r="O225" s="122">
        <v>134688.35</v>
      </c>
      <c r="P225" s="122">
        <v>10783.98</v>
      </c>
      <c r="Q225" s="122">
        <v>0</v>
      </c>
      <c r="R225" s="122">
        <v>11527107.54</v>
      </c>
      <c r="S225" s="122">
        <v>15122063.46</v>
      </c>
      <c r="T225" s="122">
        <v>-491453.52</v>
      </c>
      <c r="U225" s="122">
        <v>191116.12</v>
      </c>
      <c r="V225" s="122">
        <v>18443.73</v>
      </c>
      <c r="W225" s="122">
        <v>661341.25</v>
      </c>
      <c r="X225" s="122">
        <v>-791.62</v>
      </c>
      <c r="Y225" s="122">
        <v>225086.7</v>
      </c>
      <c r="Z225" s="122">
        <v>4870.46</v>
      </c>
      <c r="AA225" s="122">
        <v>1021207.85</v>
      </c>
      <c r="AB225" s="122">
        <v>27340.88</v>
      </c>
      <c r="AC225" s="122">
        <v>377762.39</v>
      </c>
      <c r="AD225" s="122">
        <v>-6518.64</v>
      </c>
      <c r="AE225" s="122">
        <v>40415.26</v>
      </c>
      <c r="AF225" s="122">
        <v>0</v>
      </c>
      <c r="AG225" s="122">
        <v>382.95</v>
      </c>
      <c r="AH225" s="122">
        <v>0</v>
      </c>
      <c r="AI225" s="122">
        <v>0</v>
      </c>
      <c r="AJ225" s="122">
        <v>5240.65</v>
      </c>
      <c r="AK225" s="122">
        <v>-29448.28</v>
      </c>
      <c r="AL225" s="122">
        <v>1202319.17</v>
      </c>
      <c r="AM225" s="122">
        <v>-37201.81</v>
      </c>
      <c r="AN225" s="122">
        <v>0</v>
      </c>
      <c r="AO225" s="122">
        <v>0</v>
      </c>
      <c r="AP225" s="122">
        <v>11808076.9</v>
      </c>
      <c r="AQ225" s="122">
        <v>525690.77</v>
      </c>
      <c r="AR225" s="18"/>
    </row>
    <row r="226" spans="1:44" s="96" customFormat="1" ht="11.25">
      <c r="A226" s="111" t="s">
        <v>436</v>
      </c>
      <c r="B226" s="23" t="s">
        <v>437</v>
      </c>
      <c r="C226" s="16" t="s">
        <v>82</v>
      </c>
      <c r="D226" s="16" t="s">
        <v>89</v>
      </c>
      <c r="E226" s="122">
        <v>13351949.729999999</v>
      </c>
      <c r="F226" s="122">
        <v>5160.45</v>
      </c>
      <c r="G226" s="122">
        <v>402.52</v>
      </c>
      <c r="H226" s="122">
        <v>1144.69</v>
      </c>
      <c r="I226" s="122">
        <v>5515.27</v>
      </c>
      <c r="J226" s="122">
        <v>0.01</v>
      </c>
      <c r="K226" s="122">
        <v>5459.29</v>
      </c>
      <c r="L226" s="122">
        <v>0</v>
      </c>
      <c r="M226" s="122">
        <v>13334267.5</v>
      </c>
      <c r="N226" s="122">
        <v>137095.89</v>
      </c>
      <c r="O226" s="122">
        <v>149271.16</v>
      </c>
      <c r="P226" s="122">
        <v>59081.41</v>
      </c>
      <c r="Q226" s="122">
        <v>0</v>
      </c>
      <c r="R226" s="122">
        <v>12988819.04</v>
      </c>
      <c r="S226" s="122">
        <v>18994905.72</v>
      </c>
      <c r="T226" s="122">
        <v>-1230691</v>
      </c>
      <c r="U226" s="122">
        <v>289573.72</v>
      </c>
      <c r="V226" s="122">
        <v>-1072.92</v>
      </c>
      <c r="W226" s="122">
        <v>1608786.16</v>
      </c>
      <c r="X226" s="122">
        <v>-84842.11</v>
      </c>
      <c r="Y226" s="122">
        <v>272951.04</v>
      </c>
      <c r="Z226" s="122">
        <v>-13880.59</v>
      </c>
      <c r="AA226" s="122">
        <v>1302718.93</v>
      </c>
      <c r="AB226" s="122">
        <v>28011.81</v>
      </c>
      <c r="AC226" s="122">
        <v>1209391.58</v>
      </c>
      <c r="AD226" s="122">
        <v>-576.63</v>
      </c>
      <c r="AE226" s="122">
        <v>59050.69</v>
      </c>
      <c r="AF226" s="122">
        <v>0</v>
      </c>
      <c r="AG226" s="122">
        <v>26282.32</v>
      </c>
      <c r="AH226" s="122">
        <v>-0.11</v>
      </c>
      <c r="AI226" s="122">
        <v>0</v>
      </c>
      <c r="AJ226" s="122">
        <v>13580.89</v>
      </c>
      <c r="AK226" s="122">
        <v>0</v>
      </c>
      <c r="AL226" s="122">
        <v>761404.38</v>
      </c>
      <c r="AM226" s="122">
        <v>36028.33</v>
      </c>
      <c r="AN226" s="122">
        <v>0</v>
      </c>
      <c r="AO226" s="122">
        <v>0</v>
      </c>
      <c r="AP226" s="122">
        <v>13351949.729999999</v>
      </c>
      <c r="AQ226" s="122">
        <v>465911.02</v>
      </c>
      <c r="AR226" s="18"/>
    </row>
    <row r="227" spans="1:44" s="96" customFormat="1" ht="11.25">
      <c r="A227" s="111" t="s">
        <v>438</v>
      </c>
      <c r="B227" s="23" t="s">
        <v>439</v>
      </c>
      <c r="C227" s="16" t="s">
        <v>87</v>
      </c>
      <c r="D227" s="16" t="s">
        <v>90</v>
      </c>
      <c r="E227" s="122">
        <v>62070739.07</v>
      </c>
      <c r="F227" s="122">
        <v>29472.7</v>
      </c>
      <c r="G227" s="122">
        <v>425291.46</v>
      </c>
      <c r="H227" s="122">
        <v>1212.45</v>
      </c>
      <c r="I227" s="122">
        <v>0</v>
      </c>
      <c r="J227" s="122">
        <v>72.13</v>
      </c>
      <c r="K227" s="122">
        <v>8984.75</v>
      </c>
      <c r="L227" s="122">
        <v>0</v>
      </c>
      <c r="M227" s="122">
        <v>61605705.58</v>
      </c>
      <c r="N227" s="122">
        <v>311368.74</v>
      </c>
      <c r="O227" s="122">
        <v>730593.06</v>
      </c>
      <c r="P227" s="122">
        <v>155483.69</v>
      </c>
      <c r="Q227" s="122">
        <v>0</v>
      </c>
      <c r="R227" s="122">
        <v>60408260.09</v>
      </c>
      <c r="S227" s="122">
        <v>75619513.23</v>
      </c>
      <c r="T227" s="122">
        <v>-4034413.33</v>
      </c>
      <c r="U227" s="122">
        <v>2159192.39</v>
      </c>
      <c r="V227" s="122">
        <v>23745.62</v>
      </c>
      <c r="W227" s="122">
        <v>4064633.57</v>
      </c>
      <c r="X227" s="122">
        <v>-92829.68</v>
      </c>
      <c r="Y227" s="122">
        <v>1214061.33</v>
      </c>
      <c r="Z227" s="122">
        <v>-41824.85</v>
      </c>
      <c r="AA227" s="122">
        <v>2465941.82</v>
      </c>
      <c r="AB227" s="122">
        <v>48086.68</v>
      </c>
      <c r="AC227" s="122">
        <v>2121377.99</v>
      </c>
      <c r="AD227" s="122">
        <v>-11437.91</v>
      </c>
      <c r="AE227" s="122">
        <v>19399.29</v>
      </c>
      <c r="AF227" s="122">
        <v>0</v>
      </c>
      <c r="AG227" s="122">
        <v>10897.28</v>
      </c>
      <c r="AH227" s="122">
        <v>0</v>
      </c>
      <c r="AI227" s="122">
        <v>0</v>
      </c>
      <c r="AJ227" s="122">
        <v>59061.26</v>
      </c>
      <c r="AK227" s="122">
        <v>-137246.95</v>
      </c>
      <c r="AL227" s="122">
        <v>4361970.59</v>
      </c>
      <c r="AM227" s="122">
        <v>-40318.62</v>
      </c>
      <c r="AN227" s="122">
        <v>0</v>
      </c>
      <c r="AO227" s="122">
        <v>0</v>
      </c>
      <c r="AP227" s="122">
        <v>62070739.07</v>
      </c>
      <c r="AQ227" s="122">
        <v>2027340.53</v>
      </c>
      <c r="AR227" s="18"/>
    </row>
    <row r="228" spans="1:44" s="96" customFormat="1" ht="11.25">
      <c r="A228" s="111" t="s">
        <v>440</v>
      </c>
      <c r="B228" s="23" t="s">
        <v>441</v>
      </c>
      <c r="C228" s="16" t="s">
        <v>86</v>
      </c>
      <c r="D228" s="16" t="s">
        <v>89</v>
      </c>
      <c r="E228" s="122">
        <v>36876862.64</v>
      </c>
      <c r="F228" s="122">
        <v>10640.89</v>
      </c>
      <c r="G228" s="122">
        <v>80436.41</v>
      </c>
      <c r="H228" s="122">
        <v>126.61</v>
      </c>
      <c r="I228" s="122">
        <v>536.97</v>
      </c>
      <c r="J228" s="122">
        <v>231.73</v>
      </c>
      <c r="K228" s="122">
        <v>0</v>
      </c>
      <c r="L228" s="122">
        <v>0</v>
      </c>
      <c r="M228" s="122">
        <v>36784890.03</v>
      </c>
      <c r="N228" s="122">
        <v>135393.73</v>
      </c>
      <c r="O228" s="122">
        <v>-107493.57</v>
      </c>
      <c r="P228" s="122">
        <v>48426.76</v>
      </c>
      <c r="Q228" s="122">
        <v>0</v>
      </c>
      <c r="R228" s="122">
        <v>36708563.11</v>
      </c>
      <c r="S228" s="122">
        <v>40734361.37</v>
      </c>
      <c r="T228" s="122">
        <v>-788958.33</v>
      </c>
      <c r="U228" s="122">
        <v>1995277.15</v>
      </c>
      <c r="V228" s="122">
        <v>-11584.19</v>
      </c>
      <c r="W228" s="122">
        <v>689800.65</v>
      </c>
      <c r="X228" s="122">
        <v>-10611.44</v>
      </c>
      <c r="Y228" s="122">
        <v>661407.35</v>
      </c>
      <c r="Z228" s="122">
        <v>-9397.06</v>
      </c>
      <c r="AA228" s="122">
        <v>897145.19</v>
      </c>
      <c r="AB228" s="122">
        <v>10654.92</v>
      </c>
      <c r="AC228" s="122">
        <v>1496661.07</v>
      </c>
      <c r="AD228" s="122">
        <v>-6050.25</v>
      </c>
      <c r="AE228" s="122">
        <v>62954.01</v>
      </c>
      <c r="AF228" s="122">
        <v>130.99</v>
      </c>
      <c r="AG228" s="122">
        <v>7931.8</v>
      </c>
      <c r="AH228" s="122">
        <v>-1.33</v>
      </c>
      <c r="AI228" s="122">
        <v>0</v>
      </c>
      <c r="AJ228" s="122">
        <v>197391.06</v>
      </c>
      <c r="AK228" s="122">
        <v>5259.46</v>
      </c>
      <c r="AL228" s="122">
        <v>2331222.12</v>
      </c>
      <c r="AM228" s="122">
        <v>21755.4</v>
      </c>
      <c r="AN228" s="122">
        <v>0</v>
      </c>
      <c r="AO228" s="122">
        <v>0</v>
      </c>
      <c r="AP228" s="122">
        <v>36876862.64</v>
      </c>
      <c r="AQ228" s="122">
        <v>342922.16</v>
      </c>
      <c r="AR228" s="18"/>
    </row>
    <row r="229" spans="1:44" s="96" customFormat="1" ht="11.25">
      <c r="A229" s="111" t="s">
        <v>442</v>
      </c>
      <c r="B229" s="23" t="s">
        <v>443</v>
      </c>
      <c r="C229" s="16" t="s">
        <v>82</v>
      </c>
      <c r="D229" s="16" t="s">
        <v>89</v>
      </c>
      <c r="E229" s="122">
        <v>40741102.03</v>
      </c>
      <c r="F229" s="122">
        <v>4025.18</v>
      </c>
      <c r="G229" s="122">
        <v>1084.26</v>
      </c>
      <c r="H229" s="122">
        <v>0</v>
      </c>
      <c r="I229" s="122">
        <v>0</v>
      </c>
      <c r="J229" s="122">
        <v>1348.39</v>
      </c>
      <c r="K229" s="122">
        <v>0</v>
      </c>
      <c r="L229" s="122">
        <v>0</v>
      </c>
      <c r="M229" s="122">
        <v>40734644.2</v>
      </c>
      <c r="N229" s="122">
        <v>135348.09</v>
      </c>
      <c r="O229" s="122">
        <v>-24371.09</v>
      </c>
      <c r="P229" s="122">
        <v>146777.72</v>
      </c>
      <c r="Q229" s="122">
        <v>0</v>
      </c>
      <c r="R229" s="122">
        <v>40476889.48</v>
      </c>
      <c r="S229" s="122">
        <v>43944040.3</v>
      </c>
      <c r="T229" s="122">
        <v>-2437316.07</v>
      </c>
      <c r="U229" s="122">
        <v>3177197.8</v>
      </c>
      <c r="V229" s="122">
        <v>259225.7</v>
      </c>
      <c r="W229" s="122">
        <v>844990.66</v>
      </c>
      <c r="X229" s="122">
        <v>-27666.16</v>
      </c>
      <c r="Y229" s="122">
        <v>724469.02</v>
      </c>
      <c r="Z229" s="122">
        <v>-28062.55</v>
      </c>
      <c r="AA229" s="122">
        <v>668937.42</v>
      </c>
      <c r="AB229" s="122">
        <v>33538.5</v>
      </c>
      <c r="AC229" s="122">
        <v>2179416.35</v>
      </c>
      <c r="AD229" s="122">
        <v>-9370.58</v>
      </c>
      <c r="AE229" s="122">
        <v>32942.9</v>
      </c>
      <c r="AF229" s="122">
        <v>0</v>
      </c>
      <c r="AG229" s="122">
        <v>0</v>
      </c>
      <c r="AH229" s="122">
        <v>0</v>
      </c>
      <c r="AI229" s="122">
        <v>0</v>
      </c>
      <c r="AJ229" s="122">
        <v>37801.44</v>
      </c>
      <c r="AK229" s="122">
        <v>7811.3</v>
      </c>
      <c r="AL229" s="122">
        <v>1157698.69</v>
      </c>
      <c r="AM229" s="122">
        <v>-27648.35</v>
      </c>
      <c r="AN229" s="122">
        <v>0</v>
      </c>
      <c r="AO229" s="122">
        <v>0</v>
      </c>
      <c r="AP229" s="122">
        <v>40741102.03</v>
      </c>
      <c r="AQ229" s="122">
        <v>384014.96</v>
      </c>
      <c r="AR229" s="18"/>
    </row>
    <row r="230" spans="1:44" s="96" customFormat="1" ht="11.25">
      <c r="A230" s="111" t="s">
        <v>444</v>
      </c>
      <c r="B230" s="23" t="s">
        <v>445</v>
      </c>
      <c r="C230" s="16" t="s">
        <v>85</v>
      </c>
      <c r="D230" s="16" t="s">
        <v>89</v>
      </c>
      <c r="E230" s="122">
        <v>21425770.71</v>
      </c>
      <c r="F230" s="122">
        <v>5285.79</v>
      </c>
      <c r="G230" s="122">
        <v>81843.58</v>
      </c>
      <c r="H230" s="122">
        <v>0</v>
      </c>
      <c r="I230" s="122">
        <v>1266.11</v>
      </c>
      <c r="J230" s="122">
        <v>2653.3</v>
      </c>
      <c r="K230" s="122">
        <v>0</v>
      </c>
      <c r="L230" s="122">
        <v>0</v>
      </c>
      <c r="M230" s="122">
        <v>21334721.93</v>
      </c>
      <c r="N230" s="122">
        <v>106738.47</v>
      </c>
      <c r="O230" s="122">
        <v>399994.97</v>
      </c>
      <c r="P230" s="122">
        <v>69748.11</v>
      </c>
      <c r="Q230" s="122">
        <v>0</v>
      </c>
      <c r="R230" s="122">
        <v>20758240.38</v>
      </c>
      <c r="S230" s="122">
        <v>28738078.74</v>
      </c>
      <c r="T230" s="122">
        <v>-1312767.74</v>
      </c>
      <c r="U230" s="122">
        <v>1867897.74</v>
      </c>
      <c r="V230" s="122">
        <v>111053.78</v>
      </c>
      <c r="W230" s="122">
        <v>5177014.22</v>
      </c>
      <c r="X230" s="122">
        <v>-63147.38</v>
      </c>
      <c r="Y230" s="122">
        <v>462185.44</v>
      </c>
      <c r="Z230" s="122">
        <v>-5424.81</v>
      </c>
      <c r="AA230" s="122">
        <v>1002434.36</v>
      </c>
      <c r="AB230" s="122">
        <v>29071.56</v>
      </c>
      <c r="AC230" s="122">
        <v>1851381.64</v>
      </c>
      <c r="AD230" s="122">
        <v>-240418.02</v>
      </c>
      <c r="AE230" s="122">
        <v>63136.54</v>
      </c>
      <c r="AF230" s="122">
        <v>0</v>
      </c>
      <c r="AG230" s="122">
        <v>8227.85</v>
      </c>
      <c r="AH230" s="122">
        <v>8239.6</v>
      </c>
      <c r="AI230" s="122">
        <v>0</v>
      </c>
      <c r="AJ230" s="122">
        <v>6318.73</v>
      </c>
      <c r="AK230" s="122">
        <v>0.02</v>
      </c>
      <c r="AL230" s="122">
        <v>551560.51</v>
      </c>
      <c r="AM230" s="122">
        <v>41432.83</v>
      </c>
      <c r="AN230" s="122">
        <v>0</v>
      </c>
      <c r="AO230" s="122">
        <v>0</v>
      </c>
      <c r="AP230" s="122">
        <v>21425770.69</v>
      </c>
      <c r="AQ230" s="122">
        <v>757811.09</v>
      </c>
      <c r="AR230" s="18"/>
    </row>
    <row r="231" spans="1:44" s="96" customFormat="1" ht="11.25">
      <c r="A231" s="111" t="s">
        <v>446</v>
      </c>
      <c r="B231" s="23" t="s">
        <v>447</v>
      </c>
      <c r="C231" s="16" t="s">
        <v>82</v>
      </c>
      <c r="D231" s="16" t="s">
        <v>89</v>
      </c>
      <c r="E231" s="122">
        <v>39626137.449999996</v>
      </c>
      <c r="F231" s="122">
        <v>9139.73</v>
      </c>
      <c r="G231" s="122">
        <v>205305.78</v>
      </c>
      <c r="H231" s="122">
        <v>523.71</v>
      </c>
      <c r="I231" s="122">
        <v>0</v>
      </c>
      <c r="J231" s="122">
        <v>0</v>
      </c>
      <c r="K231" s="122">
        <v>3480.27</v>
      </c>
      <c r="L231" s="122">
        <v>0</v>
      </c>
      <c r="M231" s="122">
        <v>39407687.96</v>
      </c>
      <c r="N231" s="122">
        <v>123275.93</v>
      </c>
      <c r="O231" s="122">
        <v>287460</v>
      </c>
      <c r="P231" s="122">
        <v>73569.99</v>
      </c>
      <c r="Q231" s="122">
        <v>0</v>
      </c>
      <c r="R231" s="122">
        <v>38923382.04</v>
      </c>
      <c r="S231" s="122">
        <v>43428012.7</v>
      </c>
      <c r="T231" s="122">
        <v>-2400228.67</v>
      </c>
      <c r="U231" s="122">
        <v>2830401.02</v>
      </c>
      <c r="V231" s="122">
        <v>-24870.5100000002</v>
      </c>
      <c r="W231" s="122">
        <v>1785525.12</v>
      </c>
      <c r="X231" s="122">
        <v>-298832.43</v>
      </c>
      <c r="Y231" s="122">
        <v>715624.1</v>
      </c>
      <c r="Z231" s="122">
        <v>23331.83</v>
      </c>
      <c r="AA231" s="122">
        <v>632892.25</v>
      </c>
      <c r="AB231" s="122">
        <v>15320.97</v>
      </c>
      <c r="AC231" s="122">
        <v>1099033.88</v>
      </c>
      <c r="AD231" s="122">
        <v>-14860.77</v>
      </c>
      <c r="AE231" s="122">
        <v>8379.36</v>
      </c>
      <c r="AF231" s="122">
        <v>0</v>
      </c>
      <c r="AG231" s="122">
        <v>0</v>
      </c>
      <c r="AH231" s="122">
        <v>0</v>
      </c>
      <c r="AI231" s="122">
        <v>0</v>
      </c>
      <c r="AJ231" s="122">
        <v>36827.53</v>
      </c>
      <c r="AK231" s="122">
        <v>135491.58</v>
      </c>
      <c r="AL231" s="122">
        <v>1549823.58</v>
      </c>
      <c r="AM231" s="122">
        <v>-3468.05</v>
      </c>
      <c r="AN231" s="122">
        <v>0</v>
      </c>
      <c r="AO231" s="122">
        <v>0</v>
      </c>
      <c r="AP231" s="122">
        <v>39626137.449999996</v>
      </c>
      <c r="AQ231" s="122">
        <v>770735.06</v>
      </c>
      <c r="AR231" s="18"/>
    </row>
    <row r="232" spans="1:44" s="96" customFormat="1" ht="11.25">
      <c r="A232" s="111" t="s">
        <v>448</v>
      </c>
      <c r="B232" s="23" t="s">
        <v>449</v>
      </c>
      <c r="C232" s="16" t="s">
        <v>85</v>
      </c>
      <c r="D232" s="16" t="s">
        <v>88</v>
      </c>
      <c r="E232" s="122">
        <v>8995976.4</v>
      </c>
      <c r="F232" s="122">
        <v>2827.03</v>
      </c>
      <c r="G232" s="122">
        <v>31531.47</v>
      </c>
      <c r="H232" s="122">
        <v>646.88</v>
      </c>
      <c r="I232" s="122">
        <v>5869.41</v>
      </c>
      <c r="J232" s="122">
        <v>1205.88</v>
      </c>
      <c r="K232" s="122">
        <v>0</v>
      </c>
      <c r="L232" s="122">
        <v>0</v>
      </c>
      <c r="M232" s="122">
        <v>8953895.729999999</v>
      </c>
      <c r="N232" s="122">
        <v>53362.48</v>
      </c>
      <c r="O232" s="122">
        <v>38881.88</v>
      </c>
      <c r="P232" s="122">
        <v>13395.46</v>
      </c>
      <c r="Q232" s="122">
        <v>0</v>
      </c>
      <c r="R232" s="122">
        <v>8848255.91</v>
      </c>
      <c r="S232" s="122">
        <v>10215424.88</v>
      </c>
      <c r="T232" s="122">
        <v>-227197.66</v>
      </c>
      <c r="U232" s="122">
        <v>391643.78</v>
      </c>
      <c r="V232" s="122">
        <v>-10026.53</v>
      </c>
      <c r="W232" s="122">
        <v>166059.37</v>
      </c>
      <c r="X232" s="122">
        <v>-14142.61</v>
      </c>
      <c r="Y232" s="122">
        <v>159953.68</v>
      </c>
      <c r="Z232" s="122">
        <v>-2599.03</v>
      </c>
      <c r="AA232" s="122">
        <v>468638.42</v>
      </c>
      <c r="AB232" s="122">
        <v>8141.13</v>
      </c>
      <c r="AC232" s="122">
        <v>636100.46</v>
      </c>
      <c r="AD232" s="122">
        <v>-3224.41</v>
      </c>
      <c r="AE232" s="122">
        <v>10672.57</v>
      </c>
      <c r="AF232" s="122">
        <v>0</v>
      </c>
      <c r="AG232" s="122">
        <v>7827.17</v>
      </c>
      <c r="AH232" s="122">
        <v>-1.26</v>
      </c>
      <c r="AI232" s="122">
        <v>0</v>
      </c>
      <c r="AJ232" s="122">
        <v>0</v>
      </c>
      <c r="AK232" s="122">
        <v>0</v>
      </c>
      <c r="AL232" s="122">
        <v>249912.06</v>
      </c>
      <c r="AM232" s="122">
        <v>1238.82</v>
      </c>
      <c r="AN232" s="122">
        <v>0</v>
      </c>
      <c r="AO232" s="122">
        <v>0</v>
      </c>
      <c r="AP232" s="122">
        <v>8995977.4</v>
      </c>
      <c r="AQ232" s="122">
        <v>93021.8</v>
      </c>
      <c r="AR232" s="18"/>
    </row>
    <row r="233" spans="1:44" s="96" customFormat="1" ht="11.25">
      <c r="A233" s="111" t="s">
        <v>450</v>
      </c>
      <c r="B233" s="23" t="s">
        <v>451</v>
      </c>
      <c r="C233" s="16" t="s">
        <v>87</v>
      </c>
      <c r="D233" s="16" t="s">
        <v>89</v>
      </c>
      <c r="E233" s="122">
        <v>14027994.11</v>
      </c>
      <c r="F233" s="122">
        <v>18469.39</v>
      </c>
      <c r="G233" s="122">
        <v>59605.99</v>
      </c>
      <c r="H233" s="122">
        <v>0</v>
      </c>
      <c r="I233" s="122">
        <v>11138.58</v>
      </c>
      <c r="J233" s="122">
        <v>0</v>
      </c>
      <c r="K233" s="122">
        <v>0</v>
      </c>
      <c r="L233" s="122">
        <v>0</v>
      </c>
      <c r="M233" s="122">
        <v>13938780.15</v>
      </c>
      <c r="N233" s="122">
        <v>111904.33</v>
      </c>
      <c r="O233" s="122">
        <v>99263.51</v>
      </c>
      <c r="P233" s="122">
        <v>13746.21</v>
      </c>
      <c r="Q233" s="122">
        <v>0</v>
      </c>
      <c r="R233" s="122">
        <v>13713866.1</v>
      </c>
      <c r="S233" s="122">
        <v>17703797.2</v>
      </c>
      <c r="T233" s="122">
        <v>-317026.36</v>
      </c>
      <c r="U233" s="122">
        <v>238696.89</v>
      </c>
      <c r="V233" s="122">
        <v>12018.72</v>
      </c>
      <c r="W233" s="122">
        <v>1392486.46</v>
      </c>
      <c r="X233" s="122">
        <v>-85532.8</v>
      </c>
      <c r="Y233" s="122">
        <v>263243.13</v>
      </c>
      <c r="Z233" s="122">
        <v>-5822.01</v>
      </c>
      <c r="AA233" s="122">
        <v>1037555.43</v>
      </c>
      <c r="AB233" s="122">
        <v>47635.28</v>
      </c>
      <c r="AC233" s="122">
        <v>622029.89</v>
      </c>
      <c r="AD233" s="122">
        <v>3743.51</v>
      </c>
      <c r="AE233" s="122">
        <v>18016.03</v>
      </c>
      <c r="AF233" s="122">
        <v>0</v>
      </c>
      <c r="AG233" s="122">
        <v>27810.01</v>
      </c>
      <c r="AH233" s="122">
        <v>-4717.2</v>
      </c>
      <c r="AI233" s="122">
        <v>0</v>
      </c>
      <c r="AJ233" s="122">
        <v>39487.98</v>
      </c>
      <c r="AK233" s="122">
        <v>-3396.93</v>
      </c>
      <c r="AL233" s="122">
        <v>679228.48</v>
      </c>
      <c r="AM233" s="122">
        <v>92567.34</v>
      </c>
      <c r="AN233" s="122">
        <v>0</v>
      </c>
      <c r="AO233" s="122">
        <v>0</v>
      </c>
      <c r="AP233" s="122">
        <v>14027994.09</v>
      </c>
      <c r="AQ233" s="122">
        <v>504724.13</v>
      </c>
      <c r="AR233" s="18"/>
    </row>
    <row r="234" spans="1:44" s="96" customFormat="1" ht="11.25">
      <c r="A234" s="111" t="s">
        <v>452</v>
      </c>
      <c r="B234" s="23" t="s">
        <v>453</v>
      </c>
      <c r="C234" s="16" t="s">
        <v>80</v>
      </c>
      <c r="D234" s="16" t="s">
        <v>90</v>
      </c>
      <c r="E234" s="122">
        <v>71187272.35</v>
      </c>
      <c r="F234" s="122">
        <v>127544.49</v>
      </c>
      <c r="G234" s="122">
        <v>107988.29</v>
      </c>
      <c r="H234" s="122">
        <v>984.76</v>
      </c>
      <c r="I234" s="122">
        <v>0</v>
      </c>
      <c r="J234" s="122">
        <v>0</v>
      </c>
      <c r="K234" s="122">
        <v>0</v>
      </c>
      <c r="L234" s="122">
        <v>0</v>
      </c>
      <c r="M234" s="122">
        <v>70950754.81</v>
      </c>
      <c r="N234" s="122">
        <v>449534.89</v>
      </c>
      <c r="O234" s="122">
        <v>1319529.09</v>
      </c>
      <c r="P234" s="122">
        <v>287053.8</v>
      </c>
      <c r="Q234" s="122">
        <v>0</v>
      </c>
      <c r="R234" s="122">
        <v>68894637.03</v>
      </c>
      <c r="S234" s="122">
        <v>92570780.86999999</v>
      </c>
      <c r="T234" s="122">
        <v>-6925821.619999999</v>
      </c>
      <c r="U234" s="122">
        <v>4090542.42</v>
      </c>
      <c r="V234" s="122">
        <v>94217.27</v>
      </c>
      <c r="W234" s="122">
        <v>3078275.3</v>
      </c>
      <c r="X234" s="122">
        <v>-715654.33</v>
      </c>
      <c r="Y234" s="122">
        <v>1508985.29</v>
      </c>
      <c r="Z234" s="122">
        <v>-61572.6</v>
      </c>
      <c r="AA234" s="122">
        <v>2130612.68</v>
      </c>
      <c r="AB234" s="122">
        <v>161031.38</v>
      </c>
      <c r="AC234" s="122">
        <v>4561065.69</v>
      </c>
      <c r="AD234" s="122">
        <v>391325.51</v>
      </c>
      <c r="AE234" s="122">
        <v>69393.17</v>
      </c>
      <c r="AF234" s="122">
        <v>440.09</v>
      </c>
      <c r="AG234" s="122">
        <v>0</v>
      </c>
      <c r="AH234" s="122">
        <v>0</v>
      </c>
      <c r="AI234" s="122">
        <v>0</v>
      </c>
      <c r="AJ234" s="122">
        <v>186903</v>
      </c>
      <c r="AK234" s="122">
        <v>16225.75</v>
      </c>
      <c r="AL234" s="122">
        <v>10497072.62</v>
      </c>
      <c r="AM234" s="122">
        <v>-286831.58</v>
      </c>
      <c r="AN234" s="122">
        <v>0</v>
      </c>
      <c r="AO234" s="122">
        <v>0</v>
      </c>
      <c r="AP234" s="122">
        <v>71187272.35</v>
      </c>
      <c r="AQ234" s="122">
        <v>5585807.6899999995</v>
      </c>
      <c r="AR234" s="18"/>
    </row>
    <row r="235" spans="1:44" s="96" customFormat="1" ht="11.25">
      <c r="A235" s="111" t="s">
        <v>454</v>
      </c>
      <c r="B235" s="23" t="s">
        <v>455</v>
      </c>
      <c r="C235" s="16" t="s">
        <v>86</v>
      </c>
      <c r="D235" s="16" t="s">
        <v>90</v>
      </c>
      <c r="E235" s="122">
        <v>87356610.47</v>
      </c>
      <c r="F235" s="122">
        <v>90666.11</v>
      </c>
      <c r="G235" s="122">
        <v>73274.14</v>
      </c>
      <c r="H235" s="122">
        <v>1745.81</v>
      </c>
      <c r="I235" s="122">
        <v>0</v>
      </c>
      <c r="J235" s="122">
        <v>0</v>
      </c>
      <c r="K235" s="122">
        <v>17735.83</v>
      </c>
      <c r="L235" s="122">
        <v>0</v>
      </c>
      <c r="M235" s="122">
        <v>87173188.58</v>
      </c>
      <c r="N235" s="122">
        <v>448042.76</v>
      </c>
      <c r="O235" s="122">
        <v>3047123.15</v>
      </c>
      <c r="P235" s="122">
        <v>61918.7</v>
      </c>
      <c r="Q235" s="122">
        <v>0</v>
      </c>
      <c r="R235" s="122">
        <v>83616103.97</v>
      </c>
      <c r="S235" s="122">
        <v>101054270.27</v>
      </c>
      <c r="T235" s="122">
        <v>-2460805.3</v>
      </c>
      <c r="U235" s="122">
        <v>4462406.28</v>
      </c>
      <c r="V235" s="122">
        <v>3133.64</v>
      </c>
      <c r="W235" s="122">
        <v>2360171.69</v>
      </c>
      <c r="X235" s="122">
        <v>-68405.95</v>
      </c>
      <c r="Y235" s="122">
        <v>1611169.38</v>
      </c>
      <c r="Z235" s="122">
        <v>-18799.53</v>
      </c>
      <c r="AA235" s="122">
        <v>3332614.29</v>
      </c>
      <c r="AB235" s="122">
        <v>65992.58</v>
      </c>
      <c r="AC235" s="122">
        <v>3124177.83</v>
      </c>
      <c r="AD235" s="122">
        <v>-43157.16</v>
      </c>
      <c r="AE235" s="122">
        <v>86500.4</v>
      </c>
      <c r="AF235" s="122">
        <v>6932.08</v>
      </c>
      <c r="AG235" s="122">
        <v>0</v>
      </c>
      <c r="AH235" s="122">
        <v>0</v>
      </c>
      <c r="AI235" s="122">
        <v>0</v>
      </c>
      <c r="AJ235" s="122">
        <v>215917.31</v>
      </c>
      <c r="AK235" s="122">
        <v>115744.99</v>
      </c>
      <c r="AL235" s="122">
        <v>8281690.07</v>
      </c>
      <c r="AM235" s="122">
        <v>-183413.86</v>
      </c>
      <c r="AN235" s="122">
        <v>0</v>
      </c>
      <c r="AO235" s="122">
        <v>0</v>
      </c>
      <c r="AP235" s="122">
        <v>87356610.47</v>
      </c>
      <c r="AQ235" s="122">
        <v>5089307.93</v>
      </c>
      <c r="AR235" s="18"/>
    </row>
    <row r="236" spans="1:44" s="96" customFormat="1" ht="11.25">
      <c r="A236" s="111" t="s">
        <v>456</v>
      </c>
      <c r="B236" s="23" t="s">
        <v>457</v>
      </c>
      <c r="C236" s="16" t="s">
        <v>87</v>
      </c>
      <c r="D236" s="16" t="s">
        <v>89</v>
      </c>
      <c r="E236" s="122">
        <v>27853485.51</v>
      </c>
      <c r="F236" s="122">
        <v>27815.3</v>
      </c>
      <c r="G236" s="122">
        <v>51386.16</v>
      </c>
      <c r="H236" s="122">
        <v>0</v>
      </c>
      <c r="I236" s="122">
        <v>582.95</v>
      </c>
      <c r="J236" s="122">
        <v>0</v>
      </c>
      <c r="K236" s="122">
        <v>11478.16</v>
      </c>
      <c r="L236" s="122">
        <v>0</v>
      </c>
      <c r="M236" s="122">
        <v>27762222.939999998</v>
      </c>
      <c r="N236" s="122">
        <v>240801.19</v>
      </c>
      <c r="O236" s="122">
        <v>383764.49</v>
      </c>
      <c r="P236" s="122">
        <v>54304.98</v>
      </c>
      <c r="Q236" s="122">
        <v>0</v>
      </c>
      <c r="R236" s="122">
        <v>27083352.279999997</v>
      </c>
      <c r="S236" s="122">
        <v>34684508.03</v>
      </c>
      <c r="T236" s="122">
        <v>-818221.8</v>
      </c>
      <c r="U236" s="122">
        <v>718588.24</v>
      </c>
      <c r="V236" s="122">
        <v>12895.62</v>
      </c>
      <c r="W236" s="122">
        <v>2224565.57</v>
      </c>
      <c r="X236" s="122">
        <v>-66906</v>
      </c>
      <c r="Y236" s="122">
        <v>516050.27</v>
      </c>
      <c r="Z236" s="122">
        <v>-7330.94</v>
      </c>
      <c r="AA236" s="122">
        <v>2414983.75</v>
      </c>
      <c r="AB236" s="122">
        <v>37201.82</v>
      </c>
      <c r="AC236" s="122">
        <v>1169918.4</v>
      </c>
      <c r="AD236" s="122">
        <v>3977.95</v>
      </c>
      <c r="AE236" s="122">
        <v>129913.49</v>
      </c>
      <c r="AF236" s="122">
        <v>-6595.09</v>
      </c>
      <c r="AG236" s="122">
        <v>22799.59</v>
      </c>
      <c r="AH236" s="122">
        <v>-94.18</v>
      </c>
      <c r="AI236" s="122">
        <v>0</v>
      </c>
      <c r="AJ236" s="122">
        <v>28551.48</v>
      </c>
      <c r="AK236" s="122">
        <v>20142.12</v>
      </c>
      <c r="AL236" s="122">
        <v>1239887.44</v>
      </c>
      <c r="AM236" s="122">
        <v>34657.57</v>
      </c>
      <c r="AN236" s="122">
        <v>0</v>
      </c>
      <c r="AO236" s="122">
        <v>0</v>
      </c>
      <c r="AP236" s="122">
        <v>27853485.51</v>
      </c>
      <c r="AQ236" s="122">
        <v>1450582.16</v>
      </c>
      <c r="AR236" s="18"/>
    </row>
    <row r="237" spans="1:44" s="96" customFormat="1" ht="11.25">
      <c r="A237" s="111" t="s">
        <v>458</v>
      </c>
      <c r="B237" s="23" t="s">
        <v>459</v>
      </c>
      <c r="C237" s="16" t="s">
        <v>81</v>
      </c>
      <c r="D237" s="16" t="s">
        <v>89</v>
      </c>
      <c r="E237" s="122">
        <v>29454704.259999998</v>
      </c>
      <c r="F237" s="122">
        <v>17160.04</v>
      </c>
      <c r="G237" s="122">
        <v>7308.54</v>
      </c>
      <c r="H237" s="122">
        <v>0</v>
      </c>
      <c r="I237" s="122">
        <v>24715.72</v>
      </c>
      <c r="J237" s="122">
        <v>0</v>
      </c>
      <c r="K237" s="122">
        <v>926.06</v>
      </c>
      <c r="L237" s="122">
        <v>0</v>
      </c>
      <c r="M237" s="122">
        <v>29404593.9</v>
      </c>
      <c r="N237" s="122">
        <v>165027.45</v>
      </c>
      <c r="O237" s="122">
        <v>332500.71</v>
      </c>
      <c r="P237" s="122">
        <v>31454.08</v>
      </c>
      <c r="Q237" s="122">
        <v>0</v>
      </c>
      <c r="R237" s="122">
        <v>28875611.66</v>
      </c>
      <c r="S237" s="122">
        <v>35464925.41</v>
      </c>
      <c r="T237" s="122">
        <v>-729682.37</v>
      </c>
      <c r="U237" s="122">
        <v>641123.36</v>
      </c>
      <c r="V237" s="122">
        <v>23148.48</v>
      </c>
      <c r="W237" s="122">
        <v>2131903.99</v>
      </c>
      <c r="X237" s="122">
        <v>-5967.61</v>
      </c>
      <c r="Y237" s="122">
        <v>555320.28</v>
      </c>
      <c r="Z237" s="122">
        <v>-10356.63</v>
      </c>
      <c r="AA237" s="122">
        <v>1311091.54</v>
      </c>
      <c r="AB237" s="122">
        <v>69518.85</v>
      </c>
      <c r="AC237" s="122">
        <v>1361164.82</v>
      </c>
      <c r="AD237" s="122">
        <v>39872.31</v>
      </c>
      <c r="AE237" s="122">
        <v>19546.72</v>
      </c>
      <c r="AF237" s="122">
        <v>0</v>
      </c>
      <c r="AG237" s="122">
        <v>61957.63</v>
      </c>
      <c r="AH237" s="122">
        <v>1821.88</v>
      </c>
      <c r="AI237" s="122">
        <v>0</v>
      </c>
      <c r="AJ237" s="122">
        <v>8466.55</v>
      </c>
      <c r="AK237" s="122">
        <v>30625.29</v>
      </c>
      <c r="AL237" s="122">
        <v>1451847.39</v>
      </c>
      <c r="AM237" s="122">
        <v>7924.91</v>
      </c>
      <c r="AN237" s="122">
        <v>0</v>
      </c>
      <c r="AO237" s="122">
        <v>0</v>
      </c>
      <c r="AP237" s="122">
        <v>29454704.259999998</v>
      </c>
      <c r="AQ237" s="122">
        <v>1026387.76</v>
      </c>
      <c r="AR237" s="18"/>
    </row>
    <row r="238" spans="1:44" s="96" customFormat="1" ht="11.25">
      <c r="A238" s="111" t="s">
        <v>460</v>
      </c>
      <c r="B238" s="23" t="s">
        <v>461</v>
      </c>
      <c r="C238" s="16" t="s">
        <v>80</v>
      </c>
      <c r="D238" s="16" t="s">
        <v>90</v>
      </c>
      <c r="E238" s="122">
        <v>63993271.41</v>
      </c>
      <c r="F238" s="122">
        <v>52284.51</v>
      </c>
      <c r="G238" s="122">
        <v>28498.24</v>
      </c>
      <c r="H238" s="122">
        <v>0</v>
      </c>
      <c r="I238" s="122">
        <v>0</v>
      </c>
      <c r="J238" s="122">
        <v>0</v>
      </c>
      <c r="K238" s="122">
        <v>0</v>
      </c>
      <c r="L238" s="122">
        <v>0</v>
      </c>
      <c r="M238" s="122">
        <v>63912488.660000004</v>
      </c>
      <c r="N238" s="122">
        <v>330941.98</v>
      </c>
      <c r="O238" s="122">
        <v>-2061314.82</v>
      </c>
      <c r="P238" s="122">
        <v>107544.44</v>
      </c>
      <c r="Q238" s="122">
        <v>0</v>
      </c>
      <c r="R238" s="122">
        <v>65535317.06</v>
      </c>
      <c r="S238" s="122">
        <v>74639172.93</v>
      </c>
      <c r="T238" s="122">
        <v>-2961798.66</v>
      </c>
      <c r="U238" s="122">
        <v>3275135.68</v>
      </c>
      <c r="V238" s="122">
        <v>54131.28</v>
      </c>
      <c r="W238" s="122">
        <v>1884778.16</v>
      </c>
      <c r="X238" s="122">
        <v>-200540.59</v>
      </c>
      <c r="Y238" s="122">
        <v>1273985.49</v>
      </c>
      <c r="Z238" s="122">
        <v>2238.15</v>
      </c>
      <c r="AA238" s="122">
        <v>2803386.39</v>
      </c>
      <c r="AB238" s="122">
        <v>51144.41</v>
      </c>
      <c r="AC238" s="122">
        <v>2793867.08</v>
      </c>
      <c r="AD238" s="122">
        <v>-10720.15</v>
      </c>
      <c r="AE238" s="122">
        <v>31364.64</v>
      </c>
      <c r="AF238" s="122">
        <v>0</v>
      </c>
      <c r="AG238" s="122">
        <v>1659.44</v>
      </c>
      <c r="AH238" s="122">
        <v>0</v>
      </c>
      <c r="AI238" s="122">
        <v>0</v>
      </c>
      <c r="AJ238" s="122">
        <v>60805.64</v>
      </c>
      <c r="AK238" s="122">
        <v>62561.74</v>
      </c>
      <c r="AL238" s="122">
        <v>4754444.47</v>
      </c>
      <c r="AM238" s="122">
        <v>56842.23</v>
      </c>
      <c r="AN238" s="122">
        <v>0</v>
      </c>
      <c r="AO238" s="122">
        <v>0</v>
      </c>
      <c r="AP238" s="122">
        <v>63993271.41</v>
      </c>
      <c r="AQ238" s="122">
        <v>8772299.52</v>
      </c>
      <c r="AR238" s="18"/>
    </row>
    <row r="239" spans="1:44" s="96" customFormat="1" ht="11.25">
      <c r="A239" s="111" t="s">
        <v>462</v>
      </c>
      <c r="B239" s="23" t="s">
        <v>463</v>
      </c>
      <c r="C239" s="16" t="s">
        <v>87</v>
      </c>
      <c r="D239" s="16" t="s">
        <v>89</v>
      </c>
      <c r="E239" s="122">
        <v>27204478.09</v>
      </c>
      <c r="F239" s="122">
        <v>10903.24</v>
      </c>
      <c r="G239" s="122">
        <v>9578.15</v>
      </c>
      <c r="H239" s="122">
        <v>249.22</v>
      </c>
      <c r="I239" s="122">
        <v>11550.12</v>
      </c>
      <c r="J239" s="122">
        <v>2537</v>
      </c>
      <c r="K239" s="122">
        <v>2473.88</v>
      </c>
      <c r="L239" s="122">
        <v>0</v>
      </c>
      <c r="M239" s="122">
        <v>27167186.479999997</v>
      </c>
      <c r="N239" s="122">
        <v>115207.38</v>
      </c>
      <c r="O239" s="122">
        <v>602155.78</v>
      </c>
      <c r="P239" s="122">
        <v>111414.41</v>
      </c>
      <c r="Q239" s="122">
        <v>0</v>
      </c>
      <c r="R239" s="122">
        <v>26338408.91</v>
      </c>
      <c r="S239" s="122">
        <v>40942284.79000001</v>
      </c>
      <c r="T239" s="122">
        <v>-1641147.91</v>
      </c>
      <c r="U239" s="122">
        <v>492786.57</v>
      </c>
      <c r="V239" s="122">
        <v>-326589.98</v>
      </c>
      <c r="W239" s="122">
        <v>9562839.4</v>
      </c>
      <c r="X239" s="122">
        <v>-34139.880000000805</v>
      </c>
      <c r="Y239" s="122">
        <v>673127.04</v>
      </c>
      <c r="Z239" s="122">
        <v>-13043.35</v>
      </c>
      <c r="AA239" s="122">
        <v>769396.14</v>
      </c>
      <c r="AB239" s="122">
        <v>48472.99</v>
      </c>
      <c r="AC239" s="122">
        <v>728856.1</v>
      </c>
      <c r="AD239" s="122">
        <v>-18734.85</v>
      </c>
      <c r="AE239" s="122">
        <v>41527.39</v>
      </c>
      <c r="AF239" s="122">
        <v>578.26</v>
      </c>
      <c r="AG239" s="122">
        <v>29263.83</v>
      </c>
      <c r="AH239" s="122">
        <v>63.62</v>
      </c>
      <c r="AI239" s="122">
        <v>0</v>
      </c>
      <c r="AJ239" s="122">
        <v>266634.66</v>
      </c>
      <c r="AK239" s="122">
        <v>12526.96</v>
      </c>
      <c r="AL239" s="122">
        <v>1387239.3</v>
      </c>
      <c r="AM239" s="122">
        <v>128415.15</v>
      </c>
      <c r="AN239" s="122">
        <v>0</v>
      </c>
      <c r="AO239" s="122">
        <v>0</v>
      </c>
      <c r="AP239" s="122">
        <v>27204478.09</v>
      </c>
      <c r="AQ239" s="122">
        <v>405033.98</v>
      </c>
      <c r="AR239" s="18"/>
    </row>
    <row r="240" spans="1:44" s="96" customFormat="1" ht="11.25">
      <c r="A240" s="111" t="s">
        <v>464</v>
      </c>
      <c r="B240" s="23" t="s">
        <v>465</v>
      </c>
      <c r="C240" s="16" t="s">
        <v>82</v>
      </c>
      <c r="D240" s="16" t="s">
        <v>89</v>
      </c>
      <c r="E240" s="122">
        <v>30608276.71</v>
      </c>
      <c r="F240" s="122">
        <v>25087.77</v>
      </c>
      <c r="G240" s="122">
        <v>26883.82</v>
      </c>
      <c r="H240" s="122">
        <v>15.37</v>
      </c>
      <c r="I240" s="122">
        <v>0</v>
      </c>
      <c r="J240" s="122">
        <v>4495.55</v>
      </c>
      <c r="K240" s="122">
        <v>0</v>
      </c>
      <c r="L240" s="122">
        <v>0</v>
      </c>
      <c r="M240" s="122">
        <v>30551794.2</v>
      </c>
      <c r="N240" s="122">
        <v>175676.88</v>
      </c>
      <c r="O240" s="122">
        <v>323742.42</v>
      </c>
      <c r="P240" s="122">
        <v>35247.27</v>
      </c>
      <c r="Q240" s="122">
        <v>0</v>
      </c>
      <c r="R240" s="122">
        <v>30017127.630000003</v>
      </c>
      <c r="S240" s="122">
        <v>36315356.57</v>
      </c>
      <c r="T240" s="122">
        <v>-641333.18</v>
      </c>
      <c r="U240" s="122">
        <v>516981.18</v>
      </c>
      <c r="V240" s="122">
        <v>-26787.57</v>
      </c>
      <c r="W240" s="122">
        <v>1353977.27</v>
      </c>
      <c r="X240" s="122">
        <v>-14004.01</v>
      </c>
      <c r="Y240" s="122">
        <v>570429.13</v>
      </c>
      <c r="Z240" s="122">
        <v>-7344.58</v>
      </c>
      <c r="AA240" s="122">
        <v>1195135.2</v>
      </c>
      <c r="AB240" s="122">
        <v>16971.83</v>
      </c>
      <c r="AC240" s="122">
        <v>2002979.14</v>
      </c>
      <c r="AD240" s="122">
        <v>-13044.27</v>
      </c>
      <c r="AE240" s="122">
        <v>78520.77</v>
      </c>
      <c r="AF240" s="122">
        <v>2.55</v>
      </c>
      <c r="AG240" s="122">
        <v>16717.31</v>
      </c>
      <c r="AH240" s="122">
        <v>-51.27</v>
      </c>
      <c r="AI240" s="122">
        <v>0</v>
      </c>
      <c r="AJ240" s="122">
        <v>75837.43</v>
      </c>
      <c r="AK240" s="122">
        <v>10173.04</v>
      </c>
      <c r="AL240" s="122">
        <v>1395908.04</v>
      </c>
      <c r="AM240" s="122">
        <v>8307.9</v>
      </c>
      <c r="AN240" s="122">
        <v>0</v>
      </c>
      <c r="AO240" s="122">
        <v>-8406.09</v>
      </c>
      <c r="AP240" s="122">
        <v>30608276.71</v>
      </c>
      <c r="AQ240" s="122">
        <v>1199423.69</v>
      </c>
      <c r="AR240" s="18"/>
    </row>
    <row r="241" spans="1:44" s="96" customFormat="1" ht="11.25">
      <c r="A241" s="111" t="s">
        <v>466</v>
      </c>
      <c r="B241" s="23" t="s">
        <v>467</v>
      </c>
      <c r="C241" s="16" t="s">
        <v>87</v>
      </c>
      <c r="D241" s="16" t="s">
        <v>90</v>
      </c>
      <c r="E241" s="122">
        <v>186600065.20999998</v>
      </c>
      <c r="F241" s="122">
        <v>1137.31</v>
      </c>
      <c r="G241" s="122">
        <v>480033.55</v>
      </c>
      <c r="H241" s="122">
        <v>0</v>
      </c>
      <c r="I241" s="122">
        <v>0</v>
      </c>
      <c r="J241" s="122">
        <v>0</v>
      </c>
      <c r="K241" s="122">
        <v>0</v>
      </c>
      <c r="L241" s="122">
        <v>0</v>
      </c>
      <c r="M241" s="122">
        <v>186118894.35000002</v>
      </c>
      <c r="N241" s="122">
        <v>761737.6</v>
      </c>
      <c r="O241" s="122">
        <v>2999902.47</v>
      </c>
      <c r="P241" s="122">
        <v>214478.38</v>
      </c>
      <c r="Q241" s="122">
        <v>0</v>
      </c>
      <c r="R241" s="122">
        <v>182142775.9</v>
      </c>
      <c r="S241" s="122">
        <v>215373131.63</v>
      </c>
      <c r="T241" s="122">
        <v>-6117028.2</v>
      </c>
      <c r="U241" s="122">
        <v>7804173.6899999995</v>
      </c>
      <c r="V241" s="122">
        <v>67087.48</v>
      </c>
      <c r="W241" s="122">
        <v>6364401.05</v>
      </c>
      <c r="X241" s="122">
        <v>-424949.2</v>
      </c>
      <c r="Y241" s="122">
        <v>3573122.44</v>
      </c>
      <c r="Z241" s="122">
        <v>-64913.22</v>
      </c>
      <c r="AA241" s="122">
        <v>5236205.8</v>
      </c>
      <c r="AB241" s="122">
        <v>93841.35</v>
      </c>
      <c r="AC241" s="122">
        <v>12258174.19</v>
      </c>
      <c r="AD241" s="122">
        <v>-893971.95</v>
      </c>
      <c r="AE241" s="122">
        <v>13205.59</v>
      </c>
      <c r="AF241" s="122">
        <v>0</v>
      </c>
      <c r="AG241" s="122">
        <v>0</v>
      </c>
      <c r="AH241" s="122">
        <v>0</v>
      </c>
      <c r="AI241" s="122">
        <v>0</v>
      </c>
      <c r="AJ241" s="122">
        <v>1006174.29</v>
      </c>
      <c r="AK241" s="122">
        <v>40575.53</v>
      </c>
      <c r="AL241" s="122">
        <v>10553257.66</v>
      </c>
      <c r="AM241" s="122">
        <v>-211405.7</v>
      </c>
      <c r="AN241" s="122">
        <v>0</v>
      </c>
      <c r="AO241" s="122">
        <v>0</v>
      </c>
      <c r="AP241" s="122">
        <v>186600065.20999998</v>
      </c>
      <c r="AQ241" s="122">
        <v>8150456.59</v>
      </c>
      <c r="AR241" s="18"/>
    </row>
    <row r="242" spans="1:44" s="96" customFormat="1" ht="11.25">
      <c r="A242" s="111" t="s">
        <v>468</v>
      </c>
      <c r="B242" s="23" t="s">
        <v>469</v>
      </c>
      <c r="C242" s="16" t="s">
        <v>82</v>
      </c>
      <c r="D242" s="16" t="s">
        <v>89</v>
      </c>
      <c r="E242" s="122">
        <v>20959091.07</v>
      </c>
      <c r="F242" s="122">
        <v>12036.04</v>
      </c>
      <c r="G242" s="122">
        <v>5422.12</v>
      </c>
      <c r="H242" s="122">
        <v>557.87</v>
      </c>
      <c r="I242" s="122">
        <v>0</v>
      </c>
      <c r="J242" s="122">
        <v>0</v>
      </c>
      <c r="K242" s="122">
        <v>32613.91</v>
      </c>
      <c r="L242" s="122">
        <v>0</v>
      </c>
      <c r="M242" s="122">
        <v>20908461.130000003</v>
      </c>
      <c r="N242" s="122">
        <v>154022.75</v>
      </c>
      <c r="O242" s="122">
        <v>414721.55</v>
      </c>
      <c r="P242" s="122">
        <v>117741.06</v>
      </c>
      <c r="Q242" s="122">
        <v>0</v>
      </c>
      <c r="R242" s="122">
        <v>20221975.77</v>
      </c>
      <c r="S242" s="122">
        <v>30038939.759999998</v>
      </c>
      <c r="T242" s="122">
        <v>-6878614.33</v>
      </c>
      <c r="U242" s="122">
        <v>1240411.32</v>
      </c>
      <c r="V242" s="122">
        <v>3133072.05</v>
      </c>
      <c r="W242" s="122">
        <v>1430351.61</v>
      </c>
      <c r="X242" s="122">
        <v>-64618.4</v>
      </c>
      <c r="Y242" s="122">
        <v>473982.52</v>
      </c>
      <c r="Z242" s="122">
        <v>-72201.87</v>
      </c>
      <c r="AA242" s="122">
        <v>1284338.7</v>
      </c>
      <c r="AB242" s="122">
        <v>29867.72</v>
      </c>
      <c r="AC242" s="122">
        <v>1645303.64</v>
      </c>
      <c r="AD242" s="122">
        <v>86831.43</v>
      </c>
      <c r="AE242" s="122">
        <v>85130.56</v>
      </c>
      <c r="AF242" s="122">
        <v>0</v>
      </c>
      <c r="AG242" s="122">
        <v>15711.17</v>
      </c>
      <c r="AH242" s="122">
        <v>3084.24</v>
      </c>
      <c r="AI242" s="122">
        <v>0</v>
      </c>
      <c r="AJ242" s="122">
        <v>397856.89</v>
      </c>
      <c r="AK242" s="122">
        <v>843072.27</v>
      </c>
      <c r="AL242" s="122">
        <v>1187047.44</v>
      </c>
      <c r="AM242" s="122">
        <v>34221.31</v>
      </c>
      <c r="AN242" s="122">
        <v>0</v>
      </c>
      <c r="AO242" s="122">
        <v>-1700.2</v>
      </c>
      <c r="AP242" s="122">
        <v>20959091.07</v>
      </c>
      <c r="AQ242" s="122">
        <v>1392316.74</v>
      </c>
      <c r="AR242" s="18"/>
    </row>
    <row r="243" spans="1:44" s="96" customFormat="1" ht="11.25">
      <c r="A243" s="111" t="s">
        <v>673</v>
      </c>
      <c r="B243" s="23" t="s">
        <v>674</v>
      </c>
      <c r="C243" s="16" t="s">
        <v>86</v>
      </c>
      <c r="D243" s="16" t="s">
        <v>88</v>
      </c>
      <c r="E243" s="122">
        <v>66034116.14</v>
      </c>
      <c r="F243" s="122">
        <v>50631.23</v>
      </c>
      <c r="G243" s="122">
        <v>113536.9</v>
      </c>
      <c r="H243" s="122">
        <v>1459.33</v>
      </c>
      <c r="I243" s="122">
        <v>32448.05</v>
      </c>
      <c r="J243" s="122">
        <v>0</v>
      </c>
      <c r="K243" s="122">
        <v>0</v>
      </c>
      <c r="L243" s="122">
        <v>0</v>
      </c>
      <c r="M243" s="122">
        <v>65836040.63</v>
      </c>
      <c r="N243" s="122">
        <v>463110.1</v>
      </c>
      <c r="O243" s="122">
        <v>897200.87</v>
      </c>
      <c r="P243" s="122">
        <v>148719.6</v>
      </c>
      <c r="Q243" s="122">
        <v>0</v>
      </c>
      <c r="R243" s="122">
        <v>64327010.06</v>
      </c>
      <c r="S243" s="122">
        <v>79963610.92</v>
      </c>
      <c r="T243" s="122">
        <v>-2543259.43</v>
      </c>
      <c r="U243" s="122">
        <v>2407739.83</v>
      </c>
      <c r="V243" s="122">
        <v>28963.35</v>
      </c>
      <c r="W243" s="122">
        <v>2403929.32</v>
      </c>
      <c r="X243" s="122">
        <v>-8225.52</v>
      </c>
      <c r="Y243" s="122">
        <v>1238553.79</v>
      </c>
      <c r="Z243" s="122">
        <v>-27802.29</v>
      </c>
      <c r="AA243" s="122">
        <v>3966023.36</v>
      </c>
      <c r="AB243" s="122">
        <v>220449.31</v>
      </c>
      <c r="AC243" s="122">
        <v>3728018.31</v>
      </c>
      <c r="AD243" s="122">
        <v>-16895.73</v>
      </c>
      <c r="AE243" s="122">
        <v>107022.31</v>
      </c>
      <c r="AF243" s="122">
        <v>0</v>
      </c>
      <c r="AG243" s="122">
        <v>111095.5</v>
      </c>
      <c r="AH243" s="122">
        <v>1931.81</v>
      </c>
      <c r="AI243" s="122">
        <v>0</v>
      </c>
      <c r="AJ243" s="122">
        <v>50002.98</v>
      </c>
      <c r="AK243" s="122">
        <v>22645.24</v>
      </c>
      <c r="AL243" s="122">
        <v>4155641.6</v>
      </c>
      <c r="AM243" s="122">
        <v>292051.54</v>
      </c>
      <c r="AN243" s="122">
        <v>0</v>
      </c>
      <c r="AO243" s="122">
        <v>0</v>
      </c>
      <c r="AP243" s="122">
        <v>66034116.14</v>
      </c>
      <c r="AQ243" s="122">
        <v>5382663.99</v>
      </c>
      <c r="AR243" s="18"/>
    </row>
    <row r="244" spans="1:44" s="96" customFormat="1" ht="11.25">
      <c r="A244" s="111" t="s">
        <v>470</v>
      </c>
      <c r="B244" s="23" t="s">
        <v>471</v>
      </c>
      <c r="C244" s="16" t="s">
        <v>82</v>
      </c>
      <c r="D244" s="16" t="s">
        <v>88</v>
      </c>
      <c r="E244" s="122">
        <v>85518110.86</v>
      </c>
      <c r="F244" s="122">
        <v>110202.23</v>
      </c>
      <c r="G244" s="122">
        <v>75015.65</v>
      </c>
      <c r="H244" s="122">
        <v>0</v>
      </c>
      <c r="I244" s="122">
        <v>0</v>
      </c>
      <c r="J244" s="122">
        <v>0</v>
      </c>
      <c r="K244" s="122">
        <v>6935.53</v>
      </c>
      <c r="L244" s="122">
        <v>0</v>
      </c>
      <c r="M244" s="122">
        <v>85325957.45</v>
      </c>
      <c r="N244" s="122">
        <v>215339.03</v>
      </c>
      <c r="O244" s="122">
        <v>2467452.71</v>
      </c>
      <c r="P244" s="122">
        <v>120885.12</v>
      </c>
      <c r="Q244" s="122">
        <v>0</v>
      </c>
      <c r="R244" s="122">
        <v>82522280.59</v>
      </c>
      <c r="S244" s="122">
        <v>89030272.05</v>
      </c>
      <c r="T244" s="122">
        <v>-2104745.34</v>
      </c>
      <c r="U244" s="122">
        <v>6164346.109999999</v>
      </c>
      <c r="V244" s="122">
        <v>84650.24</v>
      </c>
      <c r="W244" s="122">
        <v>1636456.4</v>
      </c>
      <c r="X244" s="122">
        <v>-36795.11</v>
      </c>
      <c r="Y244" s="122">
        <v>1504514.58</v>
      </c>
      <c r="Z244" s="122">
        <v>-21020.54</v>
      </c>
      <c r="AA244" s="122">
        <v>454996.36</v>
      </c>
      <c r="AB244" s="122">
        <v>18117.34</v>
      </c>
      <c r="AC244" s="122">
        <v>2586230.16</v>
      </c>
      <c r="AD244" s="122">
        <v>46518.97</v>
      </c>
      <c r="AE244" s="122">
        <v>0</v>
      </c>
      <c r="AF244" s="122">
        <v>0</v>
      </c>
      <c r="AG244" s="122">
        <v>0</v>
      </c>
      <c r="AH244" s="122">
        <v>0</v>
      </c>
      <c r="AI244" s="122">
        <v>0</v>
      </c>
      <c r="AJ244" s="122">
        <v>24912.86</v>
      </c>
      <c r="AK244" s="122">
        <v>29186.01</v>
      </c>
      <c r="AL244" s="122">
        <v>4346448.62</v>
      </c>
      <c r="AM244" s="122">
        <v>33834.63</v>
      </c>
      <c r="AN244" s="122">
        <v>0</v>
      </c>
      <c r="AO244" s="122">
        <v>0</v>
      </c>
      <c r="AP244" s="122">
        <v>85518110.86</v>
      </c>
      <c r="AQ244" s="122">
        <v>14303580.78</v>
      </c>
      <c r="AR244" s="18"/>
    </row>
    <row r="245" spans="1:44" s="96" customFormat="1" ht="11.25">
      <c r="A245" s="111" t="s">
        <v>472</v>
      </c>
      <c r="B245" s="23" t="s">
        <v>473</v>
      </c>
      <c r="C245" s="16" t="s">
        <v>86</v>
      </c>
      <c r="D245" s="16" t="s">
        <v>90</v>
      </c>
      <c r="E245" s="122">
        <v>100076590.27</v>
      </c>
      <c r="F245" s="122">
        <v>7700.41</v>
      </c>
      <c r="G245" s="122">
        <v>5942.09</v>
      </c>
      <c r="H245" s="122">
        <v>0</v>
      </c>
      <c r="I245" s="122">
        <v>0</v>
      </c>
      <c r="J245" s="122">
        <v>0</v>
      </c>
      <c r="K245" s="122">
        <v>0</v>
      </c>
      <c r="L245" s="122">
        <v>0</v>
      </c>
      <c r="M245" s="122">
        <v>100062947.77</v>
      </c>
      <c r="N245" s="122">
        <v>242496.14</v>
      </c>
      <c r="O245" s="122">
        <v>-66058.11</v>
      </c>
      <c r="P245" s="122">
        <v>1257628.05</v>
      </c>
      <c r="Q245" s="122">
        <v>0</v>
      </c>
      <c r="R245" s="122">
        <v>98628881.69</v>
      </c>
      <c r="S245" s="122">
        <v>105883446.02</v>
      </c>
      <c r="T245" s="122">
        <v>-3399981.59</v>
      </c>
      <c r="U245" s="122">
        <v>5677275.28</v>
      </c>
      <c r="V245" s="122">
        <v>8974.72</v>
      </c>
      <c r="W245" s="122">
        <v>1506157.86</v>
      </c>
      <c r="X245" s="122">
        <v>-119086.66</v>
      </c>
      <c r="Y245" s="122">
        <v>1773558.55</v>
      </c>
      <c r="Z245" s="122">
        <v>-32658.6</v>
      </c>
      <c r="AA245" s="122">
        <v>1076374.81</v>
      </c>
      <c r="AB245" s="122">
        <v>28426.48</v>
      </c>
      <c r="AC245" s="122">
        <v>2399647.62</v>
      </c>
      <c r="AD245" s="122">
        <v>57982.75</v>
      </c>
      <c r="AE245" s="122">
        <v>65391.2</v>
      </c>
      <c r="AF245" s="122">
        <v>0</v>
      </c>
      <c r="AG245" s="122">
        <v>828</v>
      </c>
      <c r="AH245" s="122">
        <v>45.62</v>
      </c>
      <c r="AI245" s="122">
        <v>0</v>
      </c>
      <c r="AJ245" s="122">
        <v>428812.78</v>
      </c>
      <c r="AK245" s="122">
        <v>99205.21</v>
      </c>
      <c r="AL245" s="122">
        <v>3898006.11</v>
      </c>
      <c r="AM245" s="122">
        <v>223317.32</v>
      </c>
      <c r="AN245" s="122">
        <v>168915.01</v>
      </c>
      <c r="AO245" s="122">
        <v>0</v>
      </c>
      <c r="AP245" s="122">
        <v>100076590.27</v>
      </c>
      <c r="AQ245" s="122">
        <v>2626289.37</v>
      </c>
      <c r="AR245" s="18"/>
    </row>
    <row r="246" spans="1:44" s="96" customFormat="1" ht="11.25">
      <c r="A246" s="111" t="s">
        <v>474</v>
      </c>
      <c r="B246" s="23" t="s">
        <v>475</v>
      </c>
      <c r="C246" s="16" t="s">
        <v>82</v>
      </c>
      <c r="D246" s="16" t="s">
        <v>89</v>
      </c>
      <c r="E246" s="122">
        <v>26833040.22</v>
      </c>
      <c r="F246" s="122">
        <v>3340.54</v>
      </c>
      <c r="G246" s="122">
        <v>20702.74</v>
      </c>
      <c r="H246" s="122">
        <v>56.89</v>
      </c>
      <c r="I246" s="122">
        <v>0</v>
      </c>
      <c r="J246" s="122">
        <v>0</v>
      </c>
      <c r="K246" s="122">
        <v>0</v>
      </c>
      <c r="L246" s="122">
        <v>0</v>
      </c>
      <c r="M246" s="122">
        <v>26808940.05</v>
      </c>
      <c r="N246" s="122">
        <v>102734.19</v>
      </c>
      <c r="O246" s="122">
        <v>208563.14</v>
      </c>
      <c r="P246" s="122">
        <v>112752.62</v>
      </c>
      <c r="Q246" s="122">
        <v>0</v>
      </c>
      <c r="R246" s="122">
        <v>26384890.1</v>
      </c>
      <c r="S246" s="122">
        <v>30899514.259999998</v>
      </c>
      <c r="T246" s="122">
        <v>-2588388.51</v>
      </c>
      <c r="U246" s="122">
        <v>1863209.36</v>
      </c>
      <c r="V246" s="122">
        <v>129064.7</v>
      </c>
      <c r="W246" s="122">
        <v>1267135.11</v>
      </c>
      <c r="X246" s="122">
        <v>-26828.97</v>
      </c>
      <c r="Y246" s="122">
        <v>508420.83</v>
      </c>
      <c r="Z246" s="122">
        <v>-24200.36</v>
      </c>
      <c r="AA246" s="122">
        <v>502630.81</v>
      </c>
      <c r="AB246" s="122">
        <v>16904.67</v>
      </c>
      <c r="AC246" s="122">
        <v>1311644.79</v>
      </c>
      <c r="AD246" s="122">
        <v>-993244.56</v>
      </c>
      <c r="AE246" s="122">
        <v>53455.84</v>
      </c>
      <c r="AF246" s="122">
        <v>-11073.3</v>
      </c>
      <c r="AG246" s="122">
        <v>2654.69</v>
      </c>
      <c r="AH246" s="122">
        <v>0</v>
      </c>
      <c r="AI246" s="122">
        <v>0</v>
      </c>
      <c r="AJ246" s="122">
        <v>31474.76</v>
      </c>
      <c r="AK246" s="122">
        <v>23868.05</v>
      </c>
      <c r="AL246" s="122">
        <v>1976347.68</v>
      </c>
      <c r="AM246" s="122">
        <v>-200389.51</v>
      </c>
      <c r="AN246" s="122">
        <v>0</v>
      </c>
      <c r="AO246" s="122">
        <v>0</v>
      </c>
      <c r="AP246" s="122">
        <v>26833040.22</v>
      </c>
      <c r="AQ246" s="122">
        <v>1065855.23</v>
      </c>
      <c r="AR246" s="18"/>
    </row>
    <row r="247" spans="1:44" s="96" customFormat="1" ht="11.25">
      <c r="A247" s="111" t="s">
        <v>476</v>
      </c>
      <c r="B247" s="23" t="s">
        <v>477</v>
      </c>
      <c r="C247" s="16" t="s">
        <v>83</v>
      </c>
      <c r="D247" s="16" t="s">
        <v>89</v>
      </c>
      <c r="E247" s="122">
        <v>57580055.86</v>
      </c>
      <c r="F247" s="122">
        <v>20997.21</v>
      </c>
      <c r="G247" s="122">
        <v>45236.06</v>
      </c>
      <c r="H247" s="122">
        <v>0</v>
      </c>
      <c r="I247" s="122">
        <v>49889.33</v>
      </c>
      <c r="J247" s="122">
        <v>25169.06</v>
      </c>
      <c r="K247" s="122">
        <v>11511.19</v>
      </c>
      <c r="L247" s="122">
        <v>0</v>
      </c>
      <c r="M247" s="122">
        <v>57427253.01</v>
      </c>
      <c r="N247" s="122">
        <v>220599.07</v>
      </c>
      <c r="O247" s="122">
        <v>134521.4</v>
      </c>
      <c r="P247" s="122">
        <v>179010.81</v>
      </c>
      <c r="Q247" s="122">
        <v>0</v>
      </c>
      <c r="R247" s="122">
        <v>56893121.730000004</v>
      </c>
      <c r="S247" s="122">
        <v>70948547.42</v>
      </c>
      <c r="T247" s="122">
        <v>-4384561.59</v>
      </c>
      <c r="U247" s="122">
        <v>2176607.42</v>
      </c>
      <c r="V247" s="122">
        <v>111108.55</v>
      </c>
      <c r="W247" s="122">
        <v>1953009.36</v>
      </c>
      <c r="X247" s="122">
        <v>-217695.85</v>
      </c>
      <c r="Y247" s="122">
        <v>1171817.13</v>
      </c>
      <c r="Z247" s="122">
        <v>-45304.43</v>
      </c>
      <c r="AA247" s="122">
        <v>1127394.32</v>
      </c>
      <c r="AB247" s="122">
        <v>84625.79</v>
      </c>
      <c r="AC247" s="122">
        <v>6910974.52</v>
      </c>
      <c r="AD247" s="122">
        <v>-208846.84</v>
      </c>
      <c r="AE247" s="122">
        <v>31683.77</v>
      </c>
      <c r="AF247" s="122">
        <v>0</v>
      </c>
      <c r="AG247" s="122">
        <v>62552</v>
      </c>
      <c r="AH247" s="122">
        <v>-937.58</v>
      </c>
      <c r="AI247" s="122">
        <v>0</v>
      </c>
      <c r="AJ247" s="122">
        <v>128642.21</v>
      </c>
      <c r="AK247" s="122">
        <v>34102.53</v>
      </c>
      <c r="AL247" s="122">
        <v>2531028.66</v>
      </c>
      <c r="AM247" s="122">
        <v>-38362.5</v>
      </c>
      <c r="AN247" s="122">
        <v>0</v>
      </c>
      <c r="AO247" s="122">
        <v>0</v>
      </c>
      <c r="AP247" s="122">
        <v>57580044.11</v>
      </c>
      <c r="AQ247" s="122">
        <v>2292455.52</v>
      </c>
      <c r="AR247" s="18"/>
    </row>
    <row r="248" spans="1:44" s="96" customFormat="1" ht="11.25">
      <c r="A248" s="111" t="s">
        <v>478</v>
      </c>
      <c r="B248" s="23" t="s">
        <v>479</v>
      </c>
      <c r="C248" s="16" t="s">
        <v>85</v>
      </c>
      <c r="D248" s="16" t="s">
        <v>89</v>
      </c>
      <c r="E248" s="122">
        <v>19220722.919999998</v>
      </c>
      <c r="F248" s="122">
        <v>157.84</v>
      </c>
      <c r="G248" s="122">
        <v>4467.65</v>
      </c>
      <c r="H248" s="122">
        <v>0</v>
      </c>
      <c r="I248" s="122">
        <v>0</v>
      </c>
      <c r="J248" s="122">
        <v>0</v>
      </c>
      <c r="K248" s="122">
        <v>3528.32</v>
      </c>
      <c r="L248" s="122">
        <v>0</v>
      </c>
      <c r="M248" s="122">
        <v>19212569.110000003</v>
      </c>
      <c r="N248" s="122">
        <v>90298.33</v>
      </c>
      <c r="O248" s="122">
        <v>11573.54</v>
      </c>
      <c r="P248" s="122">
        <v>19754.49</v>
      </c>
      <c r="Q248" s="122">
        <v>0</v>
      </c>
      <c r="R248" s="122">
        <v>19090942.75</v>
      </c>
      <c r="S248" s="122">
        <v>21857547.71</v>
      </c>
      <c r="T248" s="122">
        <v>-572555.02</v>
      </c>
      <c r="U248" s="122">
        <v>1393127.38</v>
      </c>
      <c r="V248" s="122">
        <v>0</v>
      </c>
      <c r="W248" s="122">
        <v>618334.01</v>
      </c>
      <c r="X248" s="122">
        <v>-9013.28</v>
      </c>
      <c r="Y248" s="122">
        <v>350884.65</v>
      </c>
      <c r="Z248" s="122">
        <v>-2040.65</v>
      </c>
      <c r="AA248" s="122">
        <v>732139.9</v>
      </c>
      <c r="AB248" s="122">
        <v>45765.19</v>
      </c>
      <c r="AC248" s="122">
        <v>703301.08</v>
      </c>
      <c r="AD248" s="122">
        <v>1612.43</v>
      </c>
      <c r="AE248" s="122">
        <v>25708.78</v>
      </c>
      <c r="AF248" s="122">
        <v>0</v>
      </c>
      <c r="AG248" s="122">
        <v>23050.46</v>
      </c>
      <c r="AH248" s="122">
        <v>0</v>
      </c>
      <c r="AI248" s="122">
        <v>0</v>
      </c>
      <c r="AJ248" s="122">
        <v>503973.47</v>
      </c>
      <c r="AK248" s="122">
        <v>8107.56</v>
      </c>
      <c r="AL248" s="122">
        <v>1052263.2</v>
      </c>
      <c r="AM248" s="122">
        <v>100998.35</v>
      </c>
      <c r="AN248" s="122">
        <v>0</v>
      </c>
      <c r="AO248" s="122">
        <v>0</v>
      </c>
      <c r="AP248" s="122">
        <v>19220722.919999998</v>
      </c>
      <c r="AQ248" s="122">
        <v>1893707.76</v>
      </c>
      <c r="AR248" s="18"/>
    </row>
    <row r="249" spans="1:44" s="96" customFormat="1" ht="11.25">
      <c r="A249" s="111" t="s">
        <v>480</v>
      </c>
      <c r="B249" s="23" t="s">
        <v>481</v>
      </c>
      <c r="C249" s="16" t="s">
        <v>81</v>
      </c>
      <c r="D249" s="16" t="s">
        <v>88</v>
      </c>
      <c r="E249" s="122">
        <v>111063242.79</v>
      </c>
      <c r="F249" s="122">
        <v>25607.93</v>
      </c>
      <c r="G249" s="122">
        <v>255030.57</v>
      </c>
      <c r="H249" s="122">
        <v>0</v>
      </c>
      <c r="I249" s="122">
        <v>31035.44</v>
      </c>
      <c r="J249" s="122">
        <v>0</v>
      </c>
      <c r="K249" s="122">
        <v>1478.28</v>
      </c>
      <c r="L249" s="122">
        <v>0</v>
      </c>
      <c r="M249" s="122">
        <v>110750090.57</v>
      </c>
      <c r="N249" s="122">
        <v>332471.81</v>
      </c>
      <c r="O249" s="122">
        <v>345723.52</v>
      </c>
      <c r="P249" s="122">
        <v>349527.94</v>
      </c>
      <c r="Q249" s="122">
        <v>0</v>
      </c>
      <c r="R249" s="122">
        <v>109722367.3</v>
      </c>
      <c r="S249" s="122">
        <v>130656020.5</v>
      </c>
      <c r="T249" s="122">
        <v>-6266795.149999999</v>
      </c>
      <c r="U249" s="122">
        <v>2270151.87</v>
      </c>
      <c r="V249" s="122">
        <v>-2659727.81</v>
      </c>
      <c r="W249" s="122">
        <v>4780526.61</v>
      </c>
      <c r="X249" s="122">
        <v>-192689.97</v>
      </c>
      <c r="Y249" s="122">
        <v>2174864.91</v>
      </c>
      <c r="Z249" s="122">
        <v>-69254.37</v>
      </c>
      <c r="AA249" s="122">
        <v>1694351.22</v>
      </c>
      <c r="AB249" s="122">
        <v>66721.95</v>
      </c>
      <c r="AC249" s="122">
        <v>4338077.06</v>
      </c>
      <c r="AD249" s="122">
        <v>-117678.95</v>
      </c>
      <c r="AE249" s="122">
        <v>81580.71</v>
      </c>
      <c r="AF249" s="122">
        <v>0</v>
      </c>
      <c r="AG249" s="122">
        <v>22399.84</v>
      </c>
      <c r="AH249" s="122">
        <v>1425.24</v>
      </c>
      <c r="AI249" s="122">
        <v>0</v>
      </c>
      <c r="AJ249" s="122">
        <v>230364.54</v>
      </c>
      <c r="AK249" s="122">
        <v>-811572.87</v>
      </c>
      <c r="AL249" s="122">
        <v>4751541.64</v>
      </c>
      <c r="AM249" s="122">
        <v>196970.14</v>
      </c>
      <c r="AN249" s="122">
        <v>0</v>
      </c>
      <c r="AO249" s="122">
        <v>0</v>
      </c>
      <c r="AP249" s="122">
        <v>111063242.79</v>
      </c>
      <c r="AQ249" s="122">
        <v>1819002.68</v>
      </c>
      <c r="AR249" s="18"/>
    </row>
    <row r="250" spans="1:44" s="96" customFormat="1" ht="11.25">
      <c r="A250" s="111" t="s">
        <v>482</v>
      </c>
      <c r="B250" s="23" t="s">
        <v>483</v>
      </c>
      <c r="C250" s="16" t="s">
        <v>81</v>
      </c>
      <c r="D250" s="16" t="s">
        <v>89</v>
      </c>
      <c r="E250" s="122">
        <v>23935351.82</v>
      </c>
      <c r="F250" s="122">
        <v>40335.89</v>
      </c>
      <c r="G250" s="122">
        <v>53517.71</v>
      </c>
      <c r="H250" s="122">
        <v>0</v>
      </c>
      <c r="I250" s="122">
        <v>4397.1</v>
      </c>
      <c r="J250" s="122">
        <v>1630.13</v>
      </c>
      <c r="K250" s="122">
        <v>151.49</v>
      </c>
      <c r="L250" s="122">
        <v>0</v>
      </c>
      <c r="M250" s="122">
        <v>23835319.5</v>
      </c>
      <c r="N250" s="122">
        <v>201111.85</v>
      </c>
      <c r="O250" s="122">
        <v>262319.86</v>
      </c>
      <c r="P250" s="122">
        <v>19294.92</v>
      </c>
      <c r="Q250" s="122">
        <v>0</v>
      </c>
      <c r="R250" s="122">
        <v>23352592.87</v>
      </c>
      <c r="S250" s="122">
        <v>33497948.41</v>
      </c>
      <c r="T250" s="122">
        <v>77707.61</v>
      </c>
      <c r="U250" s="122">
        <v>96459.76</v>
      </c>
      <c r="V250" s="122">
        <v>9251.72</v>
      </c>
      <c r="W250" s="122">
        <v>6152166.26</v>
      </c>
      <c r="X250" s="122">
        <v>-51305.54</v>
      </c>
      <c r="Y250" s="122">
        <v>502846.11</v>
      </c>
      <c r="Z250" s="122">
        <v>217.76</v>
      </c>
      <c r="AA250" s="122">
        <v>1687224.95</v>
      </c>
      <c r="AB250" s="122">
        <v>101872.63</v>
      </c>
      <c r="AC250" s="122">
        <v>1005120.99</v>
      </c>
      <c r="AD250" s="122">
        <v>196647.49</v>
      </c>
      <c r="AE250" s="122">
        <v>78295.36</v>
      </c>
      <c r="AF250" s="122">
        <v>0</v>
      </c>
      <c r="AG250" s="122">
        <v>43785.93</v>
      </c>
      <c r="AH250" s="122">
        <v>-1040.31</v>
      </c>
      <c r="AI250" s="122">
        <v>0</v>
      </c>
      <c r="AJ250" s="122">
        <v>2226.08</v>
      </c>
      <c r="AK250" s="122">
        <v>11378.95</v>
      </c>
      <c r="AL250" s="122">
        <v>1018312.34</v>
      </c>
      <c r="AM250" s="122">
        <v>4394.42</v>
      </c>
      <c r="AN250" s="122">
        <v>0</v>
      </c>
      <c r="AO250" s="122">
        <v>0</v>
      </c>
      <c r="AP250" s="122">
        <v>23935351.82</v>
      </c>
      <c r="AQ250" s="122">
        <v>909866.13</v>
      </c>
      <c r="AR250" s="18"/>
    </row>
    <row r="251" spans="1:44" s="96" customFormat="1" ht="11.25">
      <c r="A251" s="111" t="s">
        <v>484</v>
      </c>
      <c r="B251" s="23" t="s">
        <v>485</v>
      </c>
      <c r="C251" s="16" t="s">
        <v>85</v>
      </c>
      <c r="D251" s="16" t="s">
        <v>89</v>
      </c>
      <c r="E251" s="122">
        <v>19561608.62</v>
      </c>
      <c r="F251" s="122">
        <v>15274.47</v>
      </c>
      <c r="G251" s="122">
        <v>41352.93</v>
      </c>
      <c r="H251" s="122">
        <v>1041.39</v>
      </c>
      <c r="I251" s="122">
        <v>26808.3</v>
      </c>
      <c r="J251" s="122">
        <v>471.03</v>
      </c>
      <c r="K251" s="122">
        <v>0</v>
      </c>
      <c r="L251" s="122">
        <v>0</v>
      </c>
      <c r="M251" s="122">
        <v>19476660.5</v>
      </c>
      <c r="N251" s="122">
        <v>112624.93</v>
      </c>
      <c r="O251" s="122">
        <v>195499.44</v>
      </c>
      <c r="P251" s="122">
        <v>25460.73</v>
      </c>
      <c r="Q251" s="122">
        <v>0</v>
      </c>
      <c r="R251" s="122">
        <v>19143075.4</v>
      </c>
      <c r="S251" s="122">
        <v>26308136.41</v>
      </c>
      <c r="T251" s="122">
        <v>-3886336.58</v>
      </c>
      <c r="U251" s="122">
        <v>793239.39</v>
      </c>
      <c r="V251" s="122">
        <v>2239986.52</v>
      </c>
      <c r="W251" s="122">
        <v>3507506.77</v>
      </c>
      <c r="X251" s="122">
        <v>-96946.03</v>
      </c>
      <c r="Y251" s="122">
        <v>412875.36</v>
      </c>
      <c r="Z251" s="122">
        <v>-37896.9</v>
      </c>
      <c r="AA251" s="122">
        <v>967401.87</v>
      </c>
      <c r="AB251" s="122">
        <v>20377.34</v>
      </c>
      <c r="AC251" s="122">
        <v>686718.35</v>
      </c>
      <c r="AD251" s="122">
        <v>12435.43</v>
      </c>
      <c r="AE251" s="122">
        <v>34274.84</v>
      </c>
      <c r="AF251" s="122">
        <v>0</v>
      </c>
      <c r="AG251" s="122">
        <v>35744.6</v>
      </c>
      <c r="AH251" s="122">
        <v>-0.13</v>
      </c>
      <c r="AI251" s="122">
        <v>0</v>
      </c>
      <c r="AJ251" s="122">
        <v>413296.01</v>
      </c>
      <c r="AK251" s="122">
        <v>-1436.34</v>
      </c>
      <c r="AL251" s="122">
        <v>731562.47</v>
      </c>
      <c r="AM251" s="122">
        <v>-42539.64</v>
      </c>
      <c r="AN251" s="122">
        <v>0</v>
      </c>
      <c r="AO251" s="122">
        <v>0</v>
      </c>
      <c r="AP251" s="122">
        <v>19561608.66</v>
      </c>
      <c r="AQ251" s="122">
        <v>500702.44</v>
      </c>
      <c r="AR251" s="18"/>
    </row>
    <row r="252" spans="1:44" s="96" customFormat="1" ht="11.25">
      <c r="A252" s="111" t="s">
        <v>486</v>
      </c>
      <c r="B252" s="23" t="s">
        <v>487</v>
      </c>
      <c r="C252" s="16" t="s">
        <v>85</v>
      </c>
      <c r="D252" s="16" t="s">
        <v>89</v>
      </c>
      <c r="E252" s="122">
        <v>35767502.98</v>
      </c>
      <c r="F252" s="122">
        <v>3064.46</v>
      </c>
      <c r="G252" s="122">
        <v>26071.88</v>
      </c>
      <c r="H252" s="122">
        <v>0</v>
      </c>
      <c r="I252" s="122">
        <v>15310.05</v>
      </c>
      <c r="J252" s="122">
        <v>8489.48</v>
      </c>
      <c r="K252" s="122">
        <v>0</v>
      </c>
      <c r="L252" s="122">
        <v>0</v>
      </c>
      <c r="M252" s="122">
        <v>35714567.11</v>
      </c>
      <c r="N252" s="122">
        <v>182509.3</v>
      </c>
      <c r="O252" s="122">
        <v>377762.91</v>
      </c>
      <c r="P252" s="122">
        <v>45136.34</v>
      </c>
      <c r="Q252" s="122">
        <v>0</v>
      </c>
      <c r="R252" s="122">
        <v>35109158.56</v>
      </c>
      <c r="S252" s="122">
        <v>41122909.6</v>
      </c>
      <c r="T252" s="122">
        <v>-774403.29</v>
      </c>
      <c r="U252" s="122">
        <v>1226075.09</v>
      </c>
      <c r="V252" s="122">
        <v>19694.17</v>
      </c>
      <c r="W252" s="122">
        <v>969004.66</v>
      </c>
      <c r="X252" s="122">
        <v>-62254.82</v>
      </c>
      <c r="Y252" s="122">
        <v>653888.7</v>
      </c>
      <c r="Z252" s="122">
        <v>-10139.41</v>
      </c>
      <c r="AA252" s="122">
        <v>1287972.33</v>
      </c>
      <c r="AB252" s="122">
        <v>23186.36</v>
      </c>
      <c r="AC252" s="122">
        <v>1790153.54</v>
      </c>
      <c r="AD252" s="122">
        <v>195548.15</v>
      </c>
      <c r="AE252" s="122">
        <v>128935.11</v>
      </c>
      <c r="AF252" s="122">
        <v>384.92</v>
      </c>
      <c r="AG252" s="122">
        <v>42067.33</v>
      </c>
      <c r="AH252" s="122">
        <v>93.52</v>
      </c>
      <c r="AI252" s="122">
        <v>0</v>
      </c>
      <c r="AJ252" s="122">
        <v>57662.59</v>
      </c>
      <c r="AK252" s="122">
        <v>-6049.47</v>
      </c>
      <c r="AL252" s="122">
        <v>1886225.35</v>
      </c>
      <c r="AM252" s="122">
        <v>157592.31</v>
      </c>
      <c r="AN252" s="122">
        <v>0</v>
      </c>
      <c r="AO252" s="122">
        <v>0</v>
      </c>
      <c r="AP252" s="122">
        <v>35767502.98</v>
      </c>
      <c r="AQ252" s="122">
        <v>1491131.09</v>
      </c>
      <c r="AR252" s="18"/>
    </row>
    <row r="253" spans="1:44" s="96" customFormat="1" ht="11.25">
      <c r="A253" s="111" t="s">
        <v>488</v>
      </c>
      <c r="B253" s="23" t="s">
        <v>489</v>
      </c>
      <c r="C253" s="16" t="s">
        <v>80</v>
      </c>
      <c r="D253" s="16" t="s">
        <v>89</v>
      </c>
      <c r="E253" s="122">
        <v>35540401.32</v>
      </c>
      <c r="F253" s="122">
        <v>11869.09</v>
      </c>
      <c r="G253" s="122">
        <v>16534.94</v>
      </c>
      <c r="H253" s="122">
        <v>2424.73</v>
      </c>
      <c r="I253" s="122">
        <v>6144.46</v>
      </c>
      <c r="J253" s="122">
        <v>8123.96</v>
      </c>
      <c r="K253" s="122">
        <v>0</v>
      </c>
      <c r="L253" s="122">
        <v>0</v>
      </c>
      <c r="M253" s="122">
        <v>35495304.14</v>
      </c>
      <c r="N253" s="122">
        <v>291160.34</v>
      </c>
      <c r="O253" s="122">
        <v>350214.95</v>
      </c>
      <c r="P253" s="122">
        <v>40229.3</v>
      </c>
      <c r="Q253" s="122">
        <v>0</v>
      </c>
      <c r="R253" s="122">
        <v>34813699.55</v>
      </c>
      <c r="S253" s="122">
        <v>42272526.21</v>
      </c>
      <c r="T253" s="122">
        <v>-373712.87</v>
      </c>
      <c r="U253" s="122">
        <v>916073.32</v>
      </c>
      <c r="V253" s="122">
        <v>22207.32</v>
      </c>
      <c r="W253" s="122">
        <v>1519403.23</v>
      </c>
      <c r="X253" s="122">
        <v>-50935.02</v>
      </c>
      <c r="Y253" s="122">
        <v>622672.95</v>
      </c>
      <c r="Z253" s="122">
        <v>-6234.73</v>
      </c>
      <c r="AA253" s="122">
        <v>3022466.67</v>
      </c>
      <c r="AB253" s="122">
        <v>46802.47</v>
      </c>
      <c r="AC253" s="122">
        <v>2214404.55</v>
      </c>
      <c r="AD253" s="122">
        <v>17172.21</v>
      </c>
      <c r="AE253" s="122">
        <v>94997.29</v>
      </c>
      <c r="AF253" s="122">
        <v>58.25</v>
      </c>
      <c r="AG253" s="122">
        <v>23430.82</v>
      </c>
      <c r="AH253" s="122">
        <v>8493.44</v>
      </c>
      <c r="AI253" s="122">
        <v>0</v>
      </c>
      <c r="AJ253" s="122">
        <v>8674.43</v>
      </c>
      <c r="AK253" s="122">
        <v>-27661.7</v>
      </c>
      <c r="AL253" s="122">
        <v>1009925.69</v>
      </c>
      <c r="AM253" s="122">
        <v>25898.55</v>
      </c>
      <c r="AN253" s="122">
        <v>0</v>
      </c>
      <c r="AO253" s="122">
        <v>0</v>
      </c>
      <c r="AP253" s="122">
        <v>35540401.32</v>
      </c>
      <c r="AQ253" s="122">
        <v>1851810.1</v>
      </c>
      <c r="AR253" s="18"/>
    </row>
    <row r="254" spans="1:44" s="96" customFormat="1" ht="11.25">
      <c r="A254" s="111" t="s">
        <v>490</v>
      </c>
      <c r="B254" s="23" t="s">
        <v>491</v>
      </c>
      <c r="C254" s="16" t="s">
        <v>83</v>
      </c>
      <c r="D254" s="16" t="s">
        <v>89</v>
      </c>
      <c r="E254" s="122">
        <v>23253446.51</v>
      </c>
      <c r="F254" s="122">
        <v>17638.47</v>
      </c>
      <c r="G254" s="122">
        <v>73476.21</v>
      </c>
      <c r="H254" s="122">
        <v>2050.19</v>
      </c>
      <c r="I254" s="122">
        <v>21398.65</v>
      </c>
      <c r="J254" s="122">
        <v>14775.2</v>
      </c>
      <c r="K254" s="122">
        <v>1565</v>
      </c>
      <c r="L254" s="122">
        <v>0</v>
      </c>
      <c r="M254" s="122">
        <v>23122542.79</v>
      </c>
      <c r="N254" s="122">
        <v>146623.99</v>
      </c>
      <c r="O254" s="122">
        <v>126600</v>
      </c>
      <c r="P254" s="122">
        <v>32737.06</v>
      </c>
      <c r="Q254" s="122">
        <v>0</v>
      </c>
      <c r="R254" s="122">
        <v>22816581.74</v>
      </c>
      <c r="S254" s="122">
        <v>28946798.34</v>
      </c>
      <c r="T254" s="122">
        <v>-748457.66</v>
      </c>
      <c r="U254" s="122">
        <v>475793.48</v>
      </c>
      <c r="V254" s="122">
        <v>7391.22</v>
      </c>
      <c r="W254" s="122">
        <v>1600377.8</v>
      </c>
      <c r="X254" s="122">
        <v>-267853.26</v>
      </c>
      <c r="Y254" s="122">
        <v>450651.75</v>
      </c>
      <c r="Z254" s="122">
        <v>-10242.36</v>
      </c>
      <c r="AA254" s="122">
        <v>1132913.95</v>
      </c>
      <c r="AB254" s="122">
        <v>42251.04</v>
      </c>
      <c r="AC254" s="122">
        <v>2256717.75</v>
      </c>
      <c r="AD254" s="122">
        <v>31058.83</v>
      </c>
      <c r="AE254" s="122">
        <v>32624.81</v>
      </c>
      <c r="AF254" s="122">
        <v>2725.41</v>
      </c>
      <c r="AG254" s="122">
        <v>71876.5</v>
      </c>
      <c r="AH254" s="122">
        <v>-239.15</v>
      </c>
      <c r="AI254" s="122">
        <v>0</v>
      </c>
      <c r="AJ254" s="122">
        <v>0</v>
      </c>
      <c r="AK254" s="122">
        <v>-1751.06</v>
      </c>
      <c r="AL254" s="122">
        <v>1039712.35</v>
      </c>
      <c r="AM254" s="122">
        <v>-71926.71</v>
      </c>
      <c r="AN254" s="122">
        <v>0</v>
      </c>
      <c r="AO254" s="122">
        <v>0</v>
      </c>
      <c r="AP254" s="122">
        <v>23253446.51</v>
      </c>
      <c r="AQ254" s="122">
        <v>605497.27</v>
      </c>
      <c r="AR254" s="18"/>
    </row>
    <row r="255" spans="1:44" s="96" customFormat="1" ht="11.25">
      <c r="A255" s="111" t="s">
        <v>492</v>
      </c>
      <c r="B255" s="23" t="s">
        <v>493</v>
      </c>
      <c r="C255" s="16" t="s">
        <v>85</v>
      </c>
      <c r="D255" s="16" t="s">
        <v>89</v>
      </c>
      <c r="E255" s="122">
        <v>18519564</v>
      </c>
      <c r="F255" s="122">
        <v>24127.79</v>
      </c>
      <c r="G255" s="122">
        <v>87771.11</v>
      </c>
      <c r="H255" s="122">
        <v>332.24</v>
      </c>
      <c r="I255" s="122">
        <v>10500</v>
      </c>
      <c r="J255" s="122">
        <v>822.83</v>
      </c>
      <c r="K255" s="122">
        <v>-0.38</v>
      </c>
      <c r="L255" s="122">
        <v>0</v>
      </c>
      <c r="M255" s="122">
        <v>18396010.41</v>
      </c>
      <c r="N255" s="122">
        <v>106420.99</v>
      </c>
      <c r="O255" s="122">
        <v>29703.35</v>
      </c>
      <c r="P255" s="122">
        <v>28223.31</v>
      </c>
      <c r="Q255" s="122">
        <v>0</v>
      </c>
      <c r="R255" s="122">
        <v>18231662.759999998</v>
      </c>
      <c r="S255" s="122">
        <v>21405467.41</v>
      </c>
      <c r="T255" s="122">
        <v>-1221183.47</v>
      </c>
      <c r="U255" s="122">
        <v>1461577.21</v>
      </c>
      <c r="V255" s="122">
        <v>18826.89</v>
      </c>
      <c r="W255" s="122">
        <v>762047.66</v>
      </c>
      <c r="X255" s="122">
        <v>-126714.07</v>
      </c>
      <c r="Y255" s="122">
        <v>336493.71</v>
      </c>
      <c r="Z255" s="122">
        <v>-12504.6</v>
      </c>
      <c r="AA255" s="122">
        <v>839023.89</v>
      </c>
      <c r="AB255" s="122">
        <v>16206.25</v>
      </c>
      <c r="AC255" s="122">
        <v>707100.62</v>
      </c>
      <c r="AD255" s="122">
        <v>-187149.22</v>
      </c>
      <c r="AE255" s="122">
        <v>5315.76</v>
      </c>
      <c r="AF255" s="122">
        <v>0</v>
      </c>
      <c r="AG255" s="122">
        <v>44540.24</v>
      </c>
      <c r="AH255" s="122">
        <v>7463.34</v>
      </c>
      <c r="AI255" s="122">
        <v>-0.03</v>
      </c>
      <c r="AJ255" s="122">
        <v>0</v>
      </c>
      <c r="AK255" s="122">
        <v>4628.48</v>
      </c>
      <c r="AL255" s="122">
        <v>1224961.19</v>
      </c>
      <c r="AM255" s="122">
        <v>171689.04</v>
      </c>
      <c r="AN255" s="122">
        <v>0</v>
      </c>
      <c r="AO255" s="122">
        <v>0</v>
      </c>
      <c r="AP255" s="122">
        <v>18519564</v>
      </c>
      <c r="AQ255" s="122">
        <v>408832.32</v>
      </c>
      <c r="AR255" s="18"/>
    </row>
    <row r="256" spans="1:44" s="96" customFormat="1" ht="11.25">
      <c r="A256" s="111" t="s">
        <v>494</v>
      </c>
      <c r="B256" s="23" t="s">
        <v>495</v>
      </c>
      <c r="C256" s="16" t="s">
        <v>82</v>
      </c>
      <c r="D256" s="16" t="s">
        <v>89</v>
      </c>
      <c r="E256" s="122">
        <v>39957078.4</v>
      </c>
      <c r="F256" s="122">
        <v>42332.96</v>
      </c>
      <c r="G256" s="122">
        <v>469.43</v>
      </c>
      <c r="H256" s="122">
        <v>1994.79</v>
      </c>
      <c r="I256" s="122">
        <v>14489.94</v>
      </c>
      <c r="J256" s="122">
        <v>0</v>
      </c>
      <c r="K256" s="122">
        <v>0</v>
      </c>
      <c r="L256" s="122">
        <v>0</v>
      </c>
      <c r="M256" s="122">
        <v>39897791.28</v>
      </c>
      <c r="N256" s="122">
        <v>191700.37</v>
      </c>
      <c r="O256" s="122">
        <v>202935.38</v>
      </c>
      <c r="P256" s="122">
        <v>60954.08</v>
      </c>
      <c r="Q256" s="122">
        <v>0</v>
      </c>
      <c r="R256" s="122">
        <v>39442201.449999996</v>
      </c>
      <c r="S256" s="122">
        <v>44362589.29000001</v>
      </c>
      <c r="T256" s="122">
        <v>-585553.53</v>
      </c>
      <c r="U256" s="122">
        <v>2471446.17</v>
      </c>
      <c r="V256" s="122">
        <v>-93867.22</v>
      </c>
      <c r="W256" s="122">
        <v>968926.41</v>
      </c>
      <c r="X256" s="122">
        <v>-78118.27</v>
      </c>
      <c r="Y256" s="122">
        <v>706620.4</v>
      </c>
      <c r="Z256" s="122">
        <v>-8087.29</v>
      </c>
      <c r="AA256" s="122">
        <v>1304703.82</v>
      </c>
      <c r="AB256" s="122">
        <v>32241.31</v>
      </c>
      <c r="AC256" s="122">
        <v>2521984.14</v>
      </c>
      <c r="AD256" s="122">
        <v>-43825.88</v>
      </c>
      <c r="AE256" s="122">
        <v>63833.3</v>
      </c>
      <c r="AF256" s="122">
        <v>0</v>
      </c>
      <c r="AG256" s="122">
        <v>37722.37</v>
      </c>
      <c r="AH256" s="122">
        <v>2608.68</v>
      </c>
      <c r="AI256" s="122">
        <v>-0.02</v>
      </c>
      <c r="AJ256" s="122">
        <v>0</v>
      </c>
      <c r="AK256" s="122">
        <v>0</v>
      </c>
      <c r="AL256" s="122">
        <v>2228164.58</v>
      </c>
      <c r="AM256" s="122">
        <v>-142171.02</v>
      </c>
      <c r="AN256" s="122">
        <v>0</v>
      </c>
      <c r="AO256" s="122">
        <v>0</v>
      </c>
      <c r="AP256" s="122">
        <v>39957078.4</v>
      </c>
      <c r="AQ256" s="122">
        <v>2244539.9</v>
      </c>
      <c r="AR256" s="18"/>
    </row>
    <row r="257" spans="1:44" s="96" customFormat="1" ht="11.25">
      <c r="A257" s="111" t="s">
        <v>496</v>
      </c>
      <c r="B257" s="23" t="s">
        <v>497</v>
      </c>
      <c r="C257" s="16" t="s">
        <v>80</v>
      </c>
      <c r="D257" s="16" t="s">
        <v>89</v>
      </c>
      <c r="E257" s="122">
        <v>31254501.58</v>
      </c>
      <c r="F257" s="122">
        <v>21193.93</v>
      </c>
      <c r="G257" s="122">
        <v>9244.95</v>
      </c>
      <c r="H257" s="122">
        <v>0</v>
      </c>
      <c r="I257" s="122">
        <v>3198.15</v>
      </c>
      <c r="J257" s="122">
        <v>0</v>
      </c>
      <c r="K257" s="122">
        <v>21342.63</v>
      </c>
      <c r="L257" s="122">
        <v>0</v>
      </c>
      <c r="M257" s="122">
        <v>31199521.919999998</v>
      </c>
      <c r="N257" s="122">
        <v>123501.24</v>
      </c>
      <c r="O257" s="122">
        <v>413610.62</v>
      </c>
      <c r="P257" s="122">
        <v>26725.32</v>
      </c>
      <c r="Q257" s="122">
        <v>0</v>
      </c>
      <c r="R257" s="122">
        <v>30635684.74</v>
      </c>
      <c r="S257" s="122">
        <v>34638784.65</v>
      </c>
      <c r="T257" s="122">
        <v>-182248.3</v>
      </c>
      <c r="U257" s="122">
        <v>780163.38</v>
      </c>
      <c r="V257" s="122">
        <v>5822.79</v>
      </c>
      <c r="W257" s="122">
        <v>965722.44</v>
      </c>
      <c r="X257" s="122">
        <v>-21225.92</v>
      </c>
      <c r="Y257" s="122">
        <v>555349.47</v>
      </c>
      <c r="Z257" s="122">
        <v>-1334.02</v>
      </c>
      <c r="AA257" s="122">
        <v>990168.72</v>
      </c>
      <c r="AB257" s="122">
        <v>36852.02</v>
      </c>
      <c r="AC257" s="122">
        <v>1176763.54</v>
      </c>
      <c r="AD257" s="122">
        <v>352.18</v>
      </c>
      <c r="AE257" s="122">
        <v>40515.58</v>
      </c>
      <c r="AF257" s="122">
        <v>0</v>
      </c>
      <c r="AG257" s="122">
        <v>4264.2</v>
      </c>
      <c r="AH257" s="122">
        <v>0</v>
      </c>
      <c r="AI257" s="122">
        <v>-0.01</v>
      </c>
      <c r="AJ257" s="122">
        <v>25689.81</v>
      </c>
      <c r="AK257" s="122">
        <v>59691.29</v>
      </c>
      <c r="AL257" s="122">
        <v>1280215.61</v>
      </c>
      <c r="AM257" s="122">
        <v>51056.21</v>
      </c>
      <c r="AN257" s="122">
        <v>0</v>
      </c>
      <c r="AO257" s="122">
        <v>-68029.28</v>
      </c>
      <c r="AP257" s="122">
        <v>31254501.58</v>
      </c>
      <c r="AQ257" s="122">
        <v>1019344.83</v>
      </c>
      <c r="AR257" s="18"/>
    </row>
    <row r="258" spans="1:44" s="96" customFormat="1" ht="11.25">
      <c r="A258" s="111" t="s">
        <v>498</v>
      </c>
      <c r="B258" s="23" t="s">
        <v>499</v>
      </c>
      <c r="C258" s="16" t="s">
        <v>81</v>
      </c>
      <c r="D258" s="16" t="s">
        <v>89</v>
      </c>
      <c r="E258" s="122">
        <v>36494369.720000006</v>
      </c>
      <c r="F258" s="122">
        <v>28432.32</v>
      </c>
      <c r="G258" s="122">
        <v>107067.63</v>
      </c>
      <c r="H258" s="122">
        <v>869.8</v>
      </c>
      <c r="I258" s="122">
        <v>24379.33</v>
      </c>
      <c r="J258" s="122">
        <v>32511.07</v>
      </c>
      <c r="K258" s="122">
        <v>54085.38</v>
      </c>
      <c r="L258" s="122">
        <v>0</v>
      </c>
      <c r="M258" s="122">
        <v>36247024.190000005</v>
      </c>
      <c r="N258" s="122">
        <v>228383.97</v>
      </c>
      <c r="O258" s="122">
        <v>337224.33</v>
      </c>
      <c r="P258" s="122">
        <v>53740.84</v>
      </c>
      <c r="Q258" s="122">
        <v>0</v>
      </c>
      <c r="R258" s="122">
        <v>35627675.05</v>
      </c>
      <c r="S258" s="122">
        <v>45282791.190000005</v>
      </c>
      <c r="T258" s="122">
        <v>-970065.92</v>
      </c>
      <c r="U258" s="122">
        <v>681124.69</v>
      </c>
      <c r="V258" s="122">
        <v>6545.34</v>
      </c>
      <c r="W258" s="122">
        <v>3242588.79</v>
      </c>
      <c r="X258" s="122">
        <v>-72817.07</v>
      </c>
      <c r="Y258" s="122">
        <v>712463.69</v>
      </c>
      <c r="Z258" s="122">
        <v>-12616.9</v>
      </c>
      <c r="AA258" s="122">
        <v>1718232.43</v>
      </c>
      <c r="AB258" s="122">
        <v>47374.96</v>
      </c>
      <c r="AC258" s="122">
        <v>2056669.79</v>
      </c>
      <c r="AD258" s="122">
        <v>-57494.51</v>
      </c>
      <c r="AE258" s="122">
        <v>21737.08</v>
      </c>
      <c r="AF258" s="122">
        <v>0</v>
      </c>
      <c r="AG258" s="122">
        <v>83582.45</v>
      </c>
      <c r="AH258" s="122">
        <v>-2781.89</v>
      </c>
      <c r="AI258" s="122">
        <v>0</v>
      </c>
      <c r="AJ258" s="122">
        <v>4498.57</v>
      </c>
      <c r="AK258" s="122">
        <v>7849.77</v>
      </c>
      <c r="AL258" s="122">
        <v>1969917.36</v>
      </c>
      <c r="AM258" s="122">
        <v>186514.64</v>
      </c>
      <c r="AN258" s="122">
        <v>0</v>
      </c>
      <c r="AO258" s="122">
        <v>0</v>
      </c>
      <c r="AP258" s="122">
        <v>36494369.720000006</v>
      </c>
      <c r="AQ258" s="122">
        <v>2126355.45</v>
      </c>
      <c r="AR258" s="18"/>
    </row>
    <row r="259" spans="1:44" s="96" customFormat="1" ht="11.25">
      <c r="A259" s="111" t="s">
        <v>500</v>
      </c>
      <c r="B259" s="23" t="s">
        <v>501</v>
      </c>
      <c r="C259" s="16" t="s">
        <v>86</v>
      </c>
      <c r="D259" s="16" t="s">
        <v>89</v>
      </c>
      <c r="E259" s="122">
        <v>18166223.45</v>
      </c>
      <c r="F259" s="122">
        <v>6647.6</v>
      </c>
      <c r="G259" s="122">
        <v>159774.32</v>
      </c>
      <c r="H259" s="122">
        <v>791.77</v>
      </c>
      <c r="I259" s="122">
        <v>3576.95</v>
      </c>
      <c r="J259" s="122">
        <v>0</v>
      </c>
      <c r="K259" s="122">
        <v>0</v>
      </c>
      <c r="L259" s="122">
        <v>0</v>
      </c>
      <c r="M259" s="122">
        <v>17995432.810000002</v>
      </c>
      <c r="N259" s="122">
        <v>104752.54</v>
      </c>
      <c r="O259" s="122">
        <v>295160.65</v>
      </c>
      <c r="P259" s="122">
        <v>64629.84</v>
      </c>
      <c r="Q259" s="122">
        <v>0</v>
      </c>
      <c r="R259" s="122">
        <v>17530889.779999997</v>
      </c>
      <c r="S259" s="122">
        <v>21074771.18</v>
      </c>
      <c r="T259" s="122">
        <v>-1135076.36</v>
      </c>
      <c r="U259" s="122">
        <v>981683.93</v>
      </c>
      <c r="V259" s="122">
        <v>-12100.41</v>
      </c>
      <c r="W259" s="122">
        <v>763970.1</v>
      </c>
      <c r="X259" s="122">
        <v>-66960.78</v>
      </c>
      <c r="Y259" s="122">
        <v>327191.11</v>
      </c>
      <c r="Z259" s="122">
        <v>-2206.1</v>
      </c>
      <c r="AA259" s="122">
        <v>989483.06</v>
      </c>
      <c r="AB259" s="122">
        <v>41547.15</v>
      </c>
      <c r="AC259" s="122">
        <v>338865.69</v>
      </c>
      <c r="AD259" s="122">
        <v>-31330.72</v>
      </c>
      <c r="AE259" s="122">
        <v>16311.5</v>
      </c>
      <c r="AF259" s="122">
        <v>0</v>
      </c>
      <c r="AG259" s="122">
        <v>8992.09</v>
      </c>
      <c r="AH259" s="122">
        <v>0</v>
      </c>
      <c r="AI259" s="122">
        <v>0</v>
      </c>
      <c r="AJ259" s="122">
        <v>68653.86</v>
      </c>
      <c r="AK259" s="122">
        <v>53095.46</v>
      </c>
      <c r="AL259" s="122">
        <v>924245.09</v>
      </c>
      <c r="AM259" s="122">
        <v>-38833.1</v>
      </c>
      <c r="AN259" s="122">
        <v>0</v>
      </c>
      <c r="AO259" s="122">
        <v>0</v>
      </c>
      <c r="AP259" s="122">
        <v>18166223.45</v>
      </c>
      <c r="AQ259" s="122">
        <v>1060435.79</v>
      </c>
      <c r="AR259" s="18"/>
    </row>
    <row r="260" spans="1:44" s="96" customFormat="1" ht="11.25">
      <c r="A260" s="111" t="s">
        <v>502</v>
      </c>
      <c r="B260" s="23" t="s">
        <v>503</v>
      </c>
      <c r="C260" s="16" t="s">
        <v>79</v>
      </c>
      <c r="D260" s="16" t="s">
        <v>90</v>
      </c>
      <c r="E260" s="122">
        <v>26646273.479999997</v>
      </c>
      <c r="F260" s="122">
        <v>47451.43</v>
      </c>
      <c r="G260" s="122">
        <v>274263.37</v>
      </c>
      <c r="H260" s="122">
        <v>54.96</v>
      </c>
      <c r="I260" s="122">
        <v>0</v>
      </c>
      <c r="J260" s="122">
        <v>0</v>
      </c>
      <c r="K260" s="122">
        <v>0</v>
      </c>
      <c r="L260" s="122">
        <v>0</v>
      </c>
      <c r="M260" s="122">
        <v>26324503.72</v>
      </c>
      <c r="N260" s="122">
        <v>153102.58</v>
      </c>
      <c r="O260" s="122">
        <v>300285.08</v>
      </c>
      <c r="P260" s="122">
        <v>73811.15</v>
      </c>
      <c r="Q260" s="122">
        <v>0</v>
      </c>
      <c r="R260" s="122">
        <v>25797304.91</v>
      </c>
      <c r="S260" s="122">
        <v>31993555.1</v>
      </c>
      <c r="T260" s="122">
        <v>-1403524.78</v>
      </c>
      <c r="U260" s="122">
        <v>831648.49</v>
      </c>
      <c r="V260" s="122">
        <v>-5637.6</v>
      </c>
      <c r="W260" s="122">
        <v>1119437.72</v>
      </c>
      <c r="X260" s="122">
        <v>-123656.48</v>
      </c>
      <c r="Y260" s="122">
        <v>501662.68</v>
      </c>
      <c r="Z260" s="122">
        <v>-13419.59</v>
      </c>
      <c r="AA260" s="122">
        <v>1323529.44</v>
      </c>
      <c r="AB260" s="122">
        <v>7168.61</v>
      </c>
      <c r="AC260" s="122">
        <v>1244932.01</v>
      </c>
      <c r="AD260" s="122">
        <v>8656.41</v>
      </c>
      <c r="AE260" s="122">
        <v>42557.54</v>
      </c>
      <c r="AF260" s="122">
        <v>0</v>
      </c>
      <c r="AG260" s="122">
        <v>0</v>
      </c>
      <c r="AH260" s="122">
        <v>0</v>
      </c>
      <c r="AI260" s="122">
        <v>0</v>
      </c>
      <c r="AJ260" s="122">
        <v>66822.39</v>
      </c>
      <c r="AK260" s="122">
        <v>3996.61</v>
      </c>
      <c r="AL260" s="122">
        <v>1572769.79</v>
      </c>
      <c r="AM260" s="122">
        <v>-8203.22</v>
      </c>
      <c r="AN260" s="122">
        <v>0</v>
      </c>
      <c r="AO260" s="122">
        <v>0</v>
      </c>
      <c r="AP260" s="122">
        <v>26646273.479999997</v>
      </c>
      <c r="AQ260" s="122">
        <v>2131476.48</v>
      </c>
      <c r="AR260" s="18"/>
    </row>
    <row r="261" spans="1:44" s="96" customFormat="1" ht="11.25">
      <c r="A261" s="111" t="s">
        <v>504</v>
      </c>
      <c r="B261" s="23" t="s">
        <v>505</v>
      </c>
      <c r="C261" s="16" t="s">
        <v>82</v>
      </c>
      <c r="D261" s="16" t="s">
        <v>88</v>
      </c>
      <c r="E261" s="122">
        <v>83841074.97</v>
      </c>
      <c r="F261" s="122">
        <v>75.76</v>
      </c>
      <c r="G261" s="122">
        <v>43346.75</v>
      </c>
      <c r="H261" s="122">
        <v>0</v>
      </c>
      <c r="I261" s="122">
        <v>0</v>
      </c>
      <c r="J261" s="122">
        <v>0</v>
      </c>
      <c r="K261" s="122">
        <v>0</v>
      </c>
      <c r="L261" s="122">
        <v>0</v>
      </c>
      <c r="M261" s="122">
        <v>83797652.46000001</v>
      </c>
      <c r="N261" s="122">
        <v>326256.81</v>
      </c>
      <c r="O261" s="122">
        <v>1274356.97</v>
      </c>
      <c r="P261" s="122">
        <v>229785.58</v>
      </c>
      <c r="Q261" s="122">
        <v>0</v>
      </c>
      <c r="R261" s="122">
        <v>81967253.1</v>
      </c>
      <c r="S261" s="122">
        <v>106716105.56</v>
      </c>
      <c r="T261" s="122">
        <v>-12246190.01</v>
      </c>
      <c r="U261" s="122">
        <v>3065071.69</v>
      </c>
      <c r="V261" s="122">
        <v>-95523.32</v>
      </c>
      <c r="W261" s="122">
        <v>5594725.17</v>
      </c>
      <c r="X261" s="122">
        <v>-3588248.9</v>
      </c>
      <c r="Y261" s="122">
        <v>1747284.09</v>
      </c>
      <c r="Z261" s="122">
        <v>-132401.33</v>
      </c>
      <c r="AA261" s="122">
        <v>1742378.48</v>
      </c>
      <c r="AB261" s="122">
        <v>55824.32</v>
      </c>
      <c r="AC261" s="122">
        <v>6578475.8</v>
      </c>
      <c r="AD261" s="122">
        <v>-214916.54</v>
      </c>
      <c r="AE261" s="122">
        <v>43088.34</v>
      </c>
      <c r="AF261" s="122">
        <v>0</v>
      </c>
      <c r="AG261" s="122">
        <v>0</v>
      </c>
      <c r="AH261" s="122">
        <v>0</v>
      </c>
      <c r="AI261" s="122">
        <v>0</v>
      </c>
      <c r="AJ261" s="122">
        <v>352209.62</v>
      </c>
      <c r="AK261" s="122">
        <v>430001.75</v>
      </c>
      <c r="AL261" s="122">
        <v>4391293.03</v>
      </c>
      <c r="AM261" s="122">
        <v>-122231.65</v>
      </c>
      <c r="AN261" s="122">
        <v>0</v>
      </c>
      <c r="AO261" s="122">
        <v>-49327.71</v>
      </c>
      <c r="AP261" s="122">
        <v>83841074.97</v>
      </c>
      <c r="AQ261" s="122">
        <v>-3397828.82</v>
      </c>
      <c r="AR261" s="18"/>
    </row>
    <row r="262" spans="1:44" s="96" customFormat="1" ht="11.25">
      <c r="A262" s="111" t="s">
        <v>506</v>
      </c>
      <c r="B262" s="23" t="s">
        <v>507</v>
      </c>
      <c r="C262" s="16" t="s">
        <v>83</v>
      </c>
      <c r="D262" s="16" t="s">
        <v>88</v>
      </c>
      <c r="E262" s="122">
        <v>40780264.91</v>
      </c>
      <c r="F262" s="122">
        <v>12809.7</v>
      </c>
      <c r="G262" s="122">
        <v>2432.43</v>
      </c>
      <c r="H262" s="122">
        <v>796.95</v>
      </c>
      <c r="I262" s="122">
        <v>0</v>
      </c>
      <c r="J262" s="122">
        <v>0</v>
      </c>
      <c r="K262" s="122">
        <v>0</v>
      </c>
      <c r="L262" s="122">
        <v>0</v>
      </c>
      <c r="M262" s="122">
        <v>40764225.83</v>
      </c>
      <c r="N262" s="122">
        <v>251500.69</v>
      </c>
      <c r="O262" s="122">
        <v>687803.13</v>
      </c>
      <c r="P262" s="122">
        <v>93982.79</v>
      </c>
      <c r="Q262" s="122">
        <v>0</v>
      </c>
      <c r="R262" s="122">
        <v>39730939.220000006</v>
      </c>
      <c r="S262" s="122">
        <v>49487555.83</v>
      </c>
      <c r="T262" s="122">
        <v>-1719582.06</v>
      </c>
      <c r="U262" s="122">
        <v>1127693.45</v>
      </c>
      <c r="V262" s="122">
        <v>17252.43</v>
      </c>
      <c r="W262" s="122">
        <v>1486481.54</v>
      </c>
      <c r="X262" s="122">
        <v>-101743.92</v>
      </c>
      <c r="Y262" s="122">
        <v>742693.21</v>
      </c>
      <c r="Z262" s="122">
        <v>-18060.09</v>
      </c>
      <c r="AA262" s="122">
        <v>2443603.25</v>
      </c>
      <c r="AB262" s="122">
        <v>80746.55</v>
      </c>
      <c r="AC262" s="122">
        <v>2554161.47</v>
      </c>
      <c r="AD262" s="122">
        <v>72541.86</v>
      </c>
      <c r="AE262" s="122">
        <v>49444.44</v>
      </c>
      <c r="AF262" s="122">
        <v>0</v>
      </c>
      <c r="AG262" s="122">
        <v>0</v>
      </c>
      <c r="AH262" s="122">
        <v>0</v>
      </c>
      <c r="AI262" s="122">
        <v>0</v>
      </c>
      <c r="AJ262" s="122">
        <v>10037.23</v>
      </c>
      <c r="AK262" s="122">
        <v>107.09</v>
      </c>
      <c r="AL262" s="122">
        <v>2408916.18</v>
      </c>
      <c r="AM262" s="122">
        <v>-147007.83</v>
      </c>
      <c r="AN262" s="122">
        <v>0</v>
      </c>
      <c r="AO262" s="122">
        <v>0</v>
      </c>
      <c r="AP262" s="122">
        <v>40780264.91</v>
      </c>
      <c r="AQ262" s="122">
        <v>1653827.1</v>
      </c>
      <c r="AR262" s="18"/>
    </row>
    <row r="263" spans="1:44" s="96" customFormat="1" ht="11.25">
      <c r="A263" s="111" t="s">
        <v>28</v>
      </c>
      <c r="B263" s="23" t="s">
        <v>29</v>
      </c>
      <c r="C263" s="16" t="s">
        <v>84</v>
      </c>
      <c r="D263" s="16" t="s">
        <v>682</v>
      </c>
      <c r="E263" s="122">
        <v>165873337.96</v>
      </c>
      <c r="F263" s="122">
        <v>110102.565</v>
      </c>
      <c r="G263" s="122">
        <v>-4477.035</v>
      </c>
      <c r="H263" s="122">
        <v>0</v>
      </c>
      <c r="I263" s="122">
        <v>0</v>
      </c>
      <c r="J263" s="122">
        <v>0</v>
      </c>
      <c r="K263" s="122">
        <v>-702.2325</v>
      </c>
      <c r="L263" s="122">
        <v>0</v>
      </c>
      <c r="M263" s="122">
        <v>165768414.66</v>
      </c>
      <c r="N263" s="122">
        <v>667608.78</v>
      </c>
      <c r="O263" s="122">
        <v>690571.0528710431</v>
      </c>
      <c r="P263" s="122">
        <v>249838.02</v>
      </c>
      <c r="Q263" s="122">
        <v>0</v>
      </c>
      <c r="R263" s="122">
        <v>164160396.81</v>
      </c>
      <c r="S263" s="122">
        <v>211142054.83</v>
      </c>
      <c r="T263" s="122">
        <v>-9825781.88999996</v>
      </c>
      <c r="U263" s="122">
        <v>1675205.21</v>
      </c>
      <c r="V263" s="122">
        <v>-53832.01</v>
      </c>
      <c r="W263" s="122">
        <v>16115578.91</v>
      </c>
      <c r="X263" s="122">
        <v>-4479792.46</v>
      </c>
      <c r="Y263" s="122">
        <v>3619221.99</v>
      </c>
      <c r="Z263" s="122">
        <v>-95098.6500000004</v>
      </c>
      <c r="AA263" s="122">
        <v>2576303.94</v>
      </c>
      <c r="AB263" s="122">
        <v>114755.19</v>
      </c>
      <c r="AC263" s="122">
        <v>19357429.77</v>
      </c>
      <c r="AD263" s="122">
        <v>-42403.83999999981</v>
      </c>
      <c r="AE263" s="122">
        <v>46004.13</v>
      </c>
      <c r="AF263" s="122">
        <v>0</v>
      </c>
      <c r="AG263" s="122">
        <v>0</v>
      </c>
      <c r="AH263" s="122">
        <v>0</v>
      </c>
      <c r="AI263" s="122">
        <v>0</v>
      </c>
      <c r="AJ263" s="122">
        <v>63984.93</v>
      </c>
      <c r="AK263" s="122">
        <v>879636.15</v>
      </c>
      <c r="AL263" s="122">
        <v>6577052.59</v>
      </c>
      <c r="AM263" s="122">
        <v>-620117.7899999988</v>
      </c>
      <c r="AN263" s="122">
        <v>0</v>
      </c>
      <c r="AO263" s="122">
        <v>0</v>
      </c>
      <c r="AP263" s="122">
        <v>165873337.96</v>
      </c>
      <c r="AQ263" s="122">
        <v>21200550.73</v>
      </c>
      <c r="AR263" s="18"/>
    </row>
    <row r="264" spans="1:44" s="96" customFormat="1" ht="11.25">
      <c r="A264" s="111" t="s">
        <v>508</v>
      </c>
      <c r="B264" s="23" t="s">
        <v>509</v>
      </c>
      <c r="C264" s="16" t="s">
        <v>82</v>
      </c>
      <c r="D264" s="16" t="s">
        <v>89</v>
      </c>
      <c r="E264" s="122">
        <v>38343257.25</v>
      </c>
      <c r="F264" s="122">
        <v>20442.18</v>
      </c>
      <c r="G264" s="122">
        <v>27501.11</v>
      </c>
      <c r="H264" s="122">
        <v>2226.36</v>
      </c>
      <c r="I264" s="122">
        <v>0</v>
      </c>
      <c r="J264" s="122">
        <v>0</v>
      </c>
      <c r="K264" s="122">
        <v>0</v>
      </c>
      <c r="L264" s="122">
        <v>0</v>
      </c>
      <c r="M264" s="122">
        <v>38293087.6</v>
      </c>
      <c r="N264" s="122">
        <v>134689.06</v>
      </c>
      <c r="O264" s="122">
        <v>342000</v>
      </c>
      <c r="P264" s="122">
        <v>127594.33</v>
      </c>
      <c r="Q264" s="122">
        <v>0</v>
      </c>
      <c r="R264" s="122">
        <v>37688804.21</v>
      </c>
      <c r="S264" s="122">
        <v>41285197.949999996</v>
      </c>
      <c r="T264" s="122">
        <v>-3805293.66</v>
      </c>
      <c r="U264" s="122">
        <v>3941895.37</v>
      </c>
      <c r="V264" s="122">
        <v>739728.39</v>
      </c>
      <c r="W264" s="122">
        <v>376334.42</v>
      </c>
      <c r="X264" s="122">
        <v>-85106.85</v>
      </c>
      <c r="Y264" s="122">
        <v>682571.64</v>
      </c>
      <c r="Z264" s="122">
        <v>-42068.54</v>
      </c>
      <c r="AA264" s="122">
        <v>655677.48</v>
      </c>
      <c r="AB264" s="122">
        <v>17663.1</v>
      </c>
      <c r="AC264" s="122">
        <v>1331589.92</v>
      </c>
      <c r="AD264" s="122">
        <v>-112268.57</v>
      </c>
      <c r="AE264" s="122">
        <v>7167.42</v>
      </c>
      <c r="AF264" s="122">
        <v>28454.4</v>
      </c>
      <c r="AG264" s="122">
        <v>0</v>
      </c>
      <c r="AH264" s="122">
        <v>0</v>
      </c>
      <c r="AI264" s="122">
        <v>0</v>
      </c>
      <c r="AJ264" s="122">
        <v>34730.42</v>
      </c>
      <c r="AK264" s="122">
        <v>-2124.03</v>
      </c>
      <c r="AL264" s="122">
        <v>2099770.58</v>
      </c>
      <c r="AM264" s="122">
        <v>106885.61</v>
      </c>
      <c r="AN264" s="122">
        <v>0</v>
      </c>
      <c r="AO264" s="122">
        <v>0</v>
      </c>
      <c r="AP264" s="122">
        <v>38343257.25</v>
      </c>
      <c r="AQ264" s="122">
        <v>641987.98</v>
      </c>
      <c r="AR264" s="18"/>
    </row>
    <row r="265" spans="1:44" s="96" customFormat="1" ht="11.25">
      <c r="A265" s="111" t="s">
        <v>510</v>
      </c>
      <c r="B265" s="23" t="s">
        <v>511</v>
      </c>
      <c r="C265" s="16" t="s">
        <v>83</v>
      </c>
      <c r="D265" s="16" t="s">
        <v>89</v>
      </c>
      <c r="E265" s="122">
        <v>56061199.190000005</v>
      </c>
      <c r="F265" s="122">
        <v>13628.11</v>
      </c>
      <c r="G265" s="122">
        <v>28628.54</v>
      </c>
      <c r="H265" s="122">
        <v>0</v>
      </c>
      <c r="I265" s="122">
        <v>0</v>
      </c>
      <c r="J265" s="122">
        <v>0</v>
      </c>
      <c r="K265" s="122">
        <v>1516.37</v>
      </c>
      <c r="L265" s="122">
        <v>0</v>
      </c>
      <c r="M265" s="122">
        <v>56017426.17</v>
      </c>
      <c r="N265" s="122">
        <v>207128.87</v>
      </c>
      <c r="O265" s="122">
        <v>217907.38</v>
      </c>
      <c r="P265" s="122">
        <v>133989.35</v>
      </c>
      <c r="Q265" s="122">
        <v>0</v>
      </c>
      <c r="R265" s="122">
        <v>55458400.57</v>
      </c>
      <c r="S265" s="122">
        <v>62422682.59</v>
      </c>
      <c r="T265" s="122">
        <v>-8645482.239999998</v>
      </c>
      <c r="U265" s="122">
        <v>1783095.39</v>
      </c>
      <c r="V265" s="122">
        <v>-61331.03</v>
      </c>
      <c r="W265" s="122">
        <v>2486138.33</v>
      </c>
      <c r="X265" s="122">
        <v>-239408.24</v>
      </c>
      <c r="Y265" s="122">
        <v>1052852.49</v>
      </c>
      <c r="Z265" s="122">
        <v>-21243.61</v>
      </c>
      <c r="AA265" s="122">
        <v>745887.53</v>
      </c>
      <c r="AB265" s="122">
        <v>160159.31</v>
      </c>
      <c r="AC265" s="122">
        <v>3176208.47</v>
      </c>
      <c r="AD265" s="122">
        <v>-40960.25</v>
      </c>
      <c r="AE265" s="122">
        <v>106730.31</v>
      </c>
      <c r="AF265" s="122">
        <v>0</v>
      </c>
      <c r="AG265" s="122">
        <v>0</v>
      </c>
      <c r="AH265" s="122">
        <v>0</v>
      </c>
      <c r="AI265" s="122">
        <v>0</v>
      </c>
      <c r="AJ265" s="122">
        <v>27938.76</v>
      </c>
      <c r="AK265" s="122">
        <v>13448.02</v>
      </c>
      <c r="AL265" s="122">
        <v>335965.12</v>
      </c>
      <c r="AM265" s="122">
        <v>-6302732.96</v>
      </c>
      <c r="AN265" s="122">
        <v>0</v>
      </c>
      <c r="AO265" s="122">
        <v>0</v>
      </c>
      <c r="AP265" s="122">
        <v>56061199.190000005</v>
      </c>
      <c r="AQ265" s="122">
        <v>1533947.49</v>
      </c>
      <c r="AR265" s="18"/>
    </row>
    <row r="266" spans="1:44" s="96" customFormat="1" ht="11.25">
      <c r="A266" s="111" t="s">
        <v>512</v>
      </c>
      <c r="B266" s="23" t="s">
        <v>513</v>
      </c>
      <c r="C266" s="16" t="s">
        <v>83</v>
      </c>
      <c r="D266" s="16" t="s">
        <v>89</v>
      </c>
      <c r="E266" s="122">
        <v>41656782.57</v>
      </c>
      <c r="F266" s="122">
        <v>27831.55</v>
      </c>
      <c r="G266" s="122">
        <v>46148.69</v>
      </c>
      <c r="H266" s="122">
        <v>0</v>
      </c>
      <c r="I266" s="122">
        <v>6979.15</v>
      </c>
      <c r="J266" s="122">
        <v>12998.9</v>
      </c>
      <c r="K266" s="122">
        <v>845.72</v>
      </c>
      <c r="L266" s="122">
        <v>0</v>
      </c>
      <c r="M266" s="122">
        <v>41561978.56</v>
      </c>
      <c r="N266" s="122">
        <v>164647.82</v>
      </c>
      <c r="O266" s="122">
        <v>115910</v>
      </c>
      <c r="P266" s="122">
        <v>30905.3</v>
      </c>
      <c r="Q266" s="122">
        <v>0</v>
      </c>
      <c r="R266" s="122">
        <v>41250515.44</v>
      </c>
      <c r="S266" s="122">
        <v>45700200.98</v>
      </c>
      <c r="T266" s="122">
        <v>-995792.28</v>
      </c>
      <c r="U266" s="122">
        <v>1673562.58</v>
      </c>
      <c r="V266" s="122">
        <v>-2959.61</v>
      </c>
      <c r="W266" s="122">
        <v>1158276.12</v>
      </c>
      <c r="X266" s="122">
        <v>-126983.91</v>
      </c>
      <c r="Y266" s="122">
        <v>741838.85</v>
      </c>
      <c r="Z266" s="122">
        <v>-5053.86</v>
      </c>
      <c r="AA266" s="122">
        <v>966590.23</v>
      </c>
      <c r="AB266" s="122">
        <v>9776.61</v>
      </c>
      <c r="AC266" s="122">
        <v>1627291.04</v>
      </c>
      <c r="AD266" s="122">
        <v>-26291.69</v>
      </c>
      <c r="AE266" s="122">
        <v>19625.27</v>
      </c>
      <c r="AF266" s="122">
        <v>0</v>
      </c>
      <c r="AG266" s="122">
        <v>50415.45</v>
      </c>
      <c r="AH266" s="122">
        <v>-3428.02</v>
      </c>
      <c r="AI266" s="122">
        <v>0</v>
      </c>
      <c r="AJ266" s="122">
        <v>24993.53</v>
      </c>
      <c r="AK266" s="122">
        <v>31264.78</v>
      </c>
      <c r="AL266" s="122">
        <v>1726091.98</v>
      </c>
      <c r="AM266" s="122">
        <v>-2607.3</v>
      </c>
      <c r="AN266" s="122">
        <v>0</v>
      </c>
      <c r="AO266" s="122">
        <v>0</v>
      </c>
      <c r="AP266" s="122">
        <v>41656782.57</v>
      </c>
      <c r="AQ266" s="122">
        <v>1642082.44</v>
      </c>
      <c r="AR266" s="18"/>
    </row>
    <row r="267" spans="1:44" s="96" customFormat="1" ht="11.25">
      <c r="A267" s="111" t="s">
        <v>514</v>
      </c>
      <c r="B267" s="23" t="s">
        <v>515</v>
      </c>
      <c r="C267" s="16" t="s">
        <v>80</v>
      </c>
      <c r="D267" s="16" t="s">
        <v>90</v>
      </c>
      <c r="E267" s="122">
        <v>45490772.44</v>
      </c>
      <c r="F267" s="122">
        <v>55228.86</v>
      </c>
      <c r="G267" s="122">
        <v>127013.17</v>
      </c>
      <c r="H267" s="122">
        <v>4391.32</v>
      </c>
      <c r="I267" s="122">
        <v>0</v>
      </c>
      <c r="J267" s="122">
        <v>0</v>
      </c>
      <c r="K267" s="122">
        <v>69902.66</v>
      </c>
      <c r="L267" s="122">
        <v>0</v>
      </c>
      <c r="M267" s="122">
        <v>45234236.43</v>
      </c>
      <c r="N267" s="122">
        <v>195006.11</v>
      </c>
      <c r="O267" s="122">
        <v>317835.53</v>
      </c>
      <c r="P267" s="122">
        <v>114745.04</v>
      </c>
      <c r="Q267" s="122">
        <v>0</v>
      </c>
      <c r="R267" s="122">
        <v>44606649.75</v>
      </c>
      <c r="S267" s="122">
        <v>51688583.42</v>
      </c>
      <c r="T267" s="122">
        <v>-1343851.93</v>
      </c>
      <c r="U267" s="122">
        <v>2005979.29</v>
      </c>
      <c r="V267" s="122">
        <v>45507</v>
      </c>
      <c r="W267" s="122">
        <v>1226451.63</v>
      </c>
      <c r="X267" s="122">
        <v>-51974.59</v>
      </c>
      <c r="Y267" s="122">
        <v>834745.36</v>
      </c>
      <c r="Z267" s="122">
        <v>-18346.53</v>
      </c>
      <c r="AA267" s="122">
        <v>1503484.83</v>
      </c>
      <c r="AB267" s="122">
        <v>36091.03</v>
      </c>
      <c r="AC267" s="122">
        <v>2046634.6</v>
      </c>
      <c r="AD267" s="122">
        <v>-1661.28</v>
      </c>
      <c r="AE267" s="122">
        <v>95479.48</v>
      </c>
      <c r="AF267" s="122">
        <v>210.86</v>
      </c>
      <c r="AG267" s="122">
        <v>646.82</v>
      </c>
      <c r="AH267" s="122">
        <v>0</v>
      </c>
      <c r="AI267" s="122">
        <v>0</v>
      </c>
      <c r="AJ267" s="122">
        <v>153427.71</v>
      </c>
      <c r="AK267" s="122">
        <v>32467.01</v>
      </c>
      <c r="AL267" s="122">
        <v>2677547.74</v>
      </c>
      <c r="AM267" s="122">
        <v>3038.33</v>
      </c>
      <c r="AN267" s="122">
        <v>0</v>
      </c>
      <c r="AO267" s="122">
        <v>0</v>
      </c>
      <c r="AP267" s="122">
        <v>45490772.44</v>
      </c>
      <c r="AQ267" s="122">
        <v>3212540.25</v>
      </c>
      <c r="AR267" s="18"/>
    </row>
    <row r="268" spans="1:44" s="96" customFormat="1" ht="11.25">
      <c r="A268" s="111" t="s">
        <v>516</v>
      </c>
      <c r="B268" s="23" t="s">
        <v>517</v>
      </c>
      <c r="C268" s="16" t="s">
        <v>86</v>
      </c>
      <c r="D268" s="16" t="s">
        <v>89</v>
      </c>
      <c r="E268" s="122">
        <v>39371050.92</v>
      </c>
      <c r="F268" s="122">
        <v>45475.48</v>
      </c>
      <c r="G268" s="122">
        <v>51810.08</v>
      </c>
      <c r="H268" s="122">
        <v>889.77</v>
      </c>
      <c r="I268" s="122">
        <v>8313.65</v>
      </c>
      <c r="J268" s="122">
        <v>3460.05</v>
      </c>
      <c r="K268" s="122">
        <v>72427.28</v>
      </c>
      <c r="L268" s="122">
        <v>0</v>
      </c>
      <c r="M268" s="122">
        <v>39188674.61</v>
      </c>
      <c r="N268" s="122">
        <v>174220.15</v>
      </c>
      <c r="O268" s="122">
        <v>582848.98</v>
      </c>
      <c r="P268" s="122">
        <v>58242.3</v>
      </c>
      <c r="Q268" s="122">
        <v>0</v>
      </c>
      <c r="R268" s="122">
        <v>38373363.18</v>
      </c>
      <c r="S268" s="122">
        <v>45002354.15</v>
      </c>
      <c r="T268" s="122">
        <v>-1527102.38</v>
      </c>
      <c r="U268" s="122">
        <v>2383934.26</v>
      </c>
      <c r="V268" s="122">
        <v>13906.15</v>
      </c>
      <c r="W268" s="122">
        <v>821362.9</v>
      </c>
      <c r="X268" s="122">
        <v>-54382.79</v>
      </c>
      <c r="Y268" s="122">
        <v>726367.24</v>
      </c>
      <c r="Z268" s="122">
        <v>-14079.33</v>
      </c>
      <c r="AA268" s="122">
        <v>1177504.47</v>
      </c>
      <c r="AB268" s="122">
        <v>22041.07</v>
      </c>
      <c r="AC268" s="122">
        <v>1818015.21</v>
      </c>
      <c r="AD268" s="122">
        <v>37521.7</v>
      </c>
      <c r="AE268" s="122">
        <v>13952.09</v>
      </c>
      <c r="AF268" s="122">
        <v>0</v>
      </c>
      <c r="AG268" s="122">
        <v>19776.94</v>
      </c>
      <c r="AH268" s="122">
        <v>-2012.38</v>
      </c>
      <c r="AI268" s="122">
        <v>0</v>
      </c>
      <c r="AJ268" s="122">
        <v>55806.24</v>
      </c>
      <c r="AK268" s="122">
        <v>206723.78</v>
      </c>
      <c r="AL268" s="122">
        <v>2760176.69</v>
      </c>
      <c r="AM268" s="122">
        <v>337843.25</v>
      </c>
      <c r="AN268" s="122">
        <v>0</v>
      </c>
      <c r="AO268" s="122">
        <v>0</v>
      </c>
      <c r="AP268" s="122">
        <v>39371050.92</v>
      </c>
      <c r="AQ268" s="122">
        <v>4401164.33</v>
      </c>
      <c r="AR268" s="18"/>
    </row>
    <row r="269" spans="1:44" s="96" customFormat="1" ht="11.25">
      <c r="A269" s="111" t="s">
        <v>518</v>
      </c>
      <c r="B269" s="23" t="s">
        <v>519</v>
      </c>
      <c r="C269" s="16" t="s">
        <v>86</v>
      </c>
      <c r="D269" s="16" t="s">
        <v>89</v>
      </c>
      <c r="E269" s="122">
        <v>15353142.3</v>
      </c>
      <c r="F269" s="122">
        <v>13301</v>
      </c>
      <c r="G269" s="122">
        <v>45053.5</v>
      </c>
      <c r="H269" s="122">
        <v>657.89</v>
      </c>
      <c r="I269" s="122">
        <v>4589.21</v>
      </c>
      <c r="J269" s="122">
        <v>0</v>
      </c>
      <c r="K269" s="122">
        <v>0</v>
      </c>
      <c r="L269" s="122">
        <v>0</v>
      </c>
      <c r="M269" s="122">
        <v>15289540.7</v>
      </c>
      <c r="N269" s="122">
        <v>118886.37</v>
      </c>
      <c r="O269" s="122">
        <v>-25813.04</v>
      </c>
      <c r="P269" s="122">
        <v>43670.51</v>
      </c>
      <c r="Q269" s="122">
        <v>0</v>
      </c>
      <c r="R269" s="122">
        <v>15152796.860000001</v>
      </c>
      <c r="S269" s="122">
        <v>18713437.759999998</v>
      </c>
      <c r="T269" s="122">
        <v>-685792.9</v>
      </c>
      <c r="U269" s="122">
        <v>612850.8</v>
      </c>
      <c r="V269" s="122">
        <v>-3171.66</v>
      </c>
      <c r="W269" s="122">
        <v>715577.83</v>
      </c>
      <c r="X269" s="122">
        <v>-32812.61</v>
      </c>
      <c r="Y269" s="122">
        <v>281162.69</v>
      </c>
      <c r="Z269" s="122">
        <v>-7637.46</v>
      </c>
      <c r="AA269" s="122">
        <v>1150329.24</v>
      </c>
      <c r="AB269" s="122">
        <v>-1117.78</v>
      </c>
      <c r="AC269" s="122">
        <v>683259.99</v>
      </c>
      <c r="AD269" s="122">
        <v>-750.77</v>
      </c>
      <c r="AE269" s="122">
        <v>43620.6</v>
      </c>
      <c r="AF269" s="122">
        <v>0</v>
      </c>
      <c r="AG269" s="122">
        <v>11081.08</v>
      </c>
      <c r="AH269" s="122">
        <v>0</v>
      </c>
      <c r="AI269" s="122">
        <v>0</v>
      </c>
      <c r="AJ269" s="122">
        <v>9379.99</v>
      </c>
      <c r="AK269" s="122">
        <v>661.38</v>
      </c>
      <c r="AL269" s="122">
        <v>971191.96</v>
      </c>
      <c r="AM269" s="122">
        <v>7286.02</v>
      </c>
      <c r="AN269" s="122">
        <v>0</v>
      </c>
      <c r="AO269" s="122">
        <v>0</v>
      </c>
      <c r="AP269" s="122">
        <v>15353142.3</v>
      </c>
      <c r="AQ269" s="122">
        <v>368081.84</v>
      </c>
      <c r="AR269" s="18"/>
    </row>
    <row r="270" spans="1:44" s="96" customFormat="1" ht="11.25">
      <c r="A270" s="111" t="s">
        <v>520</v>
      </c>
      <c r="B270" s="23" t="s">
        <v>521</v>
      </c>
      <c r="C270" s="16" t="s">
        <v>83</v>
      </c>
      <c r="D270" s="16" t="s">
        <v>89</v>
      </c>
      <c r="E270" s="122">
        <v>42286382.6</v>
      </c>
      <c r="F270" s="122">
        <v>26075.1</v>
      </c>
      <c r="G270" s="122">
        <v>163432.67</v>
      </c>
      <c r="H270" s="122">
        <v>0</v>
      </c>
      <c r="I270" s="122">
        <v>0</v>
      </c>
      <c r="J270" s="122">
        <v>0</v>
      </c>
      <c r="K270" s="122">
        <v>0</v>
      </c>
      <c r="L270" s="122">
        <v>0</v>
      </c>
      <c r="M270" s="122">
        <v>42096874.83</v>
      </c>
      <c r="N270" s="122">
        <v>103855.69</v>
      </c>
      <c r="O270" s="122">
        <v>1748863.98</v>
      </c>
      <c r="P270" s="122">
        <v>45219.11</v>
      </c>
      <c r="Q270" s="122">
        <v>0</v>
      </c>
      <c r="R270" s="122">
        <v>40198936.05</v>
      </c>
      <c r="S270" s="122">
        <v>45239650.14</v>
      </c>
      <c r="T270" s="122">
        <v>-1741810.27</v>
      </c>
      <c r="U270" s="122">
        <v>2554297.51</v>
      </c>
      <c r="V270" s="122">
        <v>52119.56</v>
      </c>
      <c r="W270" s="122">
        <v>670077.92</v>
      </c>
      <c r="X270" s="122">
        <v>-154793.79</v>
      </c>
      <c r="Y270" s="122">
        <v>757596.83</v>
      </c>
      <c r="Z270" s="122">
        <v>70030.12</v>
      </c>
      <c r="AA270" s="122">
        <v>387350.56</v>
      </c>
      <c r="AB270" s="122">
        <v>9101.64</v>
      </c>
      <c r="AC270" s="122">
        <v>1121654.47</v>
      </c>
      <c r="AD270" s="122">
        <v>76005.56</v>
      </c>
      <c r="AE270" s="122">
        <v>0</v>
      </c>
      <c r="AF270" s="122">
        <v>0</v>
      </c>
      <c r="AG270" s="122">
        <v>0</v>
      </c>
      <c r="AH270" s="122">
        <v>0</v>
      </c>
      <c r="AI270" s="122">
        <v>0</v>
      </c>
      <c r="AJ270" s="122">
        <v>59070.89</v>
      </c>
      <c r="AK270" s="122">
        <v>57262.98</v>
      </c>
      <c r="AL270" s="122">
        <v>2125864.95</v>
      </c>
      <c r="AM270" s="122">
        <v>293906.11</v>
      </c>
      <c r="AN270" s="122">
        <v>0</v>
      </c>
      <c r="AO270" s="122">
        <v>0</v>
      </c>
      <c r="AP270" s="122">
        <v>42286382.6</v>
      </c>
      <c r="AQ270" s="122">
        <v>2519814.25</v>
      </c>
      <c r="AR270" s="18"/>
    </row>
    <row r="271" spans="1:44" s="96" customFormat="1" ht="11.25">
      <c r="A271" s="111" t="s">
        <v>522</v>
      </c>
      <c r="B271" s="23" t="s">
        <v>523</v>
      </c>
      <c r="C271" s="16" t="s">
        <v>80</v>
      </c>
      <c r="D271" s="16" t="s">
        <v>90</v>
      </c>
      <c r="E271" s="122">
        <v>82918679.57</v>
      </c>
      <c r="F271" s="122">
        <v>0</v>
      </c>
      <c r="G271" s="122">
        <v>52216.27</v>
      </c>
      <c r="H271" s="122">
        <v>1615.12</v>
      </c>
      <c r="I271" s="122">
        <v>0</v>
      </c>
      <c r="J271" s="122">
        <v>0</v>
      </c>
      <c r="K271" s="122">
        <v>0</v>
      </c>
      <c r="L271" s="122">
        <v>0</v>
      </c>
      <c r="M271" s="122">
        <v>82864848.17999999</v>
      </c>
      <c r="N271" s="122">
        <v>430139.6</v>
      </c>
      <c r="O271" s="122">
        <v>966741.46</v>
      </c>
      <c r="P271" s="122">
        <v>82630.35</v>
      </c>
      <c r="Q271" s="122">
        <v>0</v>
      </c>
      <c r="R271" s="122">
        <v>81385336.77</v>
      </c>
      <c r="S271" s="122">
        <v>96462730.03</v>
      </c>
      <c r="T271" s="122">
        <v>-2008839.71</v>
      </c>
      <c r="U271" s="122">
        <v>3627228.61</v>
      </c>
      <c r="V271" s="122">
        <v>21159.75</v>
      </c>
      <c r="W271" s="122">
        <v>1766790.7</v>
      </c>
      <c r="X271" s="122">
        <v>-152627.63</v>
      </c>
      <c r="Y271" s="122">
        <v>1520112.92</v>
      </c>
      <c r="Z271" s="122">
        <v>-23751.15</v>
      </c>
      <c r="AA271" s="122">
        <v>3386761.17</v>
      </c>
      <c r="AB271" s="122">
        <v>108734.13</v>
      </c>
      <c r="AC271" s="122">
        <v>3081685.2</v>
      </c>
      <c r="AD271" s="122">
        <v>-233305.17</v>
      </c>
      <c r="AE271" s="122">
        <v>164479.26</v>
      </c>
      <c r="AF271" s="122">
        <v>51762.91</v>
      </c>
      <c r="AG271" s="122">
        <v>0</v>
      </c>
      <c r="AH271" s="122">
        <v>0</v>
      </c>
      <c r="AI271" s="122">
        <v>0</v>
      </c>
      <c r="AJ271" s="122">
        <v>35409.48</v>
      </c>
      <c r="AK271" s="122">
        <v>12036.18</v>
      </c>
      <c r="AL271" s="122">
        <v>8428005.1</v>
      </c>
      <c r="AM271" s="122">
        <v>30229.42</v>
      </c>
      <c r="AN271" s="122">
        <v>0</v>
      </c>
      <c r="AO271" s="122">
        <v>0</v>
      </c>
      <c r="AP271" s="122">
        <v>82918679.7</v>
      </c>
      <c r="AQ271" s="122">
        <v>5572015.84</v>
      </c>
      <c r="AR271" s="18"/>
    </row>
    <row r="272" spans="1:44" s="96" customFormat="1" ht="11.25">
      <c r="A272" s="111" t="s">
        <v>524</v>
      </c>
      <c r="B272" s="23" t="s">
        <v>525</v>
      </c>
      <c r="C272" s="16" t="s">
        <v>79</v>
      </c>
      <c r="D272" s="16" t="s">
        <v>88</v>
      </c>
      <c r="E272" s="122">
        <v>67318626.52</v>
      </c>
      <c r="F272" s="122">
        <v>39267.19</v>
      </c>
      <c r="G272" s="122">
        <v>56080.06</v>
      </c>
      <c r="H272" s="122">
        <v>308.22</v>
      </c>
      <c r="I272" s="122">
        <v>6201.43</v>
      </c>
      <c r="J272" s="122">
        <v>0</v>
      </c>
      <c r="K272" s="122">
        <v>0</v>
      </c>
      <c r="L272" s="122">
        <v>0</v>
      </c>
      <c r="M272" s="122">
        <v>67216769.61999999</v>
      </c>
      <c r="N272" s="122">
        <v>231658.98</v>
      </c>
      <c r="O272" s="122">
        <v>498848.79</v>
      </c>
      <c r="P272" s="122">
        <v>99759.04</v>
      </c>
      <c r="Q272" s="122">
        <v>0</v>
      </c>
      <c r="R272" s="122">
        <v>66386502.809999995</v>
      </c>
      <c r="S272" s="122">
        <v>77489980.49000001</v>
      </c>
      <c r="T272" s="122">
        <v>-2378577.63</v>
      </c>
      <c r="U272" s="122">
        <v>1928115.18</v>
      </c>
      <c r="V272" s="122">
        <v>-4410.74</v>
      </c>
      <c r="W272" s="122">
        <v>3768681.06</v>
      </c>
      <c r="X272" s="122">
        <v>-71667.48</v>
      </c>
      <c r="Y272" s="122">
        <v>1281165.37</v>
      </c>
      <c r="Z272" s="122">
        <v>-26772.56</v>
      </c>
      <c r="AA272" s="122">
        <v>1302849.47</v>
      </c>
      <c r="AB272" s="122">
        <v>39199.62</v>
      </c>
      <c r="AC272" s="122">
        <v>2356457.04</v>
      </c>
      <c r="AD272" s="122">
        <v>-86331.45</v>
      </c>
      <c r="AE272" s="122">
        <v>28243.06</v>
      </c>
      <c r="AF272" s="122">
        <v>0</v>
      </c>
      <c r="AG272" s="122">
        <v>8268.58</v>
      </c>
      <c r="AH272" s="122">
        <v>0</v>
      </c>
      <c r="AI272" s="122">
        <v>0</v>
      </c>
      <c r="AJ272" s="122">
        <v>336193.12</v>
      </c>
      <c r="AK272" s="122">
        <v>103413.52</v>
      </c>
      <c r="AL272" s="122">
        <v>3024918.24</v>
      </c>
      <c r="AM272" s="122">
        <v>160648.81</v>
      </c>
      <c r="AN272" s="122">
        <v>0</v>
      </c>
      <c r="AO272" s="122">
        <v>0</v>
      </c>
      <c r="AP272" s="122">
        <v>67318626.52</v>
      </c>
      <c r="AQ272" s="122">
        <v>1255875.97</v>
      </c>
      <c r="AR272" s="18"/>
    </row>
    <row r="273" spans="1:44" s="96" customFormat="1" ht="11.25">
      <c r="A273" s="111" t="s">
        <v>526</v>
      </c>
      <c r="B273" s="23" t="s">
        <v>527</v>
      </c>
      <c r="C273" s="16" t="s">
        <v>86</v>
      </c>
      <c r="D273" s="16" t="s">
        <v>88</v>
      </c>
      <c r="E273" s="122">
        <v>76165632.66999999</v>
      </c>
      <c r="F273" s="122">
        <v>46877.62</v>
      </c>
      <c r="G273" s="122">
        <v>113704.66</v>
      </c>
      <c r="H273" s="122">
        <v>1114.72</v>
      </c>
      <c r="I273" s="122">
        <v>0</v>
      </c>
      <c r="J273" s="122">
        <v>0</v>
      </c>
      <c r="K273" s="122">
        <v>0</v>
      </c>
      <c r="L273" s="122">
        <v>0</v>
      </c>
      <c r="M273" s="122">
        <v>76003935.66999999</v>
      </c>
      <c r="N273" s="122">
        <v>365554.42</v>
      </c>
      <c r="O273" s="122">
        <v>1761000</v>
      </c>
      <c r="P273" s="122">
        <v>106772.91</v>
      </c>
      <c r="Q273" s="122">
        <v>0</v>
      </c>
      <c r="R273" s="122">
        <v>73770608.34</v>
      </c>
      <c r="S273" s="122">
        <v>87715033.13</v>
      </c>
      <c r="T273" s="122">
        <v>-2715908.18</v>
      </c>
      <c r="U273" s="122">
        <v>4568993.79</v>
      </c>
      <c r="V273" s="122">
        <v>96541.57</v>
      </c>
      <c r="W273" s="122">
        <v>2444717.93</v>
      </c>
      <c r="X273" s="122">
        <v>-76596.61</v>
      </c>
      <c r="Y273" s="122">
        <v>1473646.94</v>
      </c>
      <c r="Z273" s="122">
        <v>12128.8</v>
      </c>
      <c r="AA273" s="122">
        <v>2944869.01</v>
      </c>
      <c r="AB273" s="122">
        <v>146188.99</v>
      </c>
      <c r="AC273" s="122">
        <v>2802690.34</v>
      </c>
      <c r="AD273" s="122">
        <v>69432.71</v>
      </c>
      <c r="AE273" s="122">
        <v>35158.04</v>
      </c>
      <c r="AF273" s="122">
        <v>565.95</v>
      </c>
      <c r="AG273" s="122">
        <v>0</v>
      </c>
      <c r="AH273" s="122">
        <v>0</v>
      </c>
      <c r="AI273" s="122">
        <v>0</v>
      </c>
      <c r="AJ273" s="122">
        <v>0</v>
      </c>
      <c r="AK273" s="122">
        <v>0</v>
      </c>
      <c r="AL273" s="122">
        <v>5858960.109999999</v>
      </c>
      <c r="AM273" s="122">
        <v>758816.91</v>
      </c>
      <c r="AN273" s="122">
        <v>0</v>
      </c>
      <c r="AO273" s="122">
        <v>0</v>
      </c>
      <c r="AP273" s="122">
        <v>76165632.66999999</v>
      </c>
      <c r="AQ273" s="122">
        <v>11433730.12</v>
      </c>
      <c r="AR273" s="18"/>
    </row>
    <row r="274" spans="1:44" s="96" customFormat="1" ht="11.25">
      <c r="A274" s="111" t="s">
        <v>528</v>
      </c>
      <c r="B274" s="23" t="s">
        <v>529</v>
      </c>
      <c r="C274" s="16" t="s">
        <v>86</v>
      </c>
      <c r="D274" s="16" t="s">
        <v>89</v>
      </c>
      <c r="E274" s="122">
        <v>45613110.809999995</v>
      </c>
      <c r="F274" s="122">
        <v>10128.87</v>
      </c>
      <c r="G274" s="122">
        <v>25674.97</v>
      </c>
      <c r="H274" s="122">
        <v>0</v>
      </c>
      <c r="I274" s="122">
        <v>12061.7</v>
      </c>
      <c r="J274" s="122">
        <v>0</v>
      </c>
      <c r="K274" s="122">
        <v>43472.48</v>
      </c>
      <c r="L274" s="122">
        <v>0</v>
      </c>
      <c r="M274" s="122">
        <v>45521772.79000001</v>
      </c>
      <c r="N274" s="122">
        <v>215033.62</v>
      </c>
      <c r="O274" s="122">
        <v>281698.39</v>
      </c>
      <c r="P274" s="122">
        <v>45370.02</v>
      </c>
      <c r="Q274" s="122">
        <v>0</v>
      </c>
      <c r="R274" s="122">
        <v>44979670.760000005</v>
      </c>
      <c r="S274" s="122">
        <v>53733535.39</v>
      </c>
      <c r="T274" s="122">
        <v>-1586982</v>
      </c>
      <c r="U274" s="122">
        <v>2128963.91</v>
      </c>
      <c r="V274" s="122">
        <v>2417.57</v>
      </c>
      <c r="W274" s="122">
        <v>1363272.84</v>
      </c>
      <c r="X274" s="122">
        <v>-40208.7</v>
      </c>
      <c r="Y274" s="122">
        <v>843221.18</v>
      </c>
      <c r="Z274" s="122">
        <v>-15781.04</v>
      </c>
      <c r="AA274" s="122">
        <v>1736987.26</v>
      </c>
      <c r="AB274" s="122">
        <v>65031.43</v>
      </c>
      <c r="AC274" s="122">
        <v>2750264.6</v>
      </c>
      <c r="AD274" s="122">
        <v>50525.77</v>
      </c>
      <c r="AE274" s="122">
        <v>35773.04</v>
      </c>
      <c r="AF274" s="122">
        <v>-1815.37</v>
      </c>
      <c r="AG274" s="122">
        <v>33133.34</v>
      </c>
      <c r="AH274" s="122">
        <v>-182.91</v>
      </c>
      <c r="AI274" s="122">
        <v>0</v>
      </c>
      <c r="AJ274" s="122">
        <v>80583.7</v>
      </c>
      <c r="AK274" s="122">
        <v>9521.8</v>
      </c>
      <c r="AL274" s="122">
        <v>3374533.01</v>
      </c>
      <c r="AM274" s="122">
        <v>34844.39</v>
      </c>
      <c r="AN274" s="122">
        <v>0</v>
      </c>
      <c r="AO274" s="122">
        <v>0</v>
      </c>
      <c r="AP274" s="122">
        <v>45613110.809999995</v>
      </c>
      <c r="AQ274" s="122">
        <v>1131539.25</v>
      </c>
      <c r="AR274" s="18"/>
    </row>
    <row r="275" spans="1:44" s="96" customFormat="1" ht="11.25">
      <c r="A275" s="111" t="s">
        <v>530</v>
      </c>
      <c r="B275" s="23" t="s">
        <v>531</v>
      </c>
      <c r="C275" s="16" t="s">
        <v>81</v>
      </c>
      <c r="D275" s="16" t="s">
        <v>89</v>
      </c>
      <c r="E275" s="122">
        <v>21307725.8</v>
      </c>
      <c r="F275" s="122">
        <v>12066.56</v>
      </c>
      <c r="G275" s="122">
        <v>3868.35</v>
      </c>
      <c r="H275" s="122">
        <v>0</v>
      </c>
      <c r="I275" s="122">
        <v>952.6</v>
      </c>
      <c r="J275" s="122">
        <v>0</v>
      </c>
      <c r="K275" s="122">
        <v>0</v>
      </c>
      <c r="L275" s="122">
        <v>0</v>
      </c>
      <c r="M275" s="122">
        <v>21290838.29</v>
      </c>
      <c r="N275" s="122">
        <v>158586.42</v>
      </c>
      <c r="O275" s="122">
        <v>141000.51</v>
      </c>
      <c r="P275" s="122">
        <v>57576.77</v>
      </c>
      <c r="Q275" s="122">
        <v>0</v>
      </c>
      <c r="R275" s="122">
        <v>20933674.59</v>
      </c>
      <c r="S275" s="122">
        <v>26788660.95</v>
      </c>
      <c r="T275" s="122">
        <v>-477979.8</v>
      </c>
      <c r="U275" s="122">
        <v>421089.56</v>
      </c>
      <c r="V275" s="122">
        <v>-3113.94</v>
      </c>
      <c r="W275" s="122">
        <v>1185471.06</v>
      </c>
      <c r="X275" s="122">
        <v>-63681.41</v>
      </c>
      <c r="Y275" s="122">
        <v>409490.9</v>
      </c>
      <c r="Z275" s="122">
        <v>-6671.29</v>
      </c>
      <c r="AA275" s="122">
        <v>1352377.83</v>
      </c>
      <c r="AB275" s="122">
        <v>16767.15</v>
      </c>
      <c r="AC275" s="122">
        <v>1389463.12</v>
      </c>
      <c r="AD275" s="122">
        <v>28868.76</v>
      </c>
      <c r="AE275" s="122">
        <v>49052.55</v>
      </c>
      <c r="AF275" s="122">
        <v>393.21</v>
      </c>
      <c r="AG275" s="122">
        <v>39044.02</v>
      </c>
      <c r="AH275" s="122">
        <v>-124.76</v>
      </c>
      <c r="AI275" s="122">
        <v>0</v>
      </c>
      <c r="AJ275" s="122">
        <v>106797.32</v>
      </c>
      <c r="AK275" s="122">
        <v>22427.42</v>
      </c>
      <c r="AL275" s="122">
        <v>1622572.9</v>
      </c>
      <c r="AM275" s="122">
        <v>74321.41</v>
      </c>
      <c r="AN275" s="122">
        <v>0</v>
      </c>
      <c r="AO275" s="122">
        <v>0</v>
      </c>
      <c r="AP275" s="122">
        <v>21307725.8</v>
      </c>
      <c r="AQ275" s="122">
        <v>399987.4</v>
      </c>
      <c r="AR275" s="18"/>
    </row>
    <row r="276" spans="1:44" s="96" customFormat="1" ht="11.25">
      <c r="A276" s="111" t="s">
        <v>532</v>
      </c>
      <c r="B276" s="23" t="s">
        <v>533</v>
      </c>
      <c r="C276" s="16" t="s">
        <v>83</v>
      </c>
      <c r="D276" s="16" t="s">
        <v>89</v>
      </c>
      <c r="E276" s="122">
        <v>31323110.75</v>
      </c>
      <c r="F276" s="122">
        <v>20052.03</v>
      </c>
      <c r="G276" s="122">
        <v>220284.85</v>
      </c>
      <c r="H276" s="122">
        <v>0</v>
      </c>
      <c r="I276" s="122">
        <v>21233.38</v>
      </c>
      <c r="J276" s="122">
        <v>32720.53</v>
      </c>
      <c r="K276" s="122">
        <v>0</v>
      </c>
      <c r="L276" s="122">
        <v>0</v>
      </c>
      <c r="M276" s="122">
        <v>31028819.959999997</v>
      </c>
      <c r="N276" s="122">
        <v>277946.12</v>
      </c>
      <c r="O276" s="122">
        <v>241607.21</v>
      </c>
      <c r="P276" s="122">
        <v>95043.05</v>
      </c>
      <c r="Q276" s="122">
        <v>0</v>
      </c>
      <c r="R276" s="122">
        <v>30414223.58</v>
      </c>
      <c r="S276" s="122">
        <v>63226434.2</v>
      </c>
      <c r="T276" s="122">
        <v>-9906164.02</v>
      </c>
      <c r="U276" s="122">
        <v>577276.9</v>
      </c>
      <c r="V276" s="122">
        <v>5356052.15</v>
      </c>
      <c r="W276" s="122">
        <v>22301368.29</v>
      </c>
      <c r="X276" s="122">
        <v>-49471.64</v>
      </c>
      <c r="Y276" s="122">
        <v>1023707.88</v>
      </c>
      <c r="Z276" s="122">
        <v>-112642.73</v>
      </c>
      <c r="AA276" s="122">
        <v>1779631.77</v>
      </c>
      <c r="AB276" s="122">
        <v>61520.11</v>
      </c>
      <c r="AC276" s="122">
        <v>1472582.5</v>
      </c>
      <c r="AD276" s="122">
        <v>65016.95</v>
      </c>
      <c r="AE276" s="122">
        <v>28352.64</v>
      </c>
      <c r="AF276" s="122">
        <v>0</v>
      </c>
      <c r="AG276" s="122">
        <v>55432.43</v>
      </c>
      <c r="AH276" s="122">
        <v>-1982.72</v>
      </c>
      <c r="AI276" s="122">
        <v>0</v>
      </c>
      <c r="AJ276" s="122">
        <v>1878597.1</v>
      </c>
      <c r="AK276" s="122">
        <v>23150.03</v>
      </c>
      <c r="AL276" s="122">
        <v>1310690.26</v>
      </c>
      <c r="AM276" s="122">
        <v>-83334.09</v>
      </c>
      <c r="AN276" s="122">
        <v>0</v>
      </c>
      <c r="AO276" s="122">
        <v>0</v>
      </c>
      <c r="AP276" s="122">
        <v>31323110.75</v>
      </c>
      <c r="AQ276" s="122">
        <v>525090.41</v>
      </c>
      <c r="AR276" s="18"/>
    </row>
    <row r="277" spans="1:44" s="96" customFormat="1" ht="11.25">
      <c r="A277" s="111" t="s">
        <v>534</v>
      </c>
      <c r="B277" s="23" t="s">
        <v>535</v>
      </c>
      <c r="C277" s="16" t="s">
        <v>79</v>
      </c>
      <c r="D277" s="16" t="s">
        <v>90</v>
      </c>
      <c r="E277" s="122">
        <v>74949245.01</v>
      </c>
      <c r="F277" s="122">
        <v>59693.94</v>
      </c>
      <c r="G277" s="122">
        <v>127756.36</v>
      </c>
      <c r="H277" s="122">
        <v>124.2</v>
      </c>
      <c r="I277" s="122">
        <v>0</v>
      </c>
      <c r="J277" s="122">
        <v>0</v>
      </c>
      <c r="K277" s="122">
        <v>18012.49</v>
      </c>
      <c r="L277" s="122">
        <v>0</v>
      </c>
      <c r="M277" s="122">
        <v>74743658.02</v>
      </c>
      <c r="N277" s="122">
        <v>333058.47</v>
      </c>
      <c r="O277" s="122">
        <v>1170986.1</v>
      </c>
      <c r="P277" s="122">
        <v>160283.22</v>
      </c>
      <c r="Q277" s="122">
        <v>0</v>
      </c>
      <c r="R277" s="122">
        <v>73079330.23</v>
      </c>
      <c r="S277" s="122">
        <v>88080517.96000001</v>
      </c>
      <c r="T277" s="122">
        <v>-2992511.13</v>
      </c>
      <c r="U277" s="122">
        <v>2459048.95</v>
      </c>
      <c r="V277" s="122">
        <v>78755.63</v>
      </c>
      <c r="W277" s="122">
        <v>2802439.75</v>
      </c>
      <c r="X277" s="122">
        <v>-445309.61</v>
      </c>
      <c r="Y277" s="122">
        <v>1376518.56</v>
      </c>
      <c r="Z277" s="122">
        <v>-31862.66</v>
      </c>
      <c r="AA277" s="122">
        <v>2400064.14</v>
      </c>
      <c r="AB277" s="122">
        <v>26129.59</v>
      </c>
      <c r="AC277" s="122">
        <v>3443837.73</v>
      </c>
      <c r="AD277" s="122">
        <v>-264085.34</v>
      </c>
      <c r="AE277" s="122">
        <v>21106.46</v>
      </c>
      <c r="AF277" s="122">
        <v>0</v>
      </c>
      <c r="AG277" s="122">
        <v>1369.84</v>
      </c>
      <c r="AH277" s="122">
        <v>0</v>
      </c>
      <c r="AI277" s="122">
        <v>0</v>
      </c>
      <c r="AJ277" s="122">
        <v>434316.41</v>
      </c>
      <c r="AK277" s="122">
        <v>4944.55</v>
      </c>
      <c r="AL277" s="122">
        <v>4541551.4</v>
      </c>
      <c r="AM277" s="122">
        <v>1052017.64</v>
      </c>
      <c r="AN277" s="122">
        <v>13725.9</v>
      </c>
      <c r="AO277" s="122">
        <v>-10886.16</v>
      </c>
      <c r="AP277" s="122">
        <v>74949245.01</v>
      </c>
      <c r="AQ277" s="122">
        <v>4235724.2</v>
      </c>
      <c r="AR277" s="18"/>
    </row>
    <row r="278" spans="1:44" s="96" customFormat="1" ht="11.25">
      <c r="A278" s="111" t="s">
        <v>536</v>
      </c>
      <c r="B278" s="23" t="s">
        <v>537</v>
      </c>
      <c r="C278" s="16" t="s">
        <v>82</v>
      </c>
      <c r="D278" s="16" t="s">
        <v>89</v>
      </c>
      <c r="E278" s="122">
        <v>33906648.47</v>
      </c>
      <c r="F278" s="122">
        <v>14006.33</v>
      </c>
      <c r="G278" s="122">
        <v>159735.48</v>
      </c>
      <c r="H278" s="122">
        <v>269.62</v>
      </c>
      <c r="I278" s="122">
        <v>0</v>
      </c>
      <c r="J278" s="122">
        <v>0</v>
      </c>
      <c r="K278" s="122">
        <v>0</v>
      </c>
      <c r="L278" s="122">
        <v>0</v>
      </c>
      <c r="M278" s="122">
        <v>33732637.04</v>
      </c>
      <c r="N278" s="122">
        <v>124586.68</v>
      </c>
      <c r="O278" s="122">
        <v>396371.1</v>
      </c>
      <c r="P278" s="122">
        <v>78538.59</v>
      </c>
      <c r="Q278" s="122">
        <v>0</v>
      </c>
      <c r="R278" s="122">
        <v>33133140.67</v>
      </c>
      <c r="S278" s="122">
        <v>34900847.41</v>
      </c>
      <c r="T278" s="122">
        <v>-2736034.9</v>
      </c>
      <c r="U278" s="122">
        <v>4629646.51</v>
      </c>
      <c r="V278" s="122">
        <v>367660.6</v>
      </c>
      <c r="W278" s="122">
        <v>560841.6</v>
      </c>
      <c r="X278" s="122">
        <v>-34617.49</v>
      </c>
      <c r="Y278" s="122">
        <v>570289.88</v>
      </c>
      <c r="Z278" s="122">
        <v>-18509.45</v>
      </c>
      <c r="AA278" s="122">
        <v>550078.08</v>
      </c>
      <c r="AB278" s="122">
        <v>36764.79</v>
      </c>
      <c r="AC278" s="122">
        <v>1072869.98</v>
      </c>
      <c r="AD278" s="122">
        <v>-12950.97</v>
      </c>
      <c r="AE278" s="122">
        <v>4313.88</v>
      </c>
      <c r="AF278" s="122">
        <v>0</v>
      </c>
      <c r="AG278" s="122">
        <v>0</v>
      </c>
      <c r="AH278" s="122">
        <v>0</v>
      </c>
      <c r="AI278" s="122">
        <v>0</v>
      </c>
      <c r="AJ278" s="122">
        <v>27278.8</v>
      </c>
      <c r="AK278" s="122">
        <v>-29692.19</v>
      </c>
      <c r="AL278" s="122">
        <v>1763037.13</v>
      </c>
      <c r="AM278" s="122">
        <v>-130672.04</v>
      </c>
      <c r="AN278" s="122">
        <v>0</v>
      </c>
      <c r="AO278" s="122">
        <v>0</v>
      </c>
      <c r="AP278" s="122">
        <v>33906648.48</v>
      </c>
      <c r="AQ278" s="122">
        <v>2292361</v>
      </c>
      <c r="AR278" s="18"/>
    </row>
    <row r="279" spans="1:44" s="96" customFormat="1" ht="11.25">
      <c r="A279" s="111" t="s">
        <v>72</v>
      </c>
      <c r="B279" s="23" t="s">
        <v>73</v>
      </c>
      <c r="C279" s="16" t="s">
        <v>84</v>
      </c>
      <c r="D279" s="16" t="s">
        <v>682</v>
      </c>
      <c r="E279" s="122">
        <v>47812324.949999996</v>
      </c>
      <c r="F279" s="122">
        <v>545.24</v>
      </c>
      <c r="G279" s="122">
        <v>235894.89</v>
      </c>
      <c r="H279" s="122">
        <v>0</v>
      </c>
      <c r="I279" s="122">
        <v>0</v>
      </c>
      <c r="J279" s="122">
        <v>0</v>
      </c>
      <c r="K279" s="122">
        <v>0</v>
      </c>
      <c r="L279" s="122">
        <v>0</v>
      </c>
      <c r="M279" s="122">
        <v>47575884.82</v>
      </c>
      <c r="N279" s="122">
        <v>216053.54</v>
      </c>
      <c r="O279" s="122">
        <v>749750.06</v>
      </c>
      <c r="P279" s="122">
        <v>59161.02</v>
      </c>
      <c r="Q279" s="122">
        <v>0</v>
      </c>
      <c r="R279" s="122">
        <v>46550920.2</v>
      </c>
      <c r="S279" s="122">
        <v>53890491.56</v>
      </c>
      <c r="T279" s="122">
        <v>-2124147.43</v>
      </c>
      <c r="U279" s="122">
        <v>2797725.19</v>
      </c>
      <c r="V279" s="122">
        <v>1703.04</v>
      </c>
      <c r="W279" s="122">
        <v>1457267.04</v>
      </c>
      <c r="X279" s="122">
        <v>-324051.16</v>
      </c>
      <c r="Y279" s="122">
        <v>871015.85</v>
      </c>
      <c r="Z279" s="122">
        <v>-22345.54</v>
      </c>
      <c r="AA279" s="122">
        <v>1590153.74</v>
      </c>
      <c r="AB279" s="122">
        <v>24499.54</v>
      </c>
      <c r="AC279" s="122">
        <v>2999580.05</v>
      </c>
      <c r="AD279" s="122">
        <v>-156181.17</v>
      </c>
      <c r="AE279" s="122">
        <v>17298.44</v>
      </c>
      <c r="AF279" s="122">
        <v>0</v>
      </c>
      <c r="AG279" s="122">
        <v>0</v>
      </c>
      <c r="AH279" s="122">
        <v>0</v>
      </c>
      <c r="AI279" s="122">
        <v>0</v>
      </c>
      <c r="AJ279" s="122">
        <v>19885.89</v>
      </c>
      <c r="AK279" s="122">
        <v>-15036.97</v>
      </c>
      <c r="AL279" s="122">
        <v>2000238.32</v>
      </c>
      <c r="AM279" s="122">
        <v>-11536</v>
      </c>
      <c r="AN279" s="122">
        <v>0</v>
      </c>
      <c r="AO279" s="122">
        <v>0</v>
      </c>
      <c r="AP279" s="122">
        <v>47812324.949999996</v>
      </c>
      <c r="AQ279" s="122">
        <v>2980669.95</v>
      </c>
      <c r="AR279" s="18"/>
    </row>
    <row r="280" spans="1:44" s="96" customFormat="1" ht="11.25">
      <c r="A280" s="111" t="s">
        <v>538</v>
      </c>
      <c r="B280" s="23" t="s">
        <v>539</v>
      </c>
      <c r="C280" s="16" t="s">
        <v>82</v>
      </c>
      <c r="D280" s="16" t="s">
        <v>89</v>
      </c>
      <c r="E280" s="122">
        <v>31914136.310000002</v>
      </c>
      <c r="F280" s="122">
        <v>36779</v>
      </c>
      <c r="G280" s="122">
        <v>268030.31</v>
      </c>
      <c r="H280" s="122">
        <v>4693.15</v>
      </c>
      <c r="I280" s="122">
        <v>22035.97</v>
      </c>
      <c r="J280" s="122">
        <v>1710.86</v>
      </c>
      <c r="K280" s="122">
        <v>0</v>
      </c>
      <c r="L280" s="122">
        <v>0</v>
      </c>
      <c r="M280" s="122">
        <v>31580887.02</v>
      </c>
      <c r="N280" s="122">
        <v>171526.51</v>
      </c>
      <c r="O280" s="122">
        <v>433579.84</v>
      </c>
      <c r="P280" s="122">
        <v>103886.42</v>
      </c>
      <c r="Q280" s="122">
        <v>0</v>
      </c>
      <c r="R280" s="122">
        <v>30871894.25</v>
      </c>
      <c r="S280" s="122">
        <v>40741500.83</v>
      </c>
      <c r="T280" s="122">
        <v>-5507861.89</v>
      </c>
      <c r="U280" s="122">
        <v>1488825.59</v>
      </c>
      <c r="V280" s="122">
        <v>173654.13</v>
      </c>
      <c r="W280" s="122">
        <v>1210387.68</v>
      </c>
      <c r="X280" s="122">
        <v>-864148.67</v>
      </c>
      <c r="Y280" s="122">
        <v>650312.92</v>
      </c>
      <c r="Z280" s="122">
        <v>-62195.82</v>
      </c>
      <c r="AA280" s="122">
        <v>1351152.62</v>
      </c>
      <c r="AB280" s="122">
        <v>68029.84</v>
      </c>
      <c r="AC280" s="122">
        <v>1357334.23</v>
      </c>
      <c r="AD280" s="122">
        <v>47957.91</v>
      </c>
      <c r="AE280" s="122">
        <v>75587.16</v>
      </c>
      <c r="AF280" s="122">
        <v>91.55</v>
      </c>
      <c r="AG280" s="122">
        <v>28824.94</v>
      </c>
      <c r="AH280" s="122">
        <v>556.36</v>
      </c>
      <c r="AI280" s="122">
        <v>0</v>
      </c>
      <c r="AJ280" s="122">
        <v>144894.9</v>
      </c>
      <c r="AK280" s="122">
        <v>-175541.83</v>
      </c>
      <c r="AL280" s="122">
        <v>2270677.4</v>
      </c>
      <c r="AM280" s="122">
        <v>54295.36</v>
      </c>
      <c r="AN280" s="122">
        <v>0</v>
      </c>
      <c r="AO280" s="122">
        <v>0</v>
      </c>
      <c r="AP280" s="122">
        <v>31914136.310000002</v>
      </c>
      <c r="AQ280" s="122">
        <v>6201211.33</v>
      </c>
      <c r="AR280" s="18"/>
    </row>
    <row r="281" spans="1:44" s="96" customFormat="1" ht="11.25">
      <c r="A281" s="111" t="s">
        <v>540</v>
      </c>
      <c r="B281" s="23" t="s">
        <v>541</v>
      </c>
      <c r="C281" s="16" t="s">
        <v>81</v>
      </c>
      <c r="D281" s="16" t="s">
        <v>88</v>
      </c>
      <c r="E281" s="122">
        <v>95118118.41000001</v>
      </c>
      <c r="F281" s="122">
        <v>41057.7</v>
      </c>
      <c r="G281" s="122">
        <v>30157.1</v>
      </c>
      <c r="H281" s="122">
        <v>2525.49</v>
      </c>
      <c r="I281" s="122">
        <v>3765.86</v>
      </c>
      <c r="J281" s="122">
        <v>0</v>
      </c>
      <c r="K281" s="122">
        <v>0</v>
      </c>
      <c r="L281" s="122">
        <v>0</v>
      </c>
      <c r="M281" s="122">
        <v>95040612.27</v>
      </c>
      <c r="N281" s="122">
        <v>284371.75</v>
      </c>
      <c r="O281" s="122">
        <v>-137456.4</v>
      </c>
      <c r="P281" s="122">
        <v>126797.2</v>
      </c>
      <c r="Q281" s="122">
        <v>0</v>
      </c>
      <c r="R281" s="122">
        <v>94766899.72</v>
      </c>
      <c r="S281" s="122">
        <v>107237117.77</v>
      </c>
      <c r="T281" s="122">
        <v>-4398914.52</v>
      </c>
      <c r="U281" s="122">
        <v>6861784.88</v>
      </c>
      <c r="V281" s="122">
        <v>287848.07</v>
      </c>
      <c r="W281" s="122">
        <v>1687351.9</v>
      </c>
      <c r="X281" s="122">
        <v>-174862.18</v>
      </c>
      <c r="Y281" s="122">
        <v>-1723017.07</v>
      </c>
      <c r="Z281" s="122">
        <v>41086.96</v>
      </c>
      <c r="AA281" s="122">
        <v>1215736.7</v>
      </c>
      <c r="AB281" s="122">
        <v>25111.74</v>
      </c>
      <c r="AC281" s="122">
        <v>3890977.71</v>
      </c>
      <c r="AD281" s="122">
        <v>215427.87</v>
      </c>
      <c r="AE281" s="122">
        <v>40407.77</v>
      </c>
      <c r="AF281" s="122">
        <v>0</v>
      </c>
      <c r="AG281" s="122">
        <v>5021.14</v>
      </c>
      <c r="AH281" s="122">
        <v>0</v>
      </c>
      <c r="AI281" s="122">
        <v>0</v>
      </c>
      <c r="AJ281" s="122">
        <v>67072.96</v>
      </c>
      <c r="AK281" s="122">
        <v>1198721.67</v>
      </c>
      <c r="AL281" s="122">
        <v>4672610.93</v>
      </c>
      <c r="AM281" s="122">
        <v>344209.47</v>
      </c>
      <c r="AN281" s="122">
        <v>0</v>
      </c>
      <c r="AO281" s="122">
        <v>0</v>
      </c>
      <c r="AP281" s="122">
        <v>95118118.41000001</v>
      </c>
      <c r="AQ281" s="122">
        <v>2515597.32</v>
      </c>
      <c r="AR281" s="18"/>
    </row>
    <row r="282" spans="1:44" s="96" customFormat="1" ht="11.25">
      <c r="A282" s="111" t="s">
        <v>8</v>
      </c>
      <c r="B282" s="23" t="s">
        <v>795</v>
      </c>
      <c r="C282" s="16" t="s">
        <v>80</v>
      </c>
      <c r="D282" s="16" t="s">
        <v>90</v>
      </c>
      <c r="E282" s="122">
        <v>48848573.18</v>
      </c>
      <c r="F282" s="122">
        <v>56503.42</v>
      </c>
      <c r="G282" s="122">
        <v>122315.68</v>
      </c>
      <c r="H282" s="122">
        <v>137.11</v>
      </c>
      <c r="I282" s="122">
        <v>0</v>
      </c>
      <c r="J282" s="122">
        <v>0</v>
      </c>
      <c r="K282" s="122">
        <v>0</v>
      </c>
      <c r="L282" s="122">
        <v>0</v>
      </c>
      <c r="M282" s="122">
        <v>48669616.97</v>
      </c>
      <c r="N282" s="122">
        <v>304071.35</v>
      </c>
      <c r="O282" s="122">
        <v>1024213.2</v>
      </c>
      <c r="P282" s="122">
        <v>136807.56</v>
      </c>
      <c r="Q282" s="122">
        <v>0</v>
      </c>
      <c r="R282" s="122">
        <v>47204524.86</v>
      </c>
      <c r="S282" s="122">
        <v>60813113.9</v>
      </c>
      <c r="T282" s="122">
        <v>-3962303.21</v>
      </c>
      <c r="U282" s="122">
        <v>1472944.21</v>
      </c>
      <c r="V282" s="122">
        <v>41269.9</v>
      </c>
      <c r="W282" s="122">
        <v>1713844.39</v>
      </c>
      <c r="X282" s="122">
        <v>228660.8</v>
      </c>
      <c r="Y282" s="122">
        <v>966541.43</v>
      </c>
      <c r="Z282" s="122">
        <v>6394.04</v>
      </c>
      <c r="AA282" s="122">
        <v>2670655.09</v>
      </c>
      <c r="AB282" s="122">
        <v>58266.56</v>
      </c>
      <c r="AC282" s="122">
        <v>2072963.75</v>
      </c>
      <c r="AD282" s="122">
        <v>33409.37</v>
      </c>
      <c r="AE282" s="122">
        <v>2193.7</v>
      </c>
      <c r="AF282" s="122">
        <v>0</v>
      </c>
      <c r="AG282" s="122">
        <v>0</v>
      </c>
      <c r="AH282" s="122">
        <v>0</v>
      </c>
      <c r="AI282" s="122">
        <v>0</v>
      </c>
      <c r="AJ282" s="122">
        <v>47203.3</v>
      </c>
      <c r="AK282" s="122">
        <v>96753.83</v>
      </c>
      <c r="AL282" s="122">
        <v>3593921.65</v>
      </c>
      <c r="AM282" s="122">
        <v>350402.14</v>
      </c>
      <c r="AN282" s="122">
        <v>0</v>
      </c>
      <c r="AO282" s="122">
        <v>-343426.09</v>
      </c>
      <c r="AP282" s="122">
        <v>48813111.78</v>
      </c>
      <c r="AQ282" s="122">
        <v>4225770.66</v>
      </c>
      <c r="AR282" s="18"/>
    </row>
    <row r="283" spans="1:44" s="96" customFormat="1" ht="11.25">
      <c r="A283" s="111" t="s">
        <v>542</v>
      </c>
      <c r="B283" s="23" t="s">
        <v>543</v>
      </c>
      <c r="C283" s="16" t="s">
        <v>86</v>
      </c>
      <c r="D283" s="16" t="s">
        <v>89</v>
      </c>
      <c r="E283" s="122">
        <v>29130978.73</v>
      </c>
      <c r="F283" s="122">
        <v>4815.99</v>
      </c>
      <c r="G283" s="122">
        <v>2747.49</v>
      </c>
      <c r="H283" s="122">
        <v>581.42</v>
      </c>
      <c r="I283" s="122">
        <v>0</v>
      </c>
      <c r="J283" s="122">
        <v>0</v>
      </c>
      <c r="K283" s="122">
        <v>0</v>
      </c>
      <c r="L283" s="122">
        <v>0</v>
      </c>
      <c r="M283" s="122">
        <v>29122833.830000002</v>
      </c>
      <c r="N283" s="122">
        <v>94065.97</v>
      </c>
      <c r="O283" s="122">
        <v>180163.96</v>
      </c>
      <c r="P283" s="122">
        <v>171042.91</v>
      </c>
      <c r="Q283" s="122">
        <v>0</v>
      </c>
      <c r="R283" s="122">
        <v>28677560.99</v>
      </c>
      <c r="S283" s="122">
        <v>30816331.43</v>
      </c>
      <c r="T283" s="122">
        <v>-924233.15</v>
      </c>
      <c r="U283" s="122">
        <v>1552797.52</v>
      </c>
      <c r="V283" s="122">
        <v>-25321.85</v>
      </c>
      <c r="W283" s="122">
        <v>379750.2</v>
      </c>
      <c r="X283" s="122">
        <v>-5949.94</v>
      </c>
      <c r="Y283" s="122">
        <v>510230.36</v>
      </c>
      <c r="Z283" s="122">
        <v>-7001.7</v>
      </c>
      <c r="AA283" s="122">
        <v>557945.1</v>
      </c>
      <c r="AB283" s="122">
        <v>4167.41</v>
      </c>
      <c r="AC283" s="122">
        <v>395806.5</v>
      </c>
      <c r="AD283" s="122">
        <v>0</v>
      </c>
      <c r="AE283" s="122">
        <v>30544.56</v>
      </c>
      <c r="AF283" s="122">
        <v>0</v>
      </c>
      <c r="AG283" s="122">
        <v>0</v>
      </c>
      <c r="AH283" s="122">
        <v>0</v>
      </c>
      <c r="AI283" s="122">
        <v>0</v>
      </c>
      <c r="AJ283" s="122">
        <v>224549.59</v>
      </c>
      <c r="AK283" s="122">
        <v>41384.06</v>
      </c>
      <c r="AL283" s="122">
        <v>1333714.58</v>
      </c>
      <c r="AM283" s="122">
        <v>-170088.18</v>
      </c>
      <c r="AN283" s="122">
        <v>0</v>
      </c>
      <c r="AO283" s="122">
        <v>0</v>
      </c>
      <c r="AP283" s="122">
        <v>29130978.73</v>
      </c>
      <c r="AQ283" s="122">
        <v>1161019.85</v>
      </c>
      <c r="AR283" s="18"/>
    </row>
    <row r="284" spans="1:44" s="96" customFormat="1" ht="11.25">
      <c r="A284" s="111" t="s">
        <v>544</v>
      </c>
      <c r="B284" s="23" t="s">
        <v>545</v>
      </c>
      <c r="C284" s="16" t="s">
        <v>82</v>
      </c>
      <c r="D284" s="16" t="s">
        <v>89</v>
      </c>
      <c r="E284" s="122">
        <v>18215323.310000002</v>
      </c>
      <c r="F284" s="122">
        <v>9225.6</v>
      </c>
      <c r="G284" s="122">
        <v>10423.36</v>
      </c>
      <c r="H284" s="122">
        <v>8.02</v>
      </c>
      <c r="I284" s="122">
        <v>8293.27</v>
      </c>
      <c r="J284" s="122">
        <v>5717.1</v>
      </c>
      <c r="K284" s="122">
        <v>14073.74</v>
      </c>
      <c r="L284" s="122">
        <v>0</v>
      </c>
      <c r="M284" s="122">
        <v>18167582.22</v>
      </c>
      <c r="N284" s="122">
        <v>130474.44</v>
      </c>
      <c r="O284" s="122">
        <v>20616.01</v>
      </c>
      <c r="P284" s="122">
        <v>47303.71</v>
      </c>
      <c r="Q284" s="122">
        <v>0</v>
      </c>
      <c r="R284" s="122">
        <v>17969188.06</v>
      </c>
      <c r="S284" s="122">
        <v>22718321.03</v>
      </c>
      <c r="T284" s="122">
        <v>-1128212.08</v>
      </c>
      <c r="U284" s="122">
        <v>781793.9</v>
      </c>
      <c r="V284" s="122">
        <v>-29488.46</v>
      </c>
      <c r="W284" s="122">
        <v>786100.53</v>
      </c>
      <c r="X284" s="122">
        <v>-87936.19</v>
      </c>
      <c r="Y284" s="122">
        <v>347814.8</v>
      </c>
      <c r="Z284" s="122">
        <v>-11733.11</v>
      </c>
      <c r="AA284" s="122">
        <v>966928.75</v>
      </c>
      <c r="AB284" s="122">
        <v>13157.13</v>
      </c>
      <c r="AC284" s="122">
        <v>1781315.76</v>
      </c>
      <c r="AD284" s="122">
        <v>-129874.46</v>
      </c>
      <c r="AE284" s="122">
        <v>28251.29</v>
      </c>
      <c r="AF284" s="122">
        <v>0</v>
      </c>
      <c r="AG284" s="122">
        <v>11115.9</v>
      </c>
      <c r="AH284" s="122">
        <v>-58.27</v>
      </c>
      <c r="AI284" s="122">
        <v>0</v>
      </c>
      <c r="AJ284" s="122">
        <v>16912.76</v>
      </c>
      <c r="AK284" s="122">
        <v>-551.74</v>
      </c>
      <c r="AL284" s="122">
        <v>1052866.36</v>
      </c>
      <c r="AM284" s="122">
        <v>24944.95</v>
      </c>
      <c r="AN284" s="122">
        <v>0</v>
      </c>
      <c r="AO284" s="122">
        <v>0</v>
      </c>
      <c r="AP284" s="122">
        <v>18215323.310000002</v>
      </c>
      <c r="AQ284" s="122">
        <v>680468.94</v>
      </c>
      <c r="AR284" s="18"/>
    </row>
    <row r="285" spans="1:44" s="96" customFormat="1" ht="11.25">
      <c r="A285" s="111" t="s">
        <v>546</v>
      </c>
      <c r="B285" s="23" t="s">
        <v>547</v>
      </c>
      <c r="C285" s="16" t="s">
        <v>81</v>
      </c>
      <c r="D285" s="16" t="s">
        <v>89</v>
      </c>
      <c r="E285" s="122">
        <v>34214156.2</v>
      </c>
      <c r="F285" s="122">
        <v>29441.78</v>
      </c>
      <c r="G285" s="122">
        <v>44976.4</v>
      </c>
      <c r="H285" s="122">
        <v>0</v>
      </c>
      <c r="I285" s="122">
        <v>10642.01</v>
      </c>
      <c r="J285" s="122">
        <v>8115.92</v>
      </c>
      <c r="K285" s="122">
        <v>0</v>
      </c>
      <c r="L285" s="122">
        <v>0</v>
      </c>
      <c r="M285" s="122">
        <v>34120980.09</v>
      </c>
      <c r="N285" s="122">
        <v>160967.88</v>
      </c>
      <c r="O285" s="122">
        <v>124525.06</v>
      </c>
      <c r="P285" s="122">
        <v>99597.1</v>
      </c>
      <c r="Q285" s="122">
        <v>0</v>
      </c>
      <c r="R285" s="122">
        <v>33735890.05</v>
      </c>
      <c r="S285" s="122">
        <v>40941261.17</v>
      </c>
      <c r="T285" s="122">
        <v>-773786.53</v>
      </c>
      <c r="U285" s="122">
        <v>616825.24</v>
      </c>
      <c r="V285" s="122">
        <v>-144821.74</v>
      </c>
      <c r="W285" s="122">
        <v>2081941.77</v>
      </c>
      <c r="X285" s="122">
        <v>-46892.69</v>
      </c>
      <c r="Y285" s="122">
        <v>658416.01</v>
      </c>
      <c r="Z285" s="122">
        <v>-9450.57</v>
      </c>
      <c r="AA285" s="122">
        <v>1102004.25</v>
      </c>
      <c r="AB285" s="122">
        <v>48492.98</v>
      </c>
      <c r="AC285" s="122">
        <v>2256462.5</v>
      </c>
      <c r="AD285" s="122">
        <v>16168.19</v>
      </c>
      <c r="AE285" s="122">
        <v>34867.07</v>
      </c>
      <c r="AF285" s="122">
        <v>-7187.2</v>
      </c>
      <c r="AG285" s="122">
        <v>31222.95</v>
      </c>
      <c r="AH285" s="122">
        <v>11116.19</v>
      </c>
      <c r="AI285" s="122">
        <v>0</v>
      </c>
      <c r="AJ285" s="122">
        <v>5461.38</v>
      </c>
      <c r="AK285" s="122">
        <v>0</v>
      </c>
      <c r="AL285" s="122">
        <v>1372900.07</v>
      </c>
      <c r="AM285" s="122">
        <v>42550.92</v>
      </c>
      <c r="AN285" s="122">
        <v>125179.2</v>
      </c>
      <c r="AO285" s="122">
        <v>0</v>
      </c>
      <c r="AP285" s="122">
        <v>34214156</v>
      </c>
      <c r="AQ285" s="122">
        <v>1094103.34</v>
      </c>
      <c r="AR285" s="18"/>
    </row>
    <row r="286" spans="1:44" s="96" customFormat="1" ht="11.25">
      <c r="A286" s="111" t="s">
        <v>548</v>
      </c>
      <c r="B286" s="23" t="s">
        <v>549</v>
      </c>
      <c r="C286" s="16" t="s">
        <v>81</v>
      </c>
      <c r="D286" s="16" t="s">
        <v>89</v>
      </c>
      <c r="E286" s="122">
        <v>25403272.4</v>
      </c>
      <c r="F286" s="122">
        <v>19940.48</v>
      </c>
      <c r="G286" s="122">
        <v>33806.33</v>
      </c>
      <c r="H286" s="122">
        <v>2543.4</v>
      </c>
      <c r="I286" s="122">
        <v>15166.62</v>
      </c>
      <c r="J286" s="122">
        <v>8026.72</v>
      </c>
      <c r="K286" s="122">
        <v>14591.28</v>
      </c>
      <c r="L286" s="122">
        <v>0</v>
      </c>
      <c r="M286" s="122">
        <v>25309197.57</v>
      </c>
      <c r="N286" s="122">
        <v>191389.36</v>
      </c>
      <c r="O286" s="122">
        <v>353149</v>
      </c>
      <c r="P286" s="122">
        <v>19552.53</v>
      </c>
      <c r="Q286" s="122">
        <v>0</v>
      </c>
      <c r="R286" s="122">
        <v>24745106.68</v>
      </c>
      <c r="S286" s="122">
        <v>32444360.779999997</v>
      </c>
      <c r="T286" s="122">
        <v>-1053082.94</v>
      </c>
      <c r="U286" s="122">
        <v>313962.11</v>
      </c>
      <c r="V286" s="122">
        <v>493.5</v>
      </c>
      <c r="W286" s="122">
        <v>2561411.52</v>
      </c>
      <c r="X286" s="122">
        <v>-367247.9</v>
      </c>
      <c r="Y286" s="122">
        <v>478725.28</v>
      </c>
      <c r="Z286" s="122">
        <v>-12026.73</v>
      </c>
      <c r="AA286" s="122">
        <v>1755462.46</v>
      </c>
      <c r="AB286" s="122">
        <v>40263.8</v>
      </c>
      <c r="AC286" s="122">
        <v>1321024.27</v>
      </c>
      <c r="AD286" s="122">
        <v>205269.25</v>
      </c>
      <c r="AE286" s="122">
        <v>63547.24</v>
      </c>
      <c r="AF286" s="122">
        <v>0</v>
      </c>
      <c r="AG286" s="122">
        <v>42700.78</v>
      </c>
      <c r="AH286" s="122">
        <v>-1037.58</v>
      </c>
      <c r="AI286" s="122">
        <v>0</v>
      </c>
      <c r="AJ286" s="122">
        <v>1996.22</v>
      </c>
      <c r="AK286" s="122">
        <v>611.53</v>
      </c>
      <c r="AL286" s="122">
        <v>1078316.96</v>
      </c>
      <c r="AM286" s="122">
        <v>74467.55</v>
      </c>
      <c r="AN286" s="122">
        <v>0</v>
      </c>
      <c r="AO286" s="122">
        <v>-7626.5</v>
      </c>
      <c r="AP286" s="122">
        <v>25403272.4</v>
      </c>
      <c r="AQ286" s="122">
        <v>670735.48</v>
      </c>
      <c r="AR286" s="18"/>
    </row>
    <row r="287" spans="1:44" s="96" customFormat="1" ht="11.25">
      <c r="A287" s="111" t="s">
        <v>550</v>
      </c>
      <c r="B287" s="23" t="s">
        <v>551</v>
      </c>
      <c r="C287" s="16" t="s">
        <v>86</v>
      </c>
      <c r="D287" s="16" t="s">
        <v>88</v>
      </c>
      <c r="E287" s="122">
        <v>62193419.160000004</v>
      </c>
      <c r="F287" s="122">
        <v>42803.15</v>
      </c>
      <c r="G287" s="122">
        <v>20218.22</v>
      </c>
      <c r="H287" s="122">
        <v>569.05</v>
      </c>
      <c r="I287" s="122">
        <v>1802.45</v>
      </c>
      <c r="J287" s="122">
        <v>1552.5</v>
      </c>
      <c r="K287" s="122">
        <v>0</v>
      </c>
      <c r="L287" s="122">
        <v>0</v>
      </c>
      <c r="M287" s="122">
        <v>62126473.79000001</v>
      </c>
      <c r="N287" s="122">
        <v>217102.93</v>
      </c>
      <c r="O287" s="122">
        <v>426077.49</v>
      </c>
      <c r="P287" s="122">
        <v>77519.68</v>
      </c>
      <c r="Q287" s="122">
        <v>0</v>
      </c>
      <c r="R287" s="122">
        <v>61405773.690000005</v>
      </c>
      <c r="S287" s="122">
        <v>67533070.66</v>
      </c>
      <c r="T287" s="122">
        <v>-851967.59</v>
      </c>
      <c r="U287" s="122">
        <v>2782872.76</v>
      </c>
      <c r="V287" s="122">
        <v>77520.71</v>
      </c>
      <c r="W287" s="122">
        <v>953841.62</v>
      </c>
      <c r="X287" s="122">
        <v>-127760.69</v>
      </c>
      <c r="Y287" s="122">
        <v>1107305.65</v>
      </c>
      <c r="Z287" s="122">
        <v>-6671.12</v>
      </c>
      <c r="AA287" s="122">
        <v>1365174.06</v>
      </c>
      <c r="AB287" s="122">
        <v>120861.2</v>
      </c>
      <c r="AC287" s="122">
        <v>2635411.32</v>
      </c>
      <c r="AD287" s="122">
        <v>-144862.37</v>
      </c>
      <c r="AE287" s="122">
        <v>29156.36</v>
      </c>
      <c r="AF287" s="122">
        <v>940.77</v>
      </c>
      <c r="AG287" s="122">
        <v>4431.87</v>
      </c>
      <c r="AH287" s="122">
        <v>0</v>
      </c>
      <c r="AI287" s="122">
        <v>0</v>
      </c>
      <c r="AJ287" s="122">
        <v>533873.19</v>
      </c>
      <c r="AK287" s="122">
        <v>103758.25</v>
      </c>
      <c r="AL287" s="122">
        <v>2977516.19</v>
      </c>
      <c r="AM287" s="122">
        <v>-3629.86</v>
      </c>
      <c r="AN287" s="122">
        <v>0</v>
      </c>
      <c r="AO287" s="122">
        <v>0</v>
      </c>
      <c r="AP287" s="122">
        <v>62193419.160000004</v>
      </c>
      <c r="AQ287" s="122">
        <v>1426855.75</v>
      </c>
      <c r="AR287" s="18"/>
    </row>
    <row r="288" spans="1:44" s="96" customFormat="1" ht="11.25">
      <c r="A288" s="111" t="s">
        <v>552</v>
      </c>
      <c r="B288" s="23" t="s">
        <v>553</v>
      </c>
      <c r="C288" s="16" t="s">
        <v>83</v>
      </c>
      <c r="D288" s="16" t="s">
        <v>89</v>
      </c>
      <c r="E288" s="122">
        <v>20964188.08</v>
      </c>
      <c r="F288" s="122">
        <v>5220.8</v>
      </c>
      <c r="G288" s="122">
        <v>1464.06</v>
      </c>
      <c r="H288" s="122">
        <v>0</v>
      </c>
      <c r="I288" s="122">
        <v>24748.88</v>
      </c>
      <c r="J288" s="122">
        <v>0</v>
      </c>
      <c r="K288" s="122">
        <v>6675.75</v>
      </c>
      <c r="L288" s="122">
        <v>0</v>
      </c>
      <c r="M288" s="122">
        <v>20926078.59</v>
      </c>
      <c r="N288" s="122">
        <v>298371.8</v>
      </c>
      <c r="O288" s="122">
        <v>18681.78</v>
      </c>
      <c r="P288" s="122">
        <v>99483.38</v>
      </c>
      <c r="Q288" s="122">
        <v>0</v>
      </c>
      <c r="R288" s="122">
        <v>20509541.630000003</v>
      </c>
      <c r="S288" s="122">
        <v>28416715.5</v>
      </c>
      <c r="T288" s="122">
        <v>-2591304.84</v>
      </c>
      <c r="U288" s="122">
        <v>732594.24</v>
      </c>
      <c r="V288" s="122">
        <v>17088.67</v>
      </c>
      <c r="W288" s="122">
        <v>1289742.29</v>
      </c>
      <c r="X288" s="122">
        <v>-99001.32</v>
      </c>
      <c r="Y288" s="122">
        <v>411351.34</v>
      </c>
      <c r="Z288" s="122">
        <v>-26803.97</v>
      </c>
      <c r="AA288" s="122">
        <v>2165885.29</v>
      </c>
      <c r="AB288" s="122">
        <v>27715.17</v>
      </c>
      <c r="AC288" s="122">
        <v>1702093.3</v>
      </c>
      <c r="AD288" s="122">
        <v>-210901.03</v>
      </c>
      <c r="AE288" s="122">
        <v>102847.3</v>
      </c>
      <c r="AF288" s="122">
        <v>24.6</v>
      </c>
      <c r="AG288" s="122">
        <v>33783.94</v>
      </c>
      <c r="AH288" s="122">
        <v>-879.94</v>
      </c>
      <c r="AI288" s="122">
        <v>0</v>
      </c>
      <c r="AJ288" s="122">
        <v>0</v>
      </c>
      <c r="AK288" s="122">
        <v>0</v>
      </c>
      <c r="AL288" s="122">
        <v>1120311.17</v>
      </c>
      <c r="AM288" s="122">
        <v>-131163.91</v>
      </c>
      <c r="AN288" s="122">
        <v>0</v>
      </c>
      <c r="AO288" s="122">
        <v>-5004</v>
      </c>
      <c r="AP288" s="122">
        <v>20964188.08</v>
      </c>
      <c r="AQ288" s="122">
        <v>793731.04</v>
      </c>
      <c r="AR288" s="18"/>
    </row>
    <row r="289" spans="1:44" s="96" customFormat="1" ht="11.25">
      <c r="A289" s="111" t="s">
        <v>554</v>
      </c>
      <c r="B289" s="23" t="s">
        <v>555</v>
      </c>
      <c r="C289" s="16" t="s">
        <v>82</v>
      </c>
      <c r="D289" s="16" t="s">
        <v>89</v>
      </c>
      <c r="E289" s="122">
        <v>39898149.27</v>
      </c>
      <c r="F289" s="122">
        <v>36622.38</v>
      </c>
      <c r="G289" s="122">
        <v>22204.05</v>
      </c>
      <c r="H289" s="122">
        <v>3339.46</v>
      </c>
      <c r="I289" s="122">
        <v>17878.52</v>
      </c>
      <c r="J289" s="122">
        <v>40315.77</v>
      </c>
      <c r="K289" s="122">
        <v>0</v>
      </c>
      <c r="L289" s="122">
        <v>0</v>
      </c>
      <c r="M289" s="122">
        <v>39777789.09</v>
      </c>
      <c r="N289" s="122">
        <v>179372.99</v>
      </c>
      <c r="O289" s="122">
        <v>406442.83</v>
      </c>
      <c r="P289" s="122">
        <v>67217.25</v>
      </c>
      <c r="Q289" s="122">
        <v>0</v>
      </c>
      <c r="R289" s="122">
        <v>39124756.02</v>
      </c>
      <c r="S289" s="122">
        <v>47493363.660000004</v>
      </c>
      <c r="T289" s="122">
        <v>-1649759.64</v>
      </c>
      <c r="U289" s="122">
        <v>889794.11</v>
      </c>
      <c r="V289" s="122">
        <v>20152.06</v>
      </c>
      <c r="W289" s="122">
        <v>2029181.81</v>
      </c>
      <c r="X289" s="122">
        <v>-148256.05</v>
      </c>
      <c r="Y289" s="122">
        <v>760030.47</v>
      </c>
      <c r="Z289" s="122">
        <v>0</v>
      </c>
      <c r="AA289" s="122">
        <v>1124164.36</v>
      </c>
      <c r="AB289" s="122">
        <v>35835.23</v>
      </c>
      <c r="AC289" s="122">
        <v>1937576.01</v>
      </c>
      <c r="AD289" s="122">
        <v>27607.53</v>
      </c>
      <c r="AE289" s="122">
        <v>52145.78</v>
      </c>
      <c r="AF289" s="122">
        <v>0</v>
      </c>
      <c r="AG289" s="122">
        <v>24204.01</v>
      </c>
      <c r="AH289" s="122">
        <v>-464.07</v>
      </c>
      <c r="AI289" s="122">
        <v>0</v>
      </c>
      <c r="AJ289" s="122">
        <v>333953.71</v>
      </c>
      <c r="AK289" s="122">
        <v>-1950.1</v>
      </c>
      <c r="AL289" s="122">
        <v>2025648.48</v>
      </c>
      <c r="AM289" s="122">
        <v>180052.61</v>
      </c>
      <c r="AN289" s="122">
        <v>0</v>
      </c>
      <c r="AO289" s="122">
        <v>-4267.92</v>
      </c>
      <c r="AP289" s="122">
        <v>39898149.27</v>
      </c>
      <c r="AQ289" s="122">
        <v>2140103.68</v>
      </c>
      <c r="AR289" s="18"/>
    </row>
    <row r="290" spans="1:44" s="96" customFormat="1" ht="11.25">
      <c r="A290" s="111" t="s">
        <v>556</v>
      </c>
      <c r="B290" s="23" t="s">
        <v>557</v>
      </c>
      <c r="C290" s="16" t="s">
        <v>81</v>
      </c>
      <c r="D290" s="16" t="s">
        <v>89</v>
      </c>
      <c r="E290" s="122">
        <v>30963299.29</v>
      </c>
      <c r="F290" s="122">
        <v>7038.17</v>
      </c>
      <c r="G290" s="122">
        <v>6163.16</v>
      </c>
      <c r="H290" s="122">
        <v>0</v>
      </c>
      <c r="I290" s="122">
        <v>3211.82</v>
      </c>
      <c r="J290" s="122">
        <v>0</v>
      </c>
      <c r="K290" s="122">
        <v>0</v>
      </c>
      <c r="L290" s="122">
        <v>0</v>
      </c>
      <c r="M290" s="122">
        <v>30946886.14</v>
      </c>
      <c r="N290" s="122">
        <v>127138.09</v>
      </c>
      <c r="O290" s="122">
        <v>116354.49</v>
      </c>
      <c r="P290" s="122">
        <v>3262.39</v>
      </c>
      <c r="Q290" s="122">
        <v>0</v>
      </c>
      <c r="R290" s="122">
        <v>30700131.17</v>
      </c>
      <c r="S290" s="122">
        <v>33990514.54</v>
      </c>
      <c r="T290" s="122">
        <v>-930740.3</v>
      </c>
      <c r="U290" s="122">
        <v>936775.69</v>
      </c>
      <c r="V290" s="122">
        <v>191100.26</v>
      </c>
      <c r="W290" s="122">
        <v>534766.23</v>
      </c>
      <c r="X290" s="122">
        <v>-16623.61</v>
      </c>
      <c r="Y290" s="122">
        <v>550114.25</v>
      </c>
      <c r="Z290" s="122">
        <v>-8078.83</v>
      </c>
      <c r="AA290" s="122">
        <v>910632.4</v>
      </c>
      <c r="AB290" s="122">
        <v>39372.31</v>
      </c>
      <c r="AC290" s="122">
        <v>777416.76</v>
      </c>
      <c r="AD290" s="122">
        <v>-14488.19</v>
      </c>
      <c r="AE290" s="122">
        <v>28696.68</v>
      </c>
      <c r="AF290" s="122">
        <v>0</v>
      </c>
      <c r="AG290" s="122">
        <v>9641.68</v>
      </c>
      <c r="AH290" s="122">
        <v>0</v>
      </c>
      <c r="AI290" s="122">
        <v>0</v>
      </c>
      <c r="AJ290" s="122">
        <v>0</v>
      </c>
      <c r="AK290" s="122">
        <v>0</v>
      </c>
      <c r="AL290" s="122">
        <v>1495350.88</v>
      </c>
      <c r="AM290" s="122">
        <v>1621.18</v>
      </c>
      <c r="AN290" s="122">
        <v>0</v>
      </c>
      <c r="AO290" s="122">
        <v>0</v>
      </c>
      <c r="AP290" s="122">
        <v>30963299.29</v>
      </c>
      <c r="AQ290" s="122">
        <v>596744.82</v>
      </c>
      <c r="AR290" s="18"/>
    </row>
    <row r="291" spans="1:44" s="96" customFormat="1" ht="11.25">
      <c r="A291" s="111" t="s">
        <v>558</v>
      </c>
      <c r="B291" s="23" t="s">
        <v>559</v>
      </c>
      <c r="C291" s="16" t="s">
        <v>82</v>
      </c>
      <c r="D291" s="16" t="s">
        <v>89</v>
      </c>
      <c r="E291" s="122">
        <v>28503858.59</v>
      </c>
      <c r="F291" s="122">
        <v>22719.16</v>
      </c>
      <c r="G291" s="122">
        <v>26803.18</v>
      </c>
      <c r="H291" s="122">
        <v>0</v>
      </c>
      <c r="I291" s="122">
        <v>473.51</v>
      </c>
      <c r="J291" s="122">
        <v>0</v>
      </c>
      <c r="K291" s="122">
        <v>7318.88</v>
      </c>
      <c r="L291" s="122">
        <v>0</v>
      </c>
      <c r="M291" s="122">
        <v>28446543.86</v>
      </c>
      <c r="N291" s="122">
        <v>193305.87</v>
      </c>
      <c r="O291" s="122">
        <v>424784.15</v>
      </c>
      <c r="P291" s="122">
        <v>61717.94</v>
      </c>
      <c r="Q291" s="122">
        <v>0</v>
      </c>
      <c r="R291" s="122">
        <v>27766735.9</v>
      </c>
      <c r="S291" s="122">
        <v>35125748.260000005</v>
      </c>
      <c r="T291" s="122">
        <v>-317097.94</v>
      </c>
      <c r="U291" s="122">
        <v>452054.07</v>
      </c>
      <c r="V291" s="122">
        <v>-12135.61</v>
      </c>
      <c r="W291" s="122">
        <v>1315206.6</v>
      </c>
      <c r="X291" s="122">
        <v>-12050.97</v>
      </c>
      <c r="Y291" s="122">
        <v>546581.92</v>
      </c>
      <c r="Z291" s="122">
        <v>-3782.19</v>
      </c>
      <c r="AA291" s="122">
        <v>1763373.72</v>
      </c>
      <c r="AB291" s="122">
        <v>32993.85</v>
      </c>
      <c r="AC291" s="122">
        <v>2220554.89</v>
      </c>
      <c r="AD291" s="122">
        <v>22570.05</v>
      </c>
      <c r="AE291" s="122">
        <v>35955.24</v>
      </c>
      <c r="AF291" s="122">
        <v>0</v>
      </c>
      <c r="AG291" s="122">
        <v>7111.27</v>
      </c>
      <c r="AH291" s="122">
        <v>0</v>
      </c>
      <c r="AI291" s="122">
        <v>0</v>
      </c>
      <c r="AJ291" s="122">
        <v>9856.89</v>
      </c>
      <c r="AK291" s="122">
        <v>-947.25</v>
      </c>
      <c r="AL291" s="122">
        <v>1839415.11</v>
      </c>
      <c r="AM291" s="122">
        <v>53470.45</v>
      </c>
      <c r="AN291" s="122">
        <v>0</v>
      </c>
      <c r="AO291" s="122">
        <v>0</v>
      </c>
      <c r="AP291" s="122">
        <v>28503858.66</v>
      </c>
      <c r="AQ291" s="122">
        <v>1835358.24</v>
      </c>
      <c r="AR291" s="18"/>
    </row>
    <row r="292" spans="1:44" s="96" customFormat="1" ht="11.25">
      <c r="A292" s="111" t="s">
        <v>560</v>
      </c>
      <c r="B292" s="23" t="s">
        <v>561</v>
      </c>
      <c r="C292" s="16" t="s">
        <v>83</v>
      </c>
      <c r="D292" s="16" t="s">
        <v>89</v>
      </c>
      <c r="E292" s="122">
        <v>23956295.03</v>
      </c>
      <c r="F292" s="122">
        <v>10623.91</v>
      </c>
      <c r="G292" s="122">
        <v>77014.11</v>
      </c>
      <c r="H292" s="122">
        <v>1247.56</v>
      </c>
      <c r="I292" s="122">
        <v>4033.34</v>
      </c>
      <c r="J292" s="122">
        <v>0</v>
      </c>
      <c r="K292" s="122">
        <v>0</v>
      </c>
      <c r="L292" s="122">
        <v>0</v>
      </c>
      <c r="M292" s="122">
        <v>23863376.110000003</v>
      </c>
      <c r="N292" s="122">
        <v>97915.27</v>
      </c>
      <c r="O292" s="122">
        <v>291809.3</v>
      </c>
      <c r="P292" s="122">
        <v>27251.29</v>
      </c>
      <c r="Q292" s="122">
        <v>0</v>
      </c>
      <c r="R292" s="122">
        <v>23446400.25</v>
      </c>
      <c r="S292" s="122">
        <v>28089094.29</v>
      </c>
      <c r="T292" s="122">
        <v>-2080459.19</v>
      </c>
      <c r="U292" s="122">
        <v>2078518.43</v>
      </c>
      <c r="V292" s="122">
        <v>489554.75</v>
      </c>
      <c r="W292" s="122">
        <v>1255366.58</v>
      </c>
      <c r="X292" s="122">
        <v>-75388.24</v>
      </c>
      <c r="Y292" s="122">
        <v>452065</v>
      </c>
      <c r="Z292" s="122">
        <v>-23947.94</v>
      </c>
      <c r="AA292" s="122">
        <v>464228.1</v>
      </c>
      <c r="AB292" s="122">
        <v>5637.83</v>
      </c>
      <c r="AC292" s="122">
        <v>1721609.22</v>
      </c>
      <c r="AD292" s="122">
        <v>-146781.42</v>
      </c>
      <c r="AE292" s="122">
        <v>22517.76</v>
      </c>
      <c r="AF292" s="122">
        <v>0</v>
      </c>
      <c r="AG292" s="122">
        <v>2470</v>
      </c>
      <c r="AH292" s="122">
        <v>0</v>
      </c>
      <c r="AI292" s="122">
        <v>0</v>
      </c>
      <c r="AJ292" s="122">
        <v>291965.96</v>
      </c>
      <c r="AK292" s="122">
        <v>121965.29</v>
      </c>
      <c r="AL292" s="122">
        <v>1343511.48</v>
      </c>
      <c r="AM292" s="122">
        <v>41427.75</v>
      </c>
      <c r="AN292" s="122">
        <v>0</v>
      </c>
      <c r="AO292" s="122">
        <v>0</v>
      </c>
      <c r="AP292" s="122">
        <v>23956295.03</v>
      </c>
      <c r="AQ292" s="122">
        <v>1836824.81</v>
      </c>
      <c r="AR292" s="18"/>
    </row>
    <row r="293" spans="1:44" s="96" customFormat="1" ht="11.25">
      <c r="A293" s="111" t="s">
        <v>562</v>
      </c>
      <c r="B293" s="23" t="s">
        <v>563</v>
      </c>
      <c r="C293" s="16" t="s">
        <v>83</v>
      </c>
      <c r="D293" s="16" t="s">
        <v>88</v>
      </c>
      <c r="E293" s="122">
        <v>97964606.66999999</v>
      </c>
      <c r="F293" s="122">
        <v>6627.552500000001</v>
      </c>
      <c r="G293" s="122">
        <v>16296.9825</v>
      </c>
      <c r="H293" s="122">
        <v>169.34</v>
      </c>
      <c r="I293" s="122">
        <v>0</v>
      </c>
      <c r="J293" s="122">
        <v>0</v>
      </c>
      <c r="K293" s="122">
        <v>0</v>
      </c>
      <c r="L293" s="122">
        <v>0</v>
      </c>
      <c r="M293" s="122">
        <v>97941512.8</v>
      </c>
      <c r="N293" s="122">
        <v>232343.34</v>
      </c>
      <c r="O293" s="122">
        <v>893582.69</v>
      </c>
      <c r="P293" s="122">
        <v>138979.29</v>
      </c>
      <c r="Q293" s="122">
        <v>0</v>
      </c>
      <c r="R293" s="122">
        <v>96676607.48</v>
      </c>
      <c r="S293" s="122">
        <v>104068934.88</v>
      </c>
      <c r="T293" s="122">
        <v>0</v>
      </c>
      <c r="U293" s="122">
        <v>3692119.97</v>
      </c>
      <c r="V293" s="122">
        <v>96216.4</v>
      </c>
      <c r="W293" s="122">
        <v>6059936.44</v>
      </c>
      <c r="X293" s="122">
        <v>-1221250.38</v>
      </c>
      <c r="Y293" s="122">
        <v>1765318.16</v>
      </c>
      <c r="Z293" s="122">
        <v>-9571.7</v>
      </c>
      <c r="AA293" s="122">
        <v>838488.35</v>
      </c>
      <c r="AB293" s="122">
        <v>75667.95</v>
      </c>
      <c r="AC293" s="122">
        <v>1979443.62</v>
      </c>
      <c r="AD293" s="122">
        <v>60549.15</v>
      </c>
      <c r="AE293" s="122">
        <v>10837.57</v>
      </c>
      <c r="AF293" s="122">
        <v>0</v>
      </c>
      <c r="AG293" s="122">
        <v>1443.83</v>
      </c>
      <c r="AH293" s="122">
        <v>0</v>
      </c>
      <c r="AI293" s="122">
        <v>0</v>
      </c>
      <c r="AJ293" s="122">
        <v>240465.77</v>
      </c>
      <c r="AK293" s="122">
        <v>270094.78</v>
      </c>
      <c r="AL293" s="122">
        <v>3580232.06</v>
      </c>
      <c r="AM293" s="122">
        <v>-108485.03</v>
      </c>
      <c r="AN293" s="122">
        <v>-118077</v>
      </c>
      <c r="AO293" s="122">
        <v>-20936.069999999298</v>
      </c>
      <c r="AP293" s="122">
        <v>97964606.66999999</v>
      </c>
      <c r="AQ293" s="122">
        <v>5217401.47</v>
      </c>
      <c r="AR293" s="18"/>
    </row>
    <row r="294" spans="1:44" s="96" customFormat="1" ht="11.25">
      <c r="A294" s="111" t="s">
        <v>564</v>
      </c>
      <c r="B294" s="23" t="s">
        <v>565</v>
      </c>
      <c r="C294" s="16" t="s">
        <v>82</v>
      </c>
      <c r="D294" s="16" t="s">
        <v>89</v>
      </c>
      <c r="E294" s="122">
        <v>48764499.15</v>
      </c>
      <c r="F294" s="122">
        <v>10787.96</v>
      </c>
      <c r="G294" s="122">
        <v>223.37</v>
      </c>
      <c r="H294" s="122">
        <v>3783.99</v>
      </c>
      <c r="I294" s="122">
        <v>3523.55</v>
      </c>
      <c r="J294" s="122">
        <v>18798.63</v>
      </c>
      <c r="K294" s="122">
        <v>0</v>
      </c>
      <c r="L294" s="122">
        <v>0</v>
      </c>
      <c r="M294" s="122">
        <v>48727381.65</v>
      </c>
      <c r="N294" s="122">
        <v>164502.5</v>
      </c>
      <c r="O294" s="122">
        <v>608000</v>
      </c>
      <c r="P294" s="122">
        <v>54747.54</v>
      </c>
      <c r="Q294" s="122">
        <v>0</v>
      </c>
      <c r="R294" s="122">
        <v>47900131.61</v>
      </c>
      <c r="S294" s="122">
        <v>55773284.77</v>
      </c>
      <c r="T294" s="122">
        <v>-944942.75</v>
      </c>
      <c r="U294" s="122">
        <v>1274771.24</v>
      </c>
      <c r="V294" s="122">
        <v>-9983.39</v>
      </c>
      <c r="W294" s="122">
        <v>1952921.25</v>
      </c>
      <c r="X294" s="122">
        <v>-9389.04</v>
      </c>
      <c r="Y294" s="122">
        <v>924638.05</v>
      </c>
      <c r="Z294" s="122">
        <v>-8229.75</v>
      </c>
      <c r="AA294" s="122">
        <v>753989.39</v>
      </c>
      <c r="AB294" s="122">
        <v>44843.93</v>
      </c>
      <c r="AC294" s="122">
        <v>3222328.94</v>
      </c>
      <c r="AD294" s="122">
        <v>24572.21</v>
      </c>
      <c r="AE294" s="122">
        <v>71473.38</v>
      </c>
      <c r="AF294" s="122">
        <v>0</v>
      </c>
      <c r="AG294" s="122">
        <v>11568.86</v>
      </c>
      <c r="AH294" s="122">
        <v>0</v>
      </c>
      <c r="AI294" s="122">
        <v>0</v>
      </c>
      <c r="AJ294" s="122">
        <v>67583.37</v>
      </c>
      <c r="AK294" s="122">
        <v>1076.53</v>
      </c>
      <c r="AL294" s="122">
        <v>1943013.22</v>
      </c>
      <c r="AM294" s="122">
        <v>161056.98</v>
      </c>
      <c r="AN294" s="122">
        <v>0</v>
      </c>
      <c r="AO294" s="122">
        <v>0</v>
      </c>
      <c r="AP294" s="122">
        <v>48764499.15</v>
      </c>
      <c r="AQ294" s="122">
        <v>2539387.8</v>
      </c>
      <c r="AR294" s="18"/>
    </row>
    <row r="295" spans="1:44" s="96" customFormat="1" ht="11.25">
      <c r="A295" s="111" t="s">
        <v>566</v>
      </c>
      <c r="B295" s="23" t="s">
        <v>567</v>
      </c>
      <c r="C295" s="16" t="s">
        <v>81</v>
      </c>
      <c r="D295" s="16" t="s">
        <v>88</v>
      </c>
      <c r="E295" s="122">
        <v>32382976.37</v>
      </c>
      <c r="F295" s="122">
        <v>19567.98</v>
      </c>
      <c r="G295" s="122">
        <v>260041.18</v>
      </c>
      <c r="H295" s="122">
        <v>1034.07</v>
      </c>
      <c r="I295" s="122">
        <v>675.34</v>
      </c>
      <c r="J295" s="122">
        <v>0</v>
      </c>
      <c r="K295" s="122">
        <v>0</v>
      </c>
      <c r="L295" s="122">
        <v>0</v>
      </c>
      <c r="M295" s="122">
        <v>32101657.8</v>
      </c>
      <c r="N295" s="122">
        <v>210552.45</v>
      </c>
      <c r="O295" s="122">
        <v>432557.33</v>
      </c>
      <c r="P295" s="122">
        <v>31677.67</v>
      </c>
      <c r="Q295" s="122">
        <v>0</v>
      </c>
      <c r="R295" s="122">
        <v>31426870.35</v>
      </c>
      <c r="S295" s="122">
        <v>40708056.08</v>
      </c>
      <c r="T295" s="122">
        <v>-913343.62</v>
      </c>
      <c r="U295" s="122">
        <v>414783.67</v>
      </c>
      <c r="V295" s="122">
        <v>19278.39</v>
      </c>
      <c r="W295" s="122">
        <v>2371198.08</v>
      </c>
      <c r="X295" s="122">
        <v>-49910.54</v>
      </c>
      <c r="Y295" s="122">
        <v>608844.88</v>
      </c>
      <c r="Z295" s="122">
        <v>-10867.52</v>
      </c>
      <c r="AA295" s="122">
        <v>2072118.07</v>
      </c>
      <c r="AB295" s="122">
        <v>17046.43</v>
      </c>
      <c r="AC295" s="122">
        <v>1984238.02</v>
      </c>
      <c r="AD295" s="122">
        <v>-283818.51</v>
      </c>
      <c r="AE295" s="122">
        <v>132697.69</v>
      </c>
      <c r="AF295" s="122">
        <v>460.65</v>
      </c>
      <c r="AG295" s="122">
        <v>900.45</v>
      </c>
      <c r="AH295" s="122">
        <v>0</v>
      </c>
      <c r="AI295" s="122">
        <v>0</v>
      </c>
      <c r="AJ295" s="122">
        <v>4504.25</v>
      </c>
      <c r="AK295" s="122">
        <v>-786.03</v>
      </c>
      <c r="AL295" s="122">
        <v>2087531.22</v>
      </c>
      <c r="AM295" s="122">
        <v>107595.73</v>
      </c>
      <c r="AN295" s="122">
        <v>0</v>
      </c>
      <c r="AO295" s="122">
        <v>0</v>
      </c>
      <c r="AP295" s="122">
        <v>32382976.37</v>
      </c>
      <c r="AQ295" s="122">
        <v>1448801.05</v>
      </c>
      <c r="AR295" s="18"/>
    </row>
    <row r="296" spans="1:44" s="96" customFormat="1" ht="11.25">
      <c r="A296" s="111" t="s">
        <v>568</v>
      </c>
      <c r="B296" s="23" t="s">
        <v>569</v>
      </c>
      <c r="C296" s="16" t="s">
        <v>81</v>
      </c>
      <c r="D296" s="16" t="s">
        <v>89</v>
      </c>
      <c r="E296" s="122">
        <v>9157234.68</v>
      </c>
      <c r="F296" s="122">
        <v>14526.48</v>
      </c>
      <c r="G296" s="122">
        <v>25034.12</v>
      </c>
      <c r="H296" s="122">
        <v>1561.43</v>
      </c>
      <c r="I296" s="122">
        <v>6752.42</v>
      </c>
      <c r="J296" s="122">
        <v>184.56</v>
      </c>
      <c r="K296" s="122">
        <v>5547.19</v>
      </c>
      <c r="L296" s="122">
        <v>0</v>
      </c>
      <c r="M296" s="122">
        <v>9103628.48</v>
      </c>
      <c r="N296" s="122">
        <v>111842.64</v>
      </c>
      <c r="O296" s="122">
        <v>90028.07</v>
      </c>
      <c r="P296" s="122">
        <v>8889.03</v>
      </c>
      <c r="Q296" s="122">
        <v>0</v>
      </c>
      <c r="R296" s="122">
        <v>8892868.739999998</v>
      </c>
      <c r="S296" s="122">
        <v>11933943.68</v>
      </c>
      <c r="T296" s="122">
        <v>280551.25</v>
      </c>
      <c r="U296" s="122">
        <v>166254.6</v>
      </c>
      <c r="V296" s="122">
        <v>24293.52</v>
      </c>
      <c r="W296" s="122">
        <v>837909.77</v>
      </c>
      <c r="X296" s="122">
        <v>-3212.56</v>
      </c>
      <c r="Y296" s="122">
        <v>162835.72</v>
      </c>
      <c r="Z296" s="122">
        <v>988.6</v>
      </c>
      <c r="AA296" s="122">
        <v>1212450.52</v>
      </c>
      <c r="AB296" s="122">
        <v>104896.49</v>
      </c>
      <c r="AC296" s="122">
        <v>569852.94</v>
      </c>
      <c r="AD296" s="122">
        <v>30151.86</v>
      </c>
      <c r="AE296" s="122">
        <v>27834.33</v>
      </c>
      <c r="AF296" s="122">
        <v>0</v>
      </c>
      <c r="AG296" s="122">
        <v>51282.17</v>
      </c>
      <c r="AH296" s="122">
        <v>-81.39</v>
      </c>
      <c r="AI296" s="122">
        <v>0</v>
      </c>
      <c r="AJ296" s="122">
        <v>2232.48</v>
      </c>
      <c r="AK296" s="122">
        <v>-1369.58</v>
      </c>
      <c r="AL296" s="122">
        <v>576145.97</v>
      </c>
      <c r="AM296" s="122">
        <v>3539.69</v>
      </c>
      <c r="AN296" s="122">
        <v>0</v>
      </c>
      <c r="AO296" s="122">
        <v>0</v>
      </c>
      <c r="AP296" s="122">
        <v>9157234.68</v>
      </c>
      <c r="AQ296" s="122">
        <v>656385.07</v>
      </c>
      <c r="AR296" s="18"/>
    </row>
    <row r="297" spans="1:44" s="96" customFormat="1" ht="11.25">
      <c r="A297" s="111" t="s">
        <v>30</v>
      </c>
      <c r="B297" s="23" t="s">
        <v>31</v>
      </c>
      <c r="C297" s="16" t="s">
        <v>84</v>
      </c>
      <c r="D297" s="16" t="s">
        <v>682</v>
      </c>
      <c r="E297" s="122">
        <v>265653692.09</v>
      </c>
      <c r="F297" s="122">
        <v>188990.3</v>
      </c>
      <c r="G297" s="122">
        <v>224769.05</v>
      </c>
      <c r="H297" s="122">
        <v>0</v>
      </c>
      <c r="I297" s="122">
        <v>0</v>
      </c>
      <c r="J297" s="122">
        <v>0</v>
      </c>
      <c r="K297" s="122">
        <v>0</v>
      </c>
      <c r="L297" s="122">
        <v>0</v>
      </c>
      <c r="M297" s="122">
        <v>265239932.73999998</v>
      </c>
      <c r="N297" s="122">
        <v>959378.57</v>
      </c>
      <c r="O297" s="122">
        <v>3660791.52</v>
      </c>
      <c r="P297" s="122">
        <v>1036860.48</v>
      </c>
      <c r="Q297" s="122">
        <v>0</v>
      </c>
      <c r="R297" s="122">
        <v>259582902.17</v>
      </c>
      <c r="S297" s="122">
        <v>332104418.42999995</v>
      </c>
      <c r="T297" s="122">
        <v>-35278897.8</v>
      </c>
      <c r="U297" s="122">
        <v>4686959.32</v>
      </c>
      <c r="V297" s="122">
        <v>2591372.04</v>
      </c>
      <c r="W297" s="122">
        <v>12027009.739999998</v>
      </c>
      <c r="X297" s="122">
        <v>-1781292.17</v>
      </c>
      <c r="Y297" s="122">
        <v>5531416.109999999</v>
      </c>
      <c r="Z297" s="122">
        <v>-412124.6</v>
      </c>
      <c r="AA297" s="122">
        <v>2472192.56</v>
      </c>
      <c r="AB297" s="122">
        <v>570099.38</v>
      </c>
      <c r="AC297" s="122">
        <v>11887649.53</v>
      </c>
      <c r="AD297" s="122">
        <v>-142554.8</v>
      </c>
      <c r="AE297" s="122">
        <v>0</v>
      </c>
      <c r="AF297" s="122">
        <v>0</v>
      </c>
      <c r="AG297" s="122">
        <v>0</v>
      </c>
      <c r="AH297" s="122">
        <v>0</v>
      </c>
      <c r="AI297" s="122">
        <v>0</v>
      </c>
      <c r="AJ297" s="122">
        <v>154647.9</v>
      </c>
      <c r="AK297" s="122">
        <v>-645733.59</v>
      </c>
      <c r="AL297" s="122">
        <v>18191896.21</v>
      </c>
      <c r="AM297" s="122">
        <v>835536.65</v>
      </c>
      <c r="AN297" s="122">
        <v>0</v>
      </c>
      <c r="AO297" s="122">
        <v>0</v>
      </c>
      <c r="AP297" s="122">
        <v>265653692.09</v>
      </c>
      <c r="AQ297" s="122">
        <v>13950527.950000001</v>
      </c>
      <c r="AR297" s="18"/>
    </row>
    <row r="298" spans="1:44" s="96" customFormat="1" ht="11.25">
      <c r="A298" s="111" t="s">
        <v>570</v>
      </c>
      <c r="B298" s="23" t="s">
        <v>571</v>
      </c>
      <c r="C298" s="16" t="s">
        <v>80</v>
      </c>
      <c r="D298" s="16" t="s">
        <v>90</v>
      </c>
      <c r="E298" s="122">
        <v>137544612.2</v>
      </c>
      <c r="F298" s="122">
        <v>25853.56</v>
      </c>
      <c r="G298" s="122">
        <v>236859.52</v>
      </c>
      <c r="H298" s="122">
        <v>2297.8</v>
      </c>
      <c r="I298" s="122">
        <v>318.26</v>
      </c>
      <c r="J298" s="122">
        <v>0</v>
      </c>
      <c r="K298" s="122">
        <v>0</v>
      </c>
      <c r="L298" s="122">
        <v>0</v>
      </c>
      <c r="M298" s="122">
        <v>137279283.06</v>
      </c>
      <c r="N298" s="122">
        <v>463209.11</v>
      </c>
      <c r="O298" s="122">
        <v>1149954.35</v>
      </c>
      <c r="P298" s="122">
        <v>263423.9</v>
      </c>
      <c r="Q298" s="122">
        <v>0</v>
      </c>
      <c r="R298" s="122">
        <v>135402695.7</v>
      </c>
      <c r="S298" s="122">
        <v>160453060.5</v>
      </c>
      <c r="T298" s="122">
        <v>-8171405.24</v>
      </c>
      <c r="U298" s="122">
        <v>4373770.37</v>
      </c>
      <c r="V298" s="122">
        <v>686453.11</v>
      </c>
      <c r="W298" s="122">
        <v>4554512.18</v>
      </c>
      <c r="X298" s="122">
        <v>-238554.2</v>
      </c>
      <c r="Y298" s="122">
        <v>2659682.7</v>
      </c>
      <c r="Z298" s="122">
        <v>-89721.44</v>
      </c>
      <c r="AA298" s="122">
        <v>1951874.17</v>
      </c>
      <c r="AB298" s="122">
        <v>54928.74</v>
      </c>
      <c r="AC298" s="122">
        <v>3840648.3</v>
      </c>
      <c r="AD298" s="122">
        <v>-126953.27</v>
      </c>
      <c r="AE298" s="122">
        <v>53391.19</v>
      </c>
      <c r="AF298" s="122">
        <v>0</v>
      </c>
      <c r="AG298" s="122">
        <v>424.35</v>
      </c>
      <c r="AH298" s="122">
        <v>0</v>
      </c>
      <c r="AI298" s="122">
        <v>0</v>
      </c>
      <c r="AJ298" s="122">
        <v>182383.32</v>
      </c>
      <c r="AK298" s="122">
        <v>224001.02</v>
      </c>
      <c r="AL298" s="122">
        <v>12566462.7</v>
      </c>
      <c r="AM298" s="122">
        <v>-695890.7</v>
      </c>
      <c r="AN298" s="122">
        <v>0</v>
      </c>
      <c r="AO298" s="122">
        <v>0</v>
      </c>
      <c r="AP298" s="122">
        <v>137544612.2</v>
      </c>
      <c r="AQ298" s="122">
        <v>9551824.639999999</v>
      </c>
      <c r="AR298" s="18"/>
    </row>
    <row r="299" spans="1:44" s="96" customFormat="1" ht="11.25">
      <c r="A299" s="111" t="s">
        <v>572</v>
      </c>
      <c r="B299" s="23" t="s">
        <v>573</v>
      </c>
      <c r="C299" s="16" t="s">
        <v>82</v>
      </c>
      <c r="D299" s="16" t="s">
        <v>89</v>
      </c>
      <c r="E299" s="122">
        <v>43228829.36</v>
      </c>
      <c r="F299" s="122">
        <v>5829.58</v>
      </c>
      <c r="G299" s="122">
        <v>34029.36</v>
      </c>
      <c r="H299" s="122">
        <v>205.45</v>
      </c>
      <c r="I299" s="122">
        <v>4893.69</v>
      </c>
      <c r="J299" s="122">
        <v>20725.88</v>
      </c>
      <c r="K299" s="122">
        <v>0</v>
      </c>
      <c r="L299" s="122">
        <v>0</v>
      </c>
      <c r="M299" s="122">
        <v>43163145.4</v>
      </c>
      <c r="N299" s="122">
        <v>183710.76</v>
      </c>
      <c r="O299" s="122">
        <v>745527.32</v>
      </c>
      <c r="P299" s="122">
        <v>327778.76</v>
      </c>
      <c r="Q299" s="122">
        <v>0</v>
      </c>
      <c r="R299" s="122">
        <v>41906128.56</v>
      </c>
      <c r="S299" s="122">
        <v>51261039.67</v>
      </c>
      <c r="T299" s="122">
        <v>-953249</v>
      </c>
      <c r="U299" s="122">
        <v>948453.89</v>
      </c>
      <c r="V299" s="122">
        <v>-96308.48</v>
      </c>
      <c r="W299" s="122">
        <v>1988832.92</v>
      </c>
      <c r="X299" s="122">
        <v>499060.16</v>
      </c>
      <c r="Y299" s="122">
        <v>831752.26</v>
      </c>
      <c r="Z299" s="122">
        <v>-9702.3</v>
      </c>
      <c r="AA299" s="122">
        <v>1065674.97</v>
      </c>
      <c r="AB299" s="122">
        <v>10125.96</v>
      </c>
      <c r="AC299" s="122">
        <v>3138441.88</v>
      </c>
      <c r="AD299" s="122">
        <v>-133500.13</v>
      </c>
      <c r="AE299" s="122">
        <v>17755.69</v>
      </c>
      <c r="AF299" s="122">
        <v>0</v>
      </c>
      <c r="AG299" s="122">
        <v>14242.46</v>
      </c>
      <c r="AH299" s="122">
        <v>-789.73</v>
      </c>
      <c r="AI299" s="122">
        <v>0</v>
      </c>
      <c r="AJ299" s="122">
        <v>18201.87</v>
      </c>
      <c r="AK299" s="122">
        <v>-96852.43</v>
      </c>
      <c r="AL299" s="122">
        <v>2415154.53</v>
      </c>
      <c r="AM299" s="122">
        <v>-183191.47</v>
      </c>
      <c r="AN299" s="122">
        <v>0</v>
      </c>
      <c r="AO299" s="122">
        <v>0</v>
      </c>
      <c r="AP299" s="122">
        <v>43228829.36</v>
      </c>
      <c r="AQ299" s="122">
        <v>1623561.4</v>
      </c>
      <c r="AR299" s="18"/>
    </row>
    <row r="300" spans="1:44" s="96" customFormat="1" ht="11.25">
      <c r="A300" s="111" t="s">
        <v>574</v>
      </c>
      <c r="B300" s="23" t="s">
        <v>575</v>
      </c>
      <c r="C300" s="16" t="s">
        <v>83</v>
      </c>
      <c r="D300" s="16" t="s">
        <v>89</v>
      </c>
      <c r="E300" s="122">
        <v>34714349.760000005</v>
      </c>
      <c r="F300" s="122">
        <v>7441.94</v>
      </c>
      <c r="G300" s="122">
        <v>54399.66</v>
      </c>
      <c r="H300" s="122">
        <v>34.83</v>
      </c>
      <c r="I300" s="122">
        <v>21273.69</v>
      </c>
      <c r="J300" s="122">
        <v>34578.89</v>
      </c>
      <c r="K300" s="122">
        <v>0</v>
      </c>
      <c r="L300" s="122">
        <v>0</v>
      </c>
      <c r="M300" s="122">
        <v>34596620.75</v>
      </c>
      <c r="N300" s="122">
        <v>137407.66</v>
      </c>
      <c r="O300" s="122">
        <v>210667.49</v>
      </c>
      <c r="P300" s="122">
        <v>48165.99</v>
      </c>
      <c r="Q300" s="122">
        <v>0</v>
      </c>
      <c r="R300" s="122">
        <v>34200379.61</v>
      </c>
      <c r="S300" s="122">
        <v>40640715.21</v>
      </c>
      <c r="T300" s="122">
        <v>-1408362.72</v>
      </c>
      <c r="U300" s="122">
        <v>378509.54</v>
      </c>
      <c r="V300" s="122">
        <v>5490.61</v>
      </c>
      <c r="W300" s="122">
        <v>1455783.72</v>
      </c>
      <c r="X300" s="122">
        <v>-98920.91</v>
      </c>
      <c r="Y300" s="122">
        <v>664372.48</v>
      </c>
      <c r="Z300" s="122">
        <v>-14298.1</v>
      </c>
      <c r="AA300" s="122">
        <v>806644.87</v>
      </c>
      <c r="AB300" s="122">
        <v>15072.93</v>
      </c>
      <c r="AC300" s="122">
        <v>1329955.81</v>
      </c>
      <c r="AD300" s="122">
        <v>-29854.71</v>
      </c>
      <c r="AE300" s="122">
        <v>45161.02</v>
      </c>
      <c r="AF300" s="122">
        <v>0</v>
      </c>
      <c r="AG300" s="122">
        <v>45299.14</v>
      </c>
      <c r="AH300" s="122">
        <v>469.67</v>
      </c>
      <c r="AI300" s="122">
        <v>0</v>
      </c>
      <c r="AJ300" s="122">
        <v>14094.75</v>
      </c>
      <c r="AK300" s="122">
        <v>21141.04</v>
      </c>
      <c r="AL300" s="122">
        <v>2063176.83</v>
      </c>
      <c r="AM300" s="122">
        <v>-115946.9</v>
      </c>
      <c r="AN300" s="122">
        <v>0</v>
      </c>
      <c r="AO300" s="122">
        <v>0</v>
      </c>
      <c r="AP300" s="122">
        <v>34714349.760000005</v>
      </c>
      <c r="AQ300" s="122">
        <v>742318</v>
      </c>
      <c r="AR300" s="18"/>
    </row>
    <row r="301" spans="1:44" s="96" customFormat="1" ht="11.25">
      <c r="A301" s="111" t="s">
        <v>576</v>
      </c>
      <c r="B301" s="23" t="s">
        <v>577</v>
      </c>
      <c r="C301" s="16" t="s">
        <v>82</v>
      </c>
      <c r="D301" s="16" t="s">
        <v>89</v>
      </c>
      <c r="E301" s="122">
        <v>53447488.379999995</v>
      </c>
      <c r="F301" s="122">
        <v>24902.81</v>
      </c>
      <c r="G301" s="122">
        <v>6457.4</v>
      </c>
      <c r="H301" s="122">
        <v>702.56</v>
      </c>
      <c r="I301" s="122">
        <v>7047.57</v>
      </c>
      <c r="J301" s="122">
        <v>6305.12</v>
      </c>
      <c r="K301" s="122">
        <v>0</v>
      </c>
      <c r="L301" s="122">
        <v>0</v>
      </c>
      <c r="M301" s="122">
        <v>53402072.92</v>
      </c>
      <c r="N301" s="122">
        <v>190431.38</v>
      </c>
      <c r="O301" s="122">
        <v>-102328.39</v>
      </c>
      <c r="P301" s="122">
        <v>152044.59</v>
      </c>
      <c r="Q301" s="122">
        <v>0</v>
      </c>
      <c r="R301" s="122">
        <v>53161925.339999996</v>
      </c>
      <c r="S301" s="122">
        <v>61171363.27</v>
      </c>
      <c r="T301" s="122">
        <v>-2835719.67</v>
      </c>
      <c r="U301" s="122">
        <v>4518353.3</v>
      </c>
      <c r="V301" s="122">
        <v>2732929.07</v>
      </c>
      <c r="W301" s="122">
        <v>5065532.56</v>
      </c>
      <c r="X301" s="122">
        <v>52068.84</v>
      </c>
      <c r="Y301" s="122">
        <v>1017019.79</v>
      </c>
      <c r="Z301" s="122">
        <v>-35084.62</v>
      </c>
      <c r="AA301" s="122">
        <v>904010.38</v>
      </c>
      <c r="AB301" s="122">
        <v>24350.93</v>
      </c>
      <c r="AC301" s="122">
        <v>4251320.72</v>
      </c>
      <c r="AD301" s="122">
        <v>434680.78</v>
      </c>
      <c r="AE301" s="122">
        <v>44964.86</v>
      </c>
      <c r="AF301" s="122">
        <v>0</v>
      </c>
      <c r="AG301" s="122">
        <v>26239.56</v>
      </c>
      <c r="AH301" s="122">
        <v>2838.34</v>
      </c>
      <c r="AI301" s="122">
        <v>0</v>
      </c>
      <c r="AJ301" s="122">
        <v>0</v>
      </c>
      <c r="AK301" s="122">
        <v>-9144.6</v>
      </c>
      <c r="AL301" s="122">
        <v>2543908.22</v>
      </c>
      <c r="AM301" s="122">
        <v>-219397.83</v>
      </c>
      <c r="AN301" s="122">
        <v>0</v>
      </c>
      <c r="AO301" s="122">
        <v>0</v>
      </c>
      <c r="AP301" s="122">
        <v>53447488.379999995</v>
      </c>
      <c r="AQ301" s="122">
        <v>1576711.97</v>
      </c>
      <c r="AR301" s="18"/>
    </row>
    <row r="302" spans="1:44" s="96" customFormat="1" ht="11.25">
      <c r="A302" s="111" t="s">
        <v>578</v>
      </c>
      <c r="B302" s="23" t="s">
        <v>579</v>
      </c>
      <c r="C302" s="16" t="s">
        <v>87</v>
      </c>
      <c r="D302" s="16" t="s">
        <v>90</v>
      </c>
      <c r="E302" s="122">
        <v>104276905.82</v>
      </c>
      <c r="F302" s="122">
        <v>120403.64</v>
      </c>
      <c r="G302" s="122">
        <v>197669.94</v>
      </c>
      <c r="H302" s="122">
        <v>2025.8</v>
      </c>
      <c r="I302" s="122">
        <v>0</v>
      </c>
      <c r="J302" s="122">
        <v>0</v>
      </c>
      <c r="K302" s="122">
        <v>0</v>
      </c>
      <c r="L302" s="122">
        <v>0</v>
      </c>
      <c r="M302" s="122">
        <v>103956806.44000001</v>
      </c>
      <c r="N302" s="122">
        <v>459972.44</v>
      </c>
      <c r="O302" s="122">
        <v>737802.06</v>
      </c>
      <c r="P302" s="122">
        <v>165568.47</v>
      </c>
      <c r="Q302" s="122">
        <v>0</v>
      </c>
      <c r="R302" s="122">
        <v>102593463.47</v>
      </c>
      <c r="S302" s="122">
        <v>123269229.36999999</v>
      </c>
      <c r="T302" s="122">
        <v>-4000293.22</v>
      </c>
      <c r="U302" s="122">
        <v>3928936.82</v>
      </c>
      <c r="V302" s="122">
        <v>13501.69</v>
      </c>
      <c r="W302" s="122">
        <v>4704096.37</v>
      </c>
      <c r="X302" s="122">
        <v>-62760.69</v>
      </c>
      <c r="Y302" s="122">
        <v>1967977.95</v>
      </c>
      <c r="Z302" s="122">
        <v>-42039.36</v>
      </c>
      <c r="AA302" s="122">
        <v>3542560.83</v>
      </c>
      <c r="AB302" s="122">
        <v>58571.07</v>
      </c>
      <c r="AC302" s="122">
        <v>3190827.9</v>
      </c>
      <c r="AD302" s="122">
        <v>-39340.36</v>
      </c>
      <c r="AE302" s="122">
        <v>53645.77</v>
      </c>
      <c r="AF302" s="122">
        <v>0</v>
      </c>
      <c r="AG302" s="122">
        <v>9787.59</v>
      </c>
      <c r="AH302" s="122">
        <v>161.11</v>
      </c>
      <c r="AI302" s="122">
        <v>0</v>
      </c>
      <c r="AJ302" s="122">
        <v>1208021.76</v>
      </c>
      <c r="AK302" s="122">
        <v>289668.51</v>
      </c>
      <c r="AL302" s="122">
        <v>7750039</v>
      </c>
      <c r="AM302" s="122">
        <v>155128.57</v>
      </c>
      <c r="AN302" s="122">
        <v>0</v>
      </c>
      <c r="AO302" s="122">
        <v>0</v>
      </c>
      <c r="AP302" s="122">
        <v>104276905.82</v>
      </c>
      <c r="AQ302" s="122">
        <v>2191762.04</v>
      </c>
      <c r="AR302" s="18"/>
    </row>
    <row r="303" spans="1:44" s="96" customFormat="1" ht="11.25">
      <c r="A303" s="111" t="s">
        <v>580</v>
      </c>
      <c r="B303" s="23" t="s">
        <v>581</v>
      </c>
      <c r="C303" s="16" t="s">
        <v>86</v>
      </c>
      <c r="D303" s="16" t="s">
        <v>90</v>
      </c>
      <c r="E303" s="122">
        <v>65176191.730000004</v>
      </c>
      <c r="F303" s="122">
        <v>34777.13</v>
      </c>
      <c r="G303" s="122">
        <v>71723.42</v>
      </c>
      <c r="H303" s="122">
        <v>169.48</v>
      </c>
      <c r="I303" s="122">
        <v>0</v>
      </c>
      <c r="J303" s="122">
        <v>0</v>
      </c>
      <c r="K303" s="122">
        <v>0</v>
      </c>
      <c r="L303" s="122">
        <v>0</v>
      </c>
      <c r="M303" s="122">
        <v>65069521.7</v>
      </c>
      <c r="N303" s="122">
        <v>349111.77</v>
      </c>
      <c r="O303" s="122">
        <v>890056.71</v>
      </c>
      <c r="P303" s="122">
        <v>95107.79</v>
      </c>
      <c r="Q303" s="122">
        <v>0</v>
      </c>
      <c r="R303" s="122">
        <v>63735245.43</v>
      </c>
      <c r="S303" s="122">
        <v>73257373.91000001</v>
      </c>
      <c r="T303" s="122">
        <v>-274108.92</v>
      </c>
      <c r="U303" s="122">
        <v>3642703.5</v>
      </c>
      <c r="V303" s="122">
        <v>37770.92</v>
      </c>
      <c r="W303" s="122">
        <v>1637398.98</v>
      </c>
      <c r="X303" s="122">
        <v>-33613.02</v>
      </c>
      <c r="Y303" s="122">
        <v>1163133.7</v>
      </c>
      <c r="Z303" s="122">
        <v>-707.81</v>
      </c>
      <c r="AA303" s="122">
        <v>2641923.93</v>
      </c>
      <c r="AB303" s="122">
        <v>27182.99</v>
      </c>
      <c r="AC303" s="122">
        <v>3034513.94</v>
      </c>
      <c r="AD303" s="122">
        <v>219341.53</v>
      </c>
      <c r="AE303" s="122">
        <v>15135.84</v>
      </c>
      <c r="AF303" s="122">
        <v>0</v>
      </c>
      <c r="AG303" s="122">
        <v>0</v>
      </c>
      <c r="AH303" s="122">
        <v>0</v>
      </c>
      <c r="AI303" s="122">
        <v>0</v>
      </c>
      <c r="AJ303" s="122">
        <v>252315.5</v>
      </c>
      <c r="AK303" s="122">
        <v>42671.16</v>
      </c>
      <c r="AL303" s="122">
        <v>4966773.64</v>
      </c>
      <c r="AM303" s="122">
        <v>-153670.92</v>
      </c>
      <c r="AN303" s="122">
        <v>0</v>
      </c>
      <c r="AO303" s="122">
        <v>0</v>
      </c>
      <c r="AP303" s="122">
        <v>65176191.730000004</v>
      </c>
      <c r="AQ303" s="122">
        <v>4843226.18</v>
      </c>
      <c r="AR303" s="18"/>
    </row>
    <row r="304" spans="1:44" s="96" customFormat="1" ht="11.25">
      <c r="A304" s="111" t="s">
        <v>74</v>
      </c>
      <c r="B304" s="23" t="s">
        <v>75</v>
      </c>
      <c r="C304" s="16" t="s">
        <v>84</v>
      </c>
      <c r="D304" s="16" t="s">
        <v>682</v>
      </c>
      <c r="E304" s="122">
        <v>51392888.67</v>
      </c>
      <c r="F304" s="122">
        <v>26404.05</v>
      </c>
      <c r="G304" s="122">
        <v>69002.78</v>
      </c>
      <c r="H304" s="122">
        <v>833.96</v>
      </c>
      <c r="I304" s="122">
        <v>0</v>
      </c>
      <c r="J304" s="122">
        <v>0</v>
      </c>
      <c r="K304" s="122">
        <v>0</v>
      </c>
      <c r="L304" s="122">
        <v>0</v>
      </c>
      <c r="M304" s="122">
        <v>51296647.879999995</v>
      </c>
      <c r="N304" s="122">
        <v>299322.49</v>
      </c>
      <c r="O304" s="122">
        <v>2187131.75</v>
      </c>
      <c r="P304" s="122">
        <v>92944.69</v>
      </c>
      <c r="Q304" s="122">
        <v>0</v>
      </c>
      <c r="R304" s="122">
        <v>48717248.949999996</v>
      </c>
      <c r="S304" s="122">
        <v>61103514.55</v>
      </c>
      <c r="T304" s="122">
        <v>454478.72</v>
      </c>
      <c r="U304" s="122">
        <v>1187454.57</v>
      </c>
      <c r="V304" s="122">
        <v>-9143.58</v>
      </c>
      <c r="W304" s="122">
        <v>4224348.61</v>
      </c>
      <c r="X304" s="122">
        <v>-301694.96</v>
      </c>
      <c r="Y304" s="122">
        <v>902904.07</v>
      </c>
      <c r="Z304" s="122">
        <v>-532.1</v>
      </c>
      <c r="AA304" s="122">
        <v>2574267.27</v>
      </c>
      <c r="AB304" s="122">
        <v>-31208.42</v>
      </c>
      <c r="AC304" s="122">
        <v>2882518.09</v>
      </c>
      <c r="AD304" s="122">
        <v>43112.89</v>
      </c>
      <c r="AE304" s="122">
        <v>43205.99</v>
      </c>
      <c r="AF304" s="122">
        <v>0</v>
      </c>
      <c r="AG304" s="122">
        <v>0</v>
      </c>
      <c r="AH304" s="122">
        <v>0</v>
      </c>
      <c r="AI304" s="122">
        <v>0</v>
      </c>
      <c r="AJ304" s="122">
        <v>1584.25</v>
      </c>
      <c r="AK304" s="122">
        <v>32212.32</v>
      </c>
      <c r="AL304" s="122">
        <v>3038809.04</v>
      </c>
      <c r="AM304" s="122">
        <v>-261367.52</v>
      </c>
      <c r="AN304" s="122">
        <v>0</v>
      </c>
      <c r="AO304" s="122">
        <v>0</v>
      </c>
      <c r="AP304" s="122">
        <v>51392888.67</v>
      </c>
      <c r="AQ304" s="122">
        <v>3964006.18</v>
      </c>
      <c r="AR304" s="18"/>
    </row>
    <row r="305" spans="1:44" s="96" customFormat="1" ht="11.25">
      <c r="A305" s="111" t="s">
        <v>32</v>
      </c>
      <c r="B305" s="23" t="s">
        <v>33</v>
      </c>
      <c r="C305" s="16" t="s">
        <v>84</v>
      </c>
      <c r="D305" s="16" t="s">
        <v>682</v>
      </c>
      <c r="E305" s="122">
        <v>90136900.85</v>
      </c>
      <c r="F305" s="122">
        <v>39366.87</v>
      </c>
      <c r="G305" s="122">
        <v>393685.5</v>
      </c>
      <c r="H305" s="122">
        <v>425.39</v>
      </c>
      <c r="I305" s="122">
        <v>0</v>
      </c>
      <c r="J305" s="122">
        <v>0</v>
      </c>
      <c r="K305" s="122">
        <v>7629.17</v>
      </c>
      <c r="L305" s="122">
        <v>0</v>
      </c>
      <c r="M305" s="122">
        <v>89695793.92</v>
      </c>
      <c r="N305" s="122">
        <v>518107.88</v>
      </c>
      <c r="O305" s="122">
        <v>1275443.84</v>
      </c>
      <c r="P305" s="122">
        <v>224034.88</v>
      </c>
      <c r="Q305" s="122">
        <v>0</v>
      </c>
      <c r="R305" s="122">
        <v>87678207.32</v>
      </c>
      <c r="S305" s="122">
        <v>109033390.04</v>
      </c>
      <c r="T305" s="122">
        <v>-2921850.39</v>
      </c>
      <c r="U305" s="122">
        <v>2331285.06</v>
      </c>
      <c r="V305" s="122">
        <v>53797.35</v>
      </c>
      <c r="W305" s="122">
        <v>5593576.3</v>
      </c>
      <c r="X305" s="122">
        <v>-269922.95</v>
      </c>
      <c r="Y305" s="122">
        <v>1861905.77</v>
      </c>
      <c r="Z305" s="122">
        <v>28689.2</v>
      </c>
      <c r="AA305" s="122">
        <v>1746632.36</v>
      </c>
      <c r="AB305" s="122">
        <v>83761.23</v>
      </c>
      <c r="AC305" s="122">
        <v>6739147.18</v>
      </c>
      <c r="AD305" s="122">
        <v>381546.87</v>
      </c>
      <c r="AE305" s="122">
        <v>20438.07</v>
      </c>
      <c r="AF305" s="122">
        <v>0</v>
      </c>
      <c r="AG305" s="122">
        <v>0</v>
      </c>
      <c r="AH305" s="122">
        <v>0</v>
      </c>
      <c r="AI305" s="122">
        <v>0</v>
      </c>
      <c r="AJ305" s="122">
        <v>6255.83</v>
      </c>
      <c r="AK305" s="122">
        <v>-21521.53</v>
      </c>
      <c r="AL305" s="122">
        <v>5812965.02</v>
      </c>
      <c r="AM305" s="122">
        <v>157437.8</v>
      </c>
      <c r="AN305" s="122">
        <v>0</v>
      </c>
      <c r="AO305" s="122">
        <v>0</v>
      </c>
      <c r="AP305" s="122">
        <v>90136900.85</v>
      </c>
      <c r="AQ305" s="122">
        <v>6701801.76</v>
      </c>
      <c r="AR305" s="18"/>
    </row>
    <row r="306" spans="1:44" s="96" customFormat="1" ht="11.25">
      <c r="A306" s="111" t="s">
        <v>582</v>
      </c>
      <c r="B306" s="23" t="s">
        <v>583</v>
      </c>
      <c r="C306" s="16" t="s">
        <v>80</v>
      </c>
      <c r="D306" s="16" t="s">
        <v>88</v>
      </c>
      <c r="E306" s="122">
        <v>92512365.61</v>
      </c>
      <c r="F306" s="122">
        <v>25489.33</v>
      </c>
      <c r="G306" s="122">
        <v>366149.27</v>
      </c>
      <c r="H306" s="122">
        <v>274.28</v>
      </c>
      <c r="I306" s="122">
        <v>503.72</v>
      </c>
      <c r="J306" s="122">
        <v>2139.44</v>
      </c>
      <c r="K306" s="122">
        <v>0</v>
      </c>
      <c r="L306" s="122">
        <v>0</v>
      </c>
      <c r="M306" s="122">
        <v>92117809.57</v>
      </c>
      <c r="N306" s="122">
        <v>302058.78</v>
      </c>
      <c r="O306" s="122">
        <v>781190.96</v>
      </c>
      <c r="P306" s="122">
        <v>112844.04</v>
      </c>
      <c r="Q306" s="122">
        <v>0</v>
      </c>
      <c r="R306" s="122">
        <v>90921715.79</v>
      </c>
      <c r="S306" s="122">
        <v>103470256.89</v>
      </c>
      <c r="T306" s="122">
        <v>-3628791.63</v>
      </c>
      <c r="U306" s="122">
        <v>4953463.53</v>
      </c>
      <c r="V306" s="122">
        <v>73874.93</v>
      </c>
      <c r="W306" s="122">
        <v>4573392.53</v>
      </c>
      <c r="X306" s="122">
        <v>-165770.39</v>
      </c>
      <c r="Y306" s="122">
        <v>1730961.93</v>
      </c>
      <c r="Z306" s="122">
        <v>-37944.75</v>
      </c>
      <c r="AA306" s="122">
        <v>1335451.47</v>
      </c>
      <c r="AB306" s="122">
        <v>24728.61</v>
      </c>
      <c r="AC306" s="122">
        <v>1982226.49</v>
      </c>
      <c r="AD306" s="122">
        <v>-30595.56</v>
      </c>
      <c r="AE306" s="122">
        <v>41075.57</v>
      </c>
      <c r="AF306" s="122">
        <v>0</v>
      </c>
      <c r="AG306" s="122">
        <v>1526.62</v>
      </c>
      <c r="AH306" s="122">
        <v>-183.38</v>
      </c>
      <c r="AI306" s="122">
        <v>0</v>
      </c>
      <c r="AJ306" s="122">
        <v>598726.21</v>
      </c>
      <c r="AK306" s="122">
        <v>188401.66</v>
      </c>
      <c r="AL306" s="122">
        <v>5488993.359999999</v>
      </c>
      <c r="AM306" s="122">
        <v>11482.1</v>
      </c>
      <c r="AN306" s="122">
        <v>0</v>
      </c>
      <c r="AO306" s="122">
        <v>0</v>
      </c>
      <c r="AP306" s="122">
        <v>92512365.61</v>
      </c>
      <c r="AQ306" s="122">
        <v>4439866.36</v>
      </c>
      <c r="AR306" s="18"/>
    </row>
    <row r="307" spans="1:44" s="96" customFormat="1" ht="11.25">
      <c r="A307" s="111" t="s">
        <v>584</v>
      </c>
      <c r="B307" s="23" t="s">
        <v>585</v>
      </c>
      <c r="C307" s="16" t="s">
        <v>86</v>
      </c>
      <c r="D307" s="16" t="s">
        <v>89</v>
      </c>
      <c r="E307" s="122">
        <v>59849127.120000005</v>
      </c>
      <c r="F307" s="122">
        <v>24466.18</v>
      </c>
      <c r="G307" s="122">
        <v>128573.57</v>
      </c>
      <c r="H307" s="122">
        <v>3192.97</v>
      </c>
      <c r="I307" s="122">
        <v>6705.79</v>
      </c>
      <c r="J307" s="122">
        <v>1075.1</v>
      </c>
      <c r="K307" s="122">
        <v>0</v>
      </c>
      <c r="L307" s="122">
        <v>0</v>
      </c>
      <c r="M307" s="122">
        <v>59685113.51</v>
      </c>
      <c r="N307" s="122">
        <v>213917.11</v>
      </c>
      <c r="O307" s="122">
        <v>444182.21</v>
      </c>
      <c r="P307" s="122">
        <v>64715.32</v>
      </c>
      <c r="Q307" s="122">
        <v>0</v>
      </c>
      <c r="R307" s="122">
        <v>58962298.87</v>
      </c>
      <c r="S307" s="122">
        <v>66268754.05</v>
      </c>
      <c r="T307" s="122">
        <v>-1593033.46</v>
      </c>
      <c r="U307" s="122">
        <v>2979804.19</v>
      </c>
      <c r="V307" s="122">
        <v>-809.13</v>
      </c>
      <c r="W307" s="122">
        <v>1119262.67</v>
      </c>
      <c r="X307" s="122">
        <v>-54188.45</v>
      </c>
      <c r="Y307" s="122">
        <v>1063541.76</v>
      </c>
      <c r="Z307" s="122">
        <v>-15821.59</v>
      </c>
      <c r="AA307" s="122">
        <v>1472820.67</v>
      </c>
      <c r="AB307" s="122">
        <v>18291.28</v>
      </c>
      <c r="AC307" s="122">
        <v>2961203.62</v>
      </c>
      <c r="AD307" s="122">
        <v>-108645.92</v>
      </c>
      <c r="AE307" s="122">
        <v>59783.4</v>
      </c>
      <c r="AF307" s="122">
        <v>0</v>
      </c>
      <c r="AG307" s="122">
        <v>7992.09</v>
      </c>
      <c r="AH307" s="122">
        <v>0</v>
      </c>
      <c r="AI307" s="122">
        <v>0</v>
      </c>
      <c r="AJ307" s="122">
        <v>45120.07</v>
      </c>
      <c r="AK307" s="122">
        <v>-3444.98</v>
      </c>
      <c r="AL307" s="122">
        <v>3539719.1</v>
      </c>
      <c r="AM307" s="122">
        <v>-204604.85</v>
      </c>
      <c r="AN307" s="122">
        <v>0</v>
      </c>
      <c r="AO307" s="122">
        <v>0</v>
      </c>
      <c r="AP307" s="122">
        <v>59849127.120000005</v>
      </c>
      <c r="AQ307" s="122">
        <v>1134320.74</v>
      </c>
      <c r="AR307" s="18"/>
    </row>
    <row r="308" spans="1:44" s="96" customFormat="1" ht="11.25">
      <c r="A308" s="111" t="s">
        <v>586</v>
      </c>
      <c r="B308" s="23" t="s">
        <v>587</v>
      </c>
      <c r="C308" s="16" t="s">
        <v>83</v>
      </c>
      <c r="D308" s="16" t="s">
        <v>89</v>
      </c>
      <c r="E308" s="122">
        <v>60930512.93</v>
      </c>
      <c r="F308" s="122">
        <v>42772.41</v>
      </c>
      <c r="G308" s="122">
        <v>25120.33</v>
      </c>
      <c r="H308" s="122">
        <v>0</v>
      </c>
      <c r="I308" s="122">
        <v>0</v>
      </c>
      <c r="J308" s="122">
        <v>0</v>
      </c>
      <c r="K308" s="122">
        <v>0</v>
      </c>
      <c r="L308" s="122">
        <v>0</v>
      </c>
      <c r="M308" s="122">
        <v>60862620.190000005</v>
      </c>
      <c r="N308" s="122">
        <v>170217.96</v>
      </c>
      <c r="O308" s="122">
        <v>712783.62</v>
      </c>
      <c r="P308" s="122">
        <v>62130.85</v>
      </c>
      <c r="Q308" s="122">
        <v>0</v>
      </c>
      <c r="R308" s="122">
        <v>59917487.760000005</v>
      </c>
      <c r="S308" s="122">
        <v>66207874.720000006</v>
      </c>
      <c r="T308" s="122">
        <v>-2061722.46</v>
      </c>
      <c r="U308" s="122">
        <v>2966090.44</v>
      </c>
      <c r="V308" s="122">
        <v>2867.05</v>
      </c>
      <c r="W308" s="122">
        <v>1825876.62</v>
      </c>
      <c r="X308" s="122">
        <v>-245012.21</v>
      </c>
      <c r="Y308" s="122">
        <v>1113699</v>
      </c>
      <c r="Z308" s="122">
        <v>-19893.07</v>
      </c>
      <c r="AA308" s="122">
        <v>376833.23</v>
      </c>
      <c r="AB308" s="122">
        <v>226492.24</v>
      </c>
      <c r="AC308" s="122">
        <v>2001719.01</v>
      </c>
      <c r="AD308" s="122">
        <v>-64096.62</v>
      </c>
      <c r="AE308" s="122">
        <v>0</v>
      </c>
      <c r="AF308" s="122">
        <v>0</v>
      </c>
      <c r="AG308" s="122">
        <v>0</v>
      </c>
      <c r="AH308" s="122">
        <v>0</v>
      </c>
      <c r="AI308" s="122">
        <v>0</v>
      </c>
      <c r="AJ308" s="122">
        <v>103458.62</v>
      </c>
      <c r="AK308" s="122">
        <v>52846.57</v>
      </c>
      <c r="AL308" s="122">
        <v>3144965.77</v>
      </c>
      <c r="AM308" s="122">
        <v>-144680.48</v>
      </c>
      <c r="AN308" s="122">
        <v>0</v>
      </c>
      <c r="AO308" s="122">
        <v>0</v>
      </c>
      <c r="AP308" s="122">
        <v>60930512.93</v>
      </c>
      <c r="AQ308" s="122">
        <v>5239145.87</v>
      </c>
      <c r="AR308" s="18"/>
    </row>
    <row r="309" spans="1:44" s="96" customFormat="1" ht="11.25">
      <c r="A309" s="111" t="s">
        <v>588</v>
      </c>
      <c r="B309" s="23" t="s">
        <v>589</v>
      </c>
      <c r="C309" s="16" t="s">
        <v>83</v>
      </c>
      <c r="D309" s="16" t="s">
        <v>89</v>
      </c>
      <c r="E309" s="122">
        <v>23154414.35</v>
      </c>
      <c r="F309" s="122">
        <v>23355.88</v>
      </c>
      <c r="G309" s="122">
        <v>31282.32</v>
      </c>
      <c r="H309" s="122">
        <v>2709.67</v>
      </c>
      <c r="I309" s="122">
        <v>15666.86</v>
      </c>
      <c r="J309" s="122">
        <v>0</v>
      </c>
      <c r="K309" s="122">
        <v>0</v>
      </c>
      <c r="L309" s="122">
        <v>0</v>
      </c>
      <c r="M309" s="122">
        <v>23081399.62</v>
      </c>
      <c r="N309" s="122">
        <v>203823.59</v>
      </c>
      <c r="O309" s="122">
        <v>90606.43</v>
      </c>
      <c r="P309" s="122">
        <v>134943.14</v>
      </c>
      <c r="Q309" s="122">
        <v>0</v>
      </c>
      <c r="R309" s="122">
        <v>22652026.459999997</v>
      </c>
      <c r="S309" s="122">
        <v>28295789.88</v>
      </c>
      <c r="T309" s="122">
        <v>-1546132.43</v>
      </c>
      <c r="U309" s="122">
        <v>629430.75</v>
      </c>
      <c r="V309" s="122">
        <v>44597.32</v>
      </c>
      <c r="W309" s="122">
        <v>1253923.2</v>
      </c>
      <c r="X309" s="122">
        <v>-36325.42</v>
      </c>
      <c r="Y309" s="122">
        <v>430107.93</v>
      </c>
      <c r="Z309" s="122">
        <v>-10080.68</v>
      </c>
      <c r="AA309" s="122">
        <v>1597456.5</v>
      </c>
      <c r="AB309" s="122">
        <v>9865.65</v>
      </c>
      <c r="AC309" s="122">
        <v>767562.85</v>
      </c>
      <c r="AD309" s="122">
        <v>-25797.82</v>
      </c>
      <c r="AE309" s="122">
        <v>55395.84</v>
      </c>
      <c r="AF309" s="122">
        <v>2253.58</v>
      </c>
      <c r="AG309" s="122">
        <v>19741.3</v>
      </c>
      <c r="AH309" s="122">
        <v>4424.37</v>
      </c>
      <c r="AI309" s="122">
        <v>0</v>
      </c>
      <c r="AJ309" s="122">
        <v>30208.02</v>
      </c>
      <c r="AK309" s="122">
        <v>-19183.4</v>
      </c>
      <c r="AL309" s="122">
        <v>1212615.62</v>
      </c>
      <c r="AM309" s="122">
        <v>-177501.87</v>
      </c>
      <c r="AN309" s="122">
        <v>0</v>
      </c>
      <c r="AO309" s="122">
        <v>-5340</v>
      </c>
      <c r="AP309" s="122">
        <v>23154414.35</v>
      </c>
      <c r="AQ309" s="122">
        <v>972208.42</v>
      </c>
      <c r="AR309" s="18"/>
    </row>
    <row r="310" spans="1:44" s="96" customFormat="1" ht="11.25">
      <c r="A310" s="111" t="s">
        <v>590</v>
      </c>
      <c r="B310" s="23" t="s">
        <v>591</v>
      </c>
      <c r="C310" s="16" t="s">
        <v>82</v>
      </c>
      <c r="D310" s="16" t="s">
        <v>89</v>
      </c>
      <c r="E310" s="122">
        <v>32419659.22</v>
      </c>
      <c r="F310" s="122">
        <v>12234.32</v>
      </c>
      <c r="G310" s="122">
        <v>265431.54</v>
      </c>
      <c r="H310" s="122">
        <v>0</v>
      </c>
      <c r="I310" s="122">
        <v>3274.78</v>
      </c>
      <c r="J310" s="122">
        <v>4106.3</v>
      </c>
      <c r="K310" s="122">
        <v>0</v>
      </c>
      <c r="L310" s="122">
        <v>0</v>
      </c>
      <c r="M310" s="122">
        <v>32134612.279999997</v>
      </c>
      <c r="N310" s="122">
        <v>187509.49</v>
      </c>
      <c r="O310" s="122">
        <v>-628.38</v>
      </c>
      <c r="P310" s="122">
        <v>58193.49</v>
      </c>
      <c r="Q310" s="122">
        <v>0</v>
      </c>
      <c r="R310" s="122">
        <v>31889537.68</v>
      </c>
      <c r="S310" s="122">
        <v>39498429.44</v>
      </c>
      <c r="T310" s="122">
        <v>-1493062.24</v>
      </c>
      <c r="U310" s="122">
        <v>1319494.56</v>
      </c>
      <c r="V310" s="122">
        <v>-81866.58</v>
      </c>
      <c r="W310" s="122">
        <v>1248664.38</v>
      </c>
      <c r="X310" s="122">
        <v>-181994.77</v>
      </c>
      <c r="Y310" s="122">
        <v>631110.7</v>
      </c>
      <c r="Z310" s="122">
        <v>-18039.59</v>
      </c>
      <c r="AA310" s="122">
        <v>1005464.45</v>
      </c>
      <c r="AB310" s="122">
        <v>23206.65</v>
      </c>
      <c r="AC310" s="122">
        <v>3610197.9</v>
      </c>
      <c r="AD310" s="122">
        <v>-228847.57</v>
      </c>
      <c r="AE310" s="122">
        <v>27840.13</v>
      </c>
      <c r="AF310" s="122">
        <v>47.26</v>
      </c>
      <c r="AG310" s="122">
        <v>7277.29</v>
      </c>
      <c r="AH310" s="122">
        <v>0</v>
      </c>
      <c r="AI310" s="122">
        <v>0</v>
      </c>
      <c r="AJ310" s="122">
        <v>18603.74</v>
      </c>
      <c r="AK310" s="122">
        <v>-63364.74</v>
      </c>
      <c r="AL310" s="122">
        <v>1822732.74</v>
      </c>
      <c r="AM310" s="122">
        <v>146579.61</v>
      </c>
      <c r="AN310" s="122">
        <v>0</v>
      </c>
      <c r="AO310" s="122">
        <v>0</v>
      </c>
      <c r="AP310" s="122">
        <v>32419659.22</v>
      </c>
      <c r="AQ310" s="122">
        <v>2109529.66</v>
      </c>
      <c r="AR310" s="18"/>
    </row>
    <row r="311" spans="1:44" s="96" customFormat="1" ht="11.25">
      <c r="A311" s="111" t="s">
        <v>592</v>
      </c>
      <c r="B311" s="23" t="s">
        <v>593</v>
      </c>
      <c r="C311" s="16" t="s">
        <v>82</v>
      </c>
      <c r="D311" s="16" t="s">
        <v>89</v>
      </c>
      <c r="E311" s="122">
        <v>25685129.74</v>
      </c>
      <c r="F311" s="122">
        <v>15057.85</v>
      </c>
      <c r="G311" s="122">
        <v>18660.74</v>
      </c>
      <c r="H311" s="122">
        <v>0</v>
      </c>
      <c r="I311" s="122">
        <v>11354.15</v>
      </c>
      <c r="J311" s="122">
        <v>8722.14</v>
      </c>
      <c r="K311" s="122">
        <v>0</v>
      </c>
      <c r="L311" s="122">
        <v>0</v>
      </c>
      <c r="M311" s="122">
        <v>25631334.86</v>
      </c>
      <c r="N311" s="122">
        <v>208154.97</v>
      </c>
      <c r="O311" s="122">
        <v>631040.06</v>
      </c>
      <c r="P311" s="122">
        <v>51900.61</v>
      </c>
      <c r="Q311" s="122">
        <v>0</v>
      </c>
      <c r="R311" s="122">
        <v>24740239.22</v>
      </c>
      <c r="S311" s="122">
        <v>33519900.68</v>
      </c>
      <c r="T311" s="122">
        <v>-885276.66</v>
      </c>
      <c r="U311" s="122">
        <v>526005.24</v>
      </c>
      <c r="V311" s="122">
        <v>25589.76</v>
      </c>
      <c r="W311" s="122">
        <v>1842697.07</v>
      </c>
      <c r="X311" s="122">
        <v>-15045.88</v>
      </c>
      <c r="Y311" s="122">
        <v>488078.18</v>
      </c>
      <c r="Z311" s="122">
        <v>-8924.9</v>
      </c>
      <c r="AA311" s="122">
        <v>2077503.86</v>
      </c>
      <c r="AB311" s="122">
        <v>46196.33</v>
      </c>
      <c r="AC311" s="122">
        <v>1826743.11</v>
      </c>
      <c r="AD311" s="122">
        <v>-6212.08</v>
      </c>
      <c r="AE311" s="122">
        <v>110205.78</v>
      </c>
      <c r="AF311" s="122">
        <v>0</v>
      </c>
      <c r="AG311" s="122">
        <v>73655.72</v>
      </c>
      <c r="AH311" s="122">
        <v>7476.58</v>
      </c>
      <c r="AI311" s="122">
        <v>0.02</v>
      </c>
      <c r="AJ311" s="122">
        <v>63454.01</v>
      </c>
      <c r="AK311" s="122">
        <v>2193.26</v>
      </c>
      <c r="AL311" s="122">
        <v>1891824.65</v>
      </c>
      <c r="AM311" s="122">
        <v>59550.13</v>
      </c>
      <c r="AN311" s="122">
        <v>0</v>
      </c>
      <c r="AO311" s="122">
        <v>0</v>
      </c>
      <c r="AP311" s="122">
        <v>25685129.74</v>
      </c>
      <c r="AQ311" s="122">
        <v>1339058.15</v>
      </c>
      <c r="AR311" s="18"/>
    </row>
    <row r="312" spans="1:44" s="96" customFormat="1" ht="11.25">
      <c r="A312" s="111" t="s">
        <v>594</v>
      </c>
      <c r="B312" s="23" t="s">
        <v>595</v>
      </c>
      <c r="C312" s="16" t="s">
        <v>85</v>
      </c>
      <c r="D312" s="16" t="s">
        <v>89</v>
      </c>
      <c r="E312" s="122">
        <v>27748237.52</v>
      </c>
      <c r="F312" s="122">
        <v>20060.51</v>
      </c>
      <c r="G312" s="122">
        <v>13199.69</v>
      </c>
      <c r="H312" s="122">
        <v>1410</v>
      </c>
      <c r="I312" s="122">
        <v>2976.92</v>
      </c>
      <c r="J312" s="122">
        <v>0</v>
      </c>
      <c r="K312" s="122">
        <v>0</v>
      </c>
      <c r="L312" s="122">
        <v>0</v>
      </c>
      <c r="M312" s="122">
        <v>27710590.4</v>
      </c>
      <c r="N312" s="122">
        <v>114622.47</v>
      </c>
      <c r="O312" s="122">
        <v>108576.95</v>
      </c>
      <c r="P312" s="122">
        <v>27822.14</v>
      </c>
      <c r="Q312" s="122">
        <v>0</v>
      </c>
      <c r="R312" s="122">
        <v>27459568.84</v>
      </c>
      <c r="S312" s="122">
        <v>29123105.68</v>
      </c>
      <c r="T312" s="122">
        <v>-798128.4</v>
      </c>
      <c r="U312" s="122">
        <v>3943986.67</v>
      </c>
      <c r="V312" s="122">
        <v>13734.13</v>
      </c>
      <c r="W312" s="122">
        <v>234981.92</v>
      </c>
      <c r="X312" s="122">
        <v>-45365.17</v>
      </c>
      <c r="Y312" s="122">
        <v>467016.29</v>
      </c>
      <c r="Z312" s="122">
        <v>-6292.74</v>
      </c>
      <c r="AA312" s="122">
        <v>987705.11</v>
      </c>
      <c r="AB312" s="122">
        <v>-11766.88</v>
      </c>
      <c r="AC312" s="122">
        <v>1415851.42</v>
      </c>
      <c r="AD312" s="122">
        <v>-247160.08</v>
      </c>
      <c r="AE312" s="122">
        <v>422</v>
      </c>
      <c r="AF312" s="122">
        <v>0</v>
      </c>
      <c r="AG312" s="122">
        <v>3969.22</v>
      </c>
      <c r="AH312" s="122">
        <v>0</v>
      </c>
      <c r="AI312" s="122">
        <v>0</v>
      </c>
      <c r="AJ312" s="122">
        <v>272952.03</v>
      </c>
      <c r="AK312" s="122">
        <v>60478.6</v>
      </c>
      <c r="AL312" s="122">
        <v>2173194.59</v>
      </c>
      <c r="AM312" s="122">
        <v>149921.35</v>
      </c>
      <c r="AN312" s="122">
        <v>96810.28</v>
      </c>
      <c r="AO312" s="122">
        <v>-96810.28</v>
      </c>
      <c r="AP312" s="122">
        <v>27748237.52</v>
      </c>
      <c r="AQ312" s="122">
        <v>666638.52</v>
      </c>
      <c r="AR312" s="18"/>
    </row>
    <row r="313" spans="1:44" s="96" customFormat="1" ht="11.25">
      <c r="A313" s="111" t="s">
        <v>596</v>
      </c>
      <c r="B313" s="23" t="s">
        <v>597</v>
      </c>
      <c r="C313" s="16" t="s">
        <v>83</v>
      </c>
      <c r="D313" s="16" t="s">
        <v>89</v>
      </c>
      <c r="E313" s="122">
        <v>54533272.47</v>
      </c>
      <c r="F313" s="122">
        <v>45213.63</v>
      </c>
      <c r="G313" s="122">
        <v>34235.86</v>
      </c>
      <c r="H313" s="122">
        <v>1091.07</v>
      </c>
      <c r="I313" s="122">
        <v>0</v>
      </c>
      <c r="J313" s="122">
        <v>0</v>
      </c>
      <c r="K313" s="122">
        <v>0</v>
      </c>
      <c r="L313" s="122">
        <v>0</v>
      </c>
      <c r="M313" s="122">
        <v>54452731.91</v>
      </c>
      <c r="N313" s="122">
        <v>151334.96</v>
      </c>
      <c r="O313" s="122">
        <v>357023.29</v>
      </c>
      <c r="P313" s="122">
        <v>54593.14</v>
      </c>
      <c r="Q313" s="122">
        <v>0</v>
      </c>
      <c r="R313" s="122">
        <v>53889780.52</v>
      </c>
      <c r="S313" s="122">
        <v>57366744.51</v>
      </c>
      <c r="T313" s="122">
        <v>-404329.69</v>
      </c>
      <c r="U313" s="122">
        <v>5333145.79</v>
      </c>
      <c r="V313" s="122">
        <v>50794.02</v>
      </c>
      <c r="W313" s="122">
        <v>633327.68</v>
      </c>
      <c r="X313" s="122">
        <v>-55719.87</v>
      </c>
      <c r="Y313" s="122">
        <v>966600.09</v>
      </c>
      <c r="Z313" s="122">
        <v>-10066.44</v>
      </c>
      <c r="AA313" s="122">
        <v>601931.31</v>
      </c>
      <c r="AB313" s="122">
        <v>16468.21</v>
      </c>
      <c r="AC313" s="122">
        <v>4248566</v>
      </c>
      <c r="AD313" s="122">
        <v>-491140.52</v>
      </c>
      <c r="AE313" s="122">
        <v>34472.74</v>
      </c>
      <c r="AF313" s="122">
        <v>-54.53</v>
      </c>
      <c r="AG313" s="122">
        <v>734.85</v>
      </c>
      <c r="AH313" s="122">
        <v>0</v>
      </c>
      <c r="AI313" s="122">
        <v>0</v>
      </c>
      <c r="AJ313" s="122">
        <v>651819.73</v>
      </c>
      <c r="AK313" s="122">
        <v>157264.27</v>
      </c>
      <c r="AL313" s="122">
        <v>2956987.67</v>
      </c>
      <c r="AM313" s="122">
        <v>14958.27</v>
      </c>
      <c r="AN313" s="122">
        <v>0</v>
      </c>
      <c r="AO313" s="122">
        <v>0</v>
      </c>
      <c r="AP313" s="122">
        <v>54533272.47</v>
      </c>
      <c r="AQ313" s="122">
        <v>703489.6</v>
      </c>
      <c r="AR313" s="18"/>
    </row>
    <row r="314" spans="1:44" s="96" customFormat="1" ht="11.25">
      <c r="A314" s="111" t="s">
        <v>598</v>
      </c>
      <c r="B314" s="23" t="s">
        <v>599</v>
      </c>
      <c r="C314" s="16" t="s">
        <v>82</v>
      </c>
      <c r="D314" s="16" t="s">
        <v>88</v>
      </c>
      <c r="E314" s="122">
        <v>67827762.06</v>
      </c>
      <c r="F314" s="122">
        <v>8658.93</v>
      </c>
      <c r="G314" s="122">
        <v>15568.46</v>
      </c>
      <c r="H314" s="122">
        <v>0</v>
      </c>
      <c r="I314" s="122">
        <v>9458.06</v>
      </c>
      <c r="J314" s="122">
        <v>17660.45</v>
      </c>
      <c r="K314" s="122">
        <v>3790.46</v>
      </c>
      <c r="L314" s="122">
        <v>0</v>
      </c>
      <c r="M314" s="122">
        <v>67772625.7</v>
      </c>
      <c r="N314" s="122">
        <v>247352.71</v>
      </c>
      <c r="O314" s="122">
        <v>281749.48</v>
      </c>
      <c r="P314" s="122">
        <v>217529.7</v>
      </c>
      <c r="Q314" s="122">
        <v>0</v>
      </c>
      <c r="R314" s="122">
        <v>67025993.809999995</v>
      </c>
      <c r="S314" s="122">
        <v>76344344.64999999</v>
      </c>
      <c r="T314" s="122">
        <v>-3155871.02</v>
      </c>
      <c r="U314" s="122">
        <v>3791108.48</v>
      </c>
      <c r="V314" s="122">
        <v>-124238.24</v>
      </c>
      <c r="W314" s="122">
        <v>2114561.98</v>
      </c>
      <c r="X314" s="122">
        <v>81923.41</v>
      </c>
      <c r="Y314" s="122">
        <v>1301888.75</v>
      </c>
      <c r="Z314" s="122">
        <v>-38070.35</v>
      </c>
      <c r="AA314" s="122">
        <v>962224.66</v>
      </c>
      <c r="AB314" s="122">
        <v>32769.06</v>
      </c>
      <c r="AC314" s="122">
        <v>2375518.21</v>
      </c>
      <c r="AD314" s="122">
        <v>460725.89</v>
      </c>
      <c r="AE314" s="122">
        <v>31314.63</v>
      </c>
      <c r="AF314" s="122">
        <v>71.44</v>
      </c>
      <c r="AG314" s="122">
        <v>20569.87</v>
      </c>
      <c r="AH314" s="122">
        <v>1309.51</v>
      </c>
      <c r="AI314" s="122">
        <v>0</v>
      </c>
      <c r="AJ314" s="122">
        <v>126198.92</v>
      </c>
      <c r="AK314" s="122">
        <v>29283.08</v>
      </c>
      <c r="AL314" s="122">
        <v>2910774.59</v>
      </c>
      <c r="AM314" s="122">
        <v>1144154.96</v>
      </c>
      <c r="AN314" s="122">
        <v>0</v>
      </c>
      <c r="AO314" s="122">
        <v>0</v>
      </c>
      <c r="AP314" s="122">
        <v>67827762.06</v>
      </c>
      <c r="AQ314" s="122">
        <v>2007039.16</v>
      </c>
      <c r="AR314" s="18"/>
    </row>
    <row r="315" spans="1:44" s="96" customFormat="1" ht="11.25">
      <c r="A315" s="111" t="s">
        <v>600</v>
      </c>
      <c r="B315" s="23" t="s">
        <v>601</v>
      </c>
      <c r="C315" s="16" t="s">
        <v>81</v>
      </c>
      <c r="D315" s="16" t="s">
        <v>89</v>
      </c>
      <c r="E315" s="122">
        <v>8931708.29</v>
      </c>
      <c r="F315" s="122">
        <v>10632.83</v>
      </c>
      <c r="G315" s="122">
        <v>8488.23</v>
      </c>
      <c r="H315" s="122">
        <v>425.1</v>
      </c>
      <c r="I315" s="122">
        <v>13015.87</v>
      </c>
      <c r="J315" s="122">
        <v>313.54</v>
      </c>
      <c r="K315" s="122">
        <v>25259.29</v>
      </c>
      <c r="L315" s="122">
        <v>0</v>
      </c>
      <c r="M315" s="122">
        <v>8873573.43</v>
      </c>
      <c r="N315" s="122">
        <v>86089.09</v>
      </c>
      <c r="O315" s="122">
        <v>81691.74</v>
      </c>
      <c r="P315" s="122">
        <v>14837.08</v>
      </c>
      <c r="Q315" s="122">
        <v>0</v>
      </c>
      <c r="R315" s="122">
        <v>8690955.52</v>
      </c>
      <c r="S315" s="122">
        <v>11928236.27</v>
      </c>
      <c r="T315" s="122">
        <v>-195905.89</v>
      </c>
      <c r="U315" s="122">
        <v>83086.3</v>
      </c>
      <c r="V315" s="122">
        <v>-0.03</v>
      </c>
      <c r="W315" s="122">
        <v>1396077.57</v>
      </c>
      <c r="X315" s="122">
        <v>-4382.73</v>
      </c>
      <c r="Y315" s="122">
        <v>178896.14</v>
      </c>
      <c r="Z315" s="122">
        <v>-2515.25</v>
      </c>
      <c r="AA315" s="122">
        <v>601042</v>
      </c>
      <c r="AB315" s="122">
        <v>13985.62</v>
      </c>
      <c r="AC315" s="122">
        <v>588316.8</v>
      </c>
      <c r="AD315" s="122">
        <v>13343.85</v>
      </c>
      <c r="AE315" s="122">
        <v>55477.32</v>
      </c>
      <c r="AF315" s="122">
        <v>1240.33</v>
      </c>
      <c r="AG315" s="122">
        <v>37332.69</v>
      </c>
      <c r="AH315" s="122">
        <v>420.62</v>
      </c>
      <c r="AI315" s="122">
        <v>0</v>
      </c>
      <c r="AJ315" s="122">
        <v>0</v>
      </c>
      <c r="AK315" s="122">
        <v>328.62</v>
      </c>
      <c r="AL315" s="122">
        <v>360663.03</v>
      </c>
      <c r="AM315" s="122">
        <v>-3756.47</v>
      </c>
      <c r="AN315" s="122">
        <v>0</v>
      </c>
      <c r="AO315" s="122">
        <v>0</v>
      </c>
      <c r="AP315" s="122">
        <v>8931708.29</v>
      </c>
      <c r="AQ315" s="122">
        <v>431343.18</v>
      </c>
      <c r="AR315" s="18"/>
    </row>
    <row r="316" spans="1:44" s="96" customFormat="1" ht="11.25">
      <c r="A316" s="111" t="s">
        <v>602</v>
      </c>
      <c r="B316" s="23" t="s">
        <v>603</v>
      </c>
      <c r="C316" s="16" t="s">
        <v>81</v>
      </c>
      <c r="D316" s="16" t="s">
        <v>89</v>
      </c>
      <c r="E316" s="122">
        <v>26174133.175</v>
      </c>
      <c r="F316" s="122">
        <v>29502.6</v>
      </c>
      <c r="G316" s="122">
        <v>8779.79</v>
      </c>
      <c r="H316" s="122">
        <v>366.81</v>
      </c>
      <c r="I316" s="122">
        <v>41624.9</v>
      </c>
      <c r="J316" s="122">
        <v>0</v>
      </c>
      <c r="K316" s="122">
        <v>51864.39</v>
      </c>
      <c r="L316" s="122">
        <v>0</v>
      </c>
      <c r="M316" s="122">
        <v>26041994.69</v>
      </c>
      <c r="N316" s="122">
        <v>203978.21</v>
      </c>
      <c r="O316" s="122">
        <v>71428.73</v>
      </c>
      <c r="P316" s="122">
        <v>44524.17</v>
      </c>
      <c r="Q316" s="122">
        <v>0</v>
      </c>
      <c r="R316" s="122">
        <v>25722063.58</v>
      </c>
      <c r="S316" s="122">
        <v>31873158.424999997</v>
      </c>
      <c r="T316" s="122">
        <v>-754227.94</v>
      </c>
      <c r="U316" s="122">
        <v>735676.73</v>
      </c>
      <c r="V316" s="122">
        <v>-1602.26</v>
      </c>
      <c r="W316" s="122">
        <v>1358354.65</v>
      </c>
      <c r="X316" s="122">
        <v>-129851.13</v>
      </c>
      <c r="Y316" s="122">
        <v>469094.98</v>
      </c>
      <c r="Z316" s="122">
        <v>-12796.37</v>
      </c>
      <c r="AA316" s="122">
        <v>2011472.46</v>
      </c>
      <c r="AB316" s="122">
        <v>88648.36</v>
      </c>
      <c r="AC316" s="122">
        <v>1834262.05</v>
      </c>
      <c r="AD316" s="122">
        <v>91641.66</v>
      </c>
      <c r="AE316" s="122">
        <v>85506.94</v>
      </c>
      <c r="AF316" s="122">
        <v>2441.54</v>
      </c>
      <c r="AG316" s="122">
        <v>69493.35</v>
      </c>
      <c r="AH316" s="122">
        <v>-30.07</v>
      </c>
      <c r="AI316" s="122">
        <v>0</v>
      </c>
      <c r="AJ316" s="122">
        <v>623.97</v>
      </c>
      <c r="AK316" s="122">
        <v>0</v>
      </c>
      <c r="AL316" s="122">
        <v>943946.82</v>
      </c>
      <c r="AM316" s="122">
        <v>-221340.21</v>
      </c>
      <c r="AN316" s="122">
        <v>0</v>
      </c>
      <c r="AO316" s="122">
        <v>0</v>
      </c>
      <c r="AP316" s="122">
        <v>26174133.18</v>
      </c>
      <c r="AQ316" s="122">
        <v>1239785.55</v>
      </c>
      <c r="AR316" s="18"/>
    </row>
    <row r="317" spans="1:44" s="96" customFormat="1" ht="11.25">
      <c r="A317" s="111" t="s">
        <v>604</v>
      </c>
      <c r="B317" s="23" t="s">
        <v>605</v>
      </c>
      <c r="C317" s="16" t="s">
        <v>80</v>
      </c>
      <c r="D317" s="16" t="s">
        <v>89</v>
      </c>
      <c r="E317" s="122">
        <v>27744475.58</v>
      </c>
      <c r="F317" s="122">
        <v>1395.28</v>
      </c>
      <c r="G317" s="122">
        <v>17602.1</v>
      </c>
      <c r="H317" s="122">
        <v>0</v>
      </c>
      <c r="I317" s="122">
        <v>2168.15</v>
      </c>
      <c r="J317" s="122">
        <v>0</v>
      </c>
      <c r="K317" s="122">
        <v>887.67</v>
      </c>
      <c r="L317" s="122">
        <v>0</v>
      </c>
      <c r="M317" s="122">
        <v>27722422.38</v>
      </c>
      <c r="N317" s="122">
        <v>133763.2</v>
      </c>
      <c r="O317" s="122">
        <v>539542</v>
      </c>
      <c r="P317" s="122">
        <v>29858.3</v>
      </c>
      <c r="Q317" s="122">
        <v>0</v>
      </c>
      <c r="R317" s="122">
        <v>27019258.88</v>
      </c>
      <c r="S317" s="122">
        <v>32666747.37</v>
      </c>
      <c r="T317" s="122">
        <v>-1016443.19</v>
      </c>
      <c r="U317" s="122">
        <v>880854.83</v>
      </c>
      <c r="V317" s="122">
        <v>-36533.89</v>
      </c>
      <c r="W317" s="122">
        <v>953446.14</v>
      </c>
      <c r="X317" s="122">
        <v>-72982.01</v>
      </c>
      <c r="Y317" s="122">
        <v>527059.76</v>
      </c>
      <c r="Z317" s="122">
        <v>-11169.5</v>
      </c>
      <c r="AA317" s="122">
        <v>954850.68</v>
      </c>
      <c r="AB317" s="122">
        <v>23992.73</v>
      </c>
      <c r="AC317" s="122">
        <v>1669811.65</v>
      </c>
      <c r="AD317" s="122">
        <v>-81885.76</v>
      </c>
      <c r="AE317" s="122">
        <v>0</v>
      </c>
      <c r="AF317" s="122">
        <v>0</v>
      </c>
      <c r="AG317" s="122">
        <v>4128.1</v>
      </c>
      <c r="AH317" s="122">
        <v>0</v>
      </c>
      <c r="AI317" s="122">
        <v>0</v>
      </c>
      <c r="AJ317" s="122">
        <v>70223.34</v>
      </c>
      <c r="AK317" s="122">
        <v>3148.42</v>
      </c>
      <c r="AL317" s="122">
        <v>1765654.07</v>
      </c>
      <c r="AM317" s="122">
        <v>-24347.56</v>
      </c>
      <c r="AN317" s="122">
        <v>0</v>
      </c>
      <c r="AO317" s="122">
        <v>0</v>
      </c>
      <c r="AP317" s="122">
        <v>27744475.58</v>
      </c>
      <c r="AQ317" s="122">
        <v>2375687.43</v>
      </c>
      <c r="AR317" s="18"/>
    </row>
    <row r="318" spans="1:44" s="96" customFormat="1" ht="11.25">
      <c r="A318" s="111" t="s">
        <v>606</v>
      </c>
      <c r="B318" s="23" t="s">
        <v>607</v>
      </c>
      <c r="C318" s="16" t="s">
        <v>85</v>
      </c>
      <c r="D318" s="16" t="s">
        <v>89</v>
      </c>
      <c r="E318" s="122">
        <v>13341747.27</v>
      </c>
      <c r="F318" s="122">
        <v>6205.31</v>
      </c>
      <c r="G318" s="122">
        <v>31130.77</v>
      </c>
      <c r="H318" s="122">
        <v>726.8</v>
      </c>
      <c r="I318" s="122">
        <v>3537.59</v>
      </c>
      <c r="J318" s="122">
        <v>125.23</v>
      </c>
      <c r="K318" s="122">
        <v>0</v>
      </c>
      <c r="L318" s="122">
        <v>0</v>
      </c>
      <c r="M318" s="122">
        <v>13300021.57</v>
      </c>
      <c r="N318" s="122">
        <v>107907.92</v>
      </c>
      <c r="O318" s="122">
        <v>15235.91</v>
      </c>
      <c r="P318" s="122">
        <v>26725.95</v>
      </c>
      <c r="Q318" s="122">
        <v>0</v>
      </c>
      <c r="R318" s="122">
        <v>13150151.79</v>
      </c>
      <c r="S318" s="122">
        <v>17102421.68</v>
      </c>
      <c r="T318" s="122">
        <v>-626440.63</v>
      </c>
      <c r="U318" s="122">
        <v>455427.77</v>
      </c>
      <c r="V318" s="122">
        <v>-3897.66</v>
      </c>
      <c r="W318" s="122">
        <v>751384.3</v>
      </c>
      <c r="X318" s="122">
        <v>-22200.48</v>
      </c>
      <c r="Y318" s="122">
        <v>269302.47</v>
      </c>
      <c r="Z318" s="122">
        <v>-6632.24</v>
      </c>
      <c r="AA318" s="122">
        <v>868508.16</v>
      </c>
      <c r="AB318" s="122">
        <v>8735.36</v>
      </c>
      <c r="AC318" s="122">
        <v>1036555.22</v>
      </c>
      <c r="AD318" s="122">
        <v>156994.27</v>
      </c>
      <c r="AE318" s="122">
        <v>22234.41</v>
      </c>
      <c r="AF318" s="122">
        <v>0</v>
      </c>
      <c r="AG318" s="122">
        <v>28202.41</v>
      </c>
      <c r="AH318" s="122">
        <v>-2353.7</v>
      </c>
      <c r="AI318" s="122">
        <v>0</v>
      </c>
      <c r="AJ318" s="122">
        <v>0</v>
      </c>
      <c r="AK318" s="122">
        <v>-4153.44</v>
      </c>
      <c r="AL318" s="122">
        <v>956814.65</v>
      </c>
      <c r="AM318" s="122">
        <v>47712.96</v>
      </c>
      <c r="AN318" s="122">
        <v>0</v>
      </c>
      <c r="AO318" s="122">
        <v>0</v>
      </c>
      <c r="AP318" s="122">
        <v>13341747.27</v>
      </c>
      <c r="AQ318" s="122">
        <v>628830.73</v>
      </c>
      <c r="AR318" s="18"/>
    </row>
    <row r="319" spans="1:44" s="96" customFormat="1" ht="11.25">
      <c r="A319" s="111" t="s">
        <v>608</v>
      </c>
      <c r="B319" s="23" t="s">
        <v>609</v>
      </c>
      <c r="C319" s="16" t="s">
        <v>82</v>
      </c>
      <c r="D319" s="16" t="s">
        <v>89</v>
      </c>
      <c r="E319" s="122">
        <v>28063049.5</v>
      </c>
      <c r="F319" s="122">
        <v>15340.84</v>
      </c>
      <c r="G319" s="122">
        <v>237.53</v>
      </c>
      <c r="H319" s="122">
        <v>77.83</v>
      </c>
      <c r="I319" s="122">
        <v>1058.03</v>
      </c>
      <c r="J319" s="122">
        <v>0</v>
      </c>
      <c r="K319" s="122">
        <v>0</v>
      </c>
      <c r="L319" s="122">
        <v>0</v>
      </c>
      <c r="M319" s="122">
        <v>28046335.27</v>
      </c>
      <c r="N319" s="122">
        <v>165728.54</v>
      </c>
      <c r="O319" s="122">
        <v>257357.24</v>
      </c>
      <c r="P319" s="122">
        <v>20421.64</v>
      </c>
      <c r="Q319" s="122">
        <v>0</v>
      </c>
      <c r="R319" s="122">
        <v>27602827.85</v>
      </c>
      <c r="S319" s="122">
        <v>31309817.41</v>
      </c>
      <c r="T319" s="122">
        <v>-527053.03</v>
      </c>
      <c r="U319" s="122">
        <v>1441510.14</v>
      </c>
      <c r="V319" s="122">
        <v>3141.62</v>
      </c>
      <c r="W319" s="122">
        <v>698643.88</v>
      </c>
      <c r="X319" s="122">
        <v>-35191.62</v>
      </c>
      <c r="Y319" s="122">
        <v>490131.02</v>
      </c>
      <c r="Z319" s="122">
        <v>-4404.89</v>
      </c>
      <c r="AA319" s="122">
        <v>1230663.56</v>
      </c>
      <c r="AB319" s="122">
        <v>79393</v>
      </c>
      <c r="AC319" s="122">
        <v>1234878.09</v>
      </c>
      <c r="AD319" s="122">
        <v>-3902.94</v>
      </c>
      <c r="AE319" s="122">
        <v>77411.2</v>
      </c>
      <c r="AF319" s="122">
        <v>1156.47</v>
      </c>
      <c r="AG319" s="122">
        <v>36580.36</v>
      </c>
      <c r="AH319" s="122">
        <v>1412.08</v>
      </c>
      <c r="AI319" s="122">
        <v>0</v>
      </c>
      <c r="AJ319" s="122">
        <v>2258.53</v>
      </c>
      <c r="AK319" s="122">
        <v>758.96</v>
      </c>
      <c r="AL319" s="122">
        <v>1407275.81</v>
      </c>
      <c r="AM319" s="122">
        <v>-81244.61</v>
      </c>
      <c r="AN319" s="122">
        <v>0</v>
      </c>
      <c r="AO319" s="122">
        <v>0</v>
      </c>
      <c r="AP319" s="122">
        <v>28063049.5</v>
      </c>
      <c r="AQ319" s="122">
        <v>868898.98</v>
      </c>
      <c r="AR319" s="18"/>
    </row>
    <row r="320" spans="1:44" s="96" customFormat="1" ht="11.25">
      <c r="A320" s="111" t="s">
        <v>610</v>
      </c>
      <c r="B320" s="23" t="s">
        <v>611</v>
      </c>
      <c r="C320" s="16" t="s">
        <v>81</v>
      </c>
      <c r="D320" s="16" t="s">
        <v>89</v>
      </c>
      <c r="E320" s="122">
        <v>7294894.25</v>
      </c>
      <c r="F320" s="122">
        <v>6575.34</v>
      </c>
      <c r="G320" s="122">
        <v>53449.88</v>
      </c>
      <c r="H320" s="122">
        <v>423.17</v>
      </c>
      <c r="I320" s="122">
        <v>25843.77</v>
      </c>
      <c r="J320" s="122">
        <v>41665.04</v>
      </c>
      <c r="K320" s="122">
        <v>10845.95</v>
      </c>
      <c r="L320" s="122">
        <v>0</v>
      </c>
      <c r="M320" s="122">
        <v>7156091.1</v>
      </c>
      <c r="N320" s="122">
        <v>75140.11</v>
      </c>
      <c r="O320" s="122">
        <v>34718.94</v>
      </c>
      <c r="P320" s="122">
        <v>6784.49</v>
      </c>
      <c r="Q320" s="122">
        <v>0</v>
      </c>
      <c r="R320" s="122">
        <v>7039447.56</v>
      </c>
      <c r="S320" s="122">
        <v>12586826.219999999</v>
      </c>
      <c r="T320" s="122">
        <v>-4167120.39</v>
      </c>
      <c r="U320" s="122">
        <v>310066.8</v>
      </c>
      <c r="V320" s="122">
        <v>2787607.97</v>
      </c>
      <c r="W320" s="122">
        <v>3066167.2</v>
      </c>
      <c r="X320" s="122">
        <v>-3162.04</v>
      </c>
      <c r="Y320" s="122">
        <v>191943.04</v>
      </c>
      <c r="Z320" s="122">
        <v>-48747.22</v>
      </c>
      <c r="AA320" s="122">
        <v>639345.38</v>
      </c>
      <c r="AB320" s="122">
        <v>12334.02</v>
      </c>
      <c r="AC320" s="122">
        <v>248658.8</v>
      </c>
      <c r="AD320" s="122">
        <v>22767.57</v>
      </c>
      <c r="AE320" s="122">
        <v>6770.66</v>
      </c>
      <c r="AF320" s="122">
        <v>0</v>
      </c>
      <c r="AG320" s="122">
        <v>33403.83</v>
      </c>
      <c r="AH320" s="122">
        <v>1103.99</v>
      </c>
      <c r="AI320" s="122">
        <v>0</v>
      </c>
      <c r="AJ320" s="122">
        <v>0</v>
      </c>
      <c r="AK320" s="122">
        <v>2841.6</v>
      </c>
      <c r="AL320" s="122">
        <v>247117.14</v>
      </c>
      <c r="AM320" s="122">
        <v>88334.02</v>
      </c>
      <c r="AN320" s="122">
        <v>0</v>
      </c>
      <c r="AO320" s="122">
        <v>0</v>
      </c>
      <c r="AP320" s="122">
        <v>7294894.25</v>
      </c>
      <c r="AQ320" s="122">
        <v>338000.75</v>
      </c>
      <c r="AR320" s="18"/>
    </row>
    <row r="321" spans="1:44" s="96" customFormat="1" ht="11.25">
      <c r="A321" s="111" t="s">
        <v>34</v>
      </c>
      <c r="B321" s="23" t="s">
        <v>35</v>
      </c>
      <c r="C321" s="16" t="s">
        <v>84</v>
      </c>
      <c r="D321" s="16" t="s">
        <v>682</v>
      </c>
      <c r="E321" s="122">
        <v>1217161266.47</v>
      </c>
      <c r="F321" s="122">
        <v>172917.49</v>
      </c>
      <c r="G321" s="122">
        <v>54138.13</v>
      </c>
      <c r="H321" s="122">
        <v>1355.38</v>
      </c>
      <c r="I321" s="122">
        <v>0</v>
      </c>
      <c r="J321" s="122">
        <v>0</v>
      </c>
      <c r="K321" s="122">
        <v>77723.75</v>
      </c>
      <c r="L321" s="122">
        <v>0</v>
      </c>
      <c r="M321" s="122">
        <v>1216855131.72</v>
      </c>
      <c r="N321" s="122">
        <v>3219028.68</v>
      </c>
      <c r="O321" s="122">
        <v>14000048.78</v>
      </c>
      <c r="P321" s="122">
        <v>2828582.41</v>
      </c>
      <c r="Q321" s="122">
        <v>0</v>
      </c>
      <c r="R321" s="122">
        <v>1196807471.85</v>
      </c>
      <c r="S321" s="122">
        <v>1728457716.95</v>
      </c>
      <c r="T321" s="122">
        <v>-49344283.96</v>
      </c>
      <c r="U321" s="122">
        <v>5654862.7</v>
      </c>
      <c r="V321" s="122">
        <v>1167401.55</v>
      </c>
      <c r="W321" s="122">
        <v>377079407.96999997</v>
      </c>
      <c r="X321" s="122">
        <v>-1096976.16</v>
      </c>
      <c r="Y321" s="122">
        <v>29494164.419999998</v>
      </c>
      <c r="Z321" s="122">
        <v>-515762.28</v>
      </c>
      <c r="AA321" s="122">
        <v>884775.22</v>
      </c>
      <c r="AB321" s="122">
        <v>41712.46</v>
      </c>
      <c r="AC321" s="122">
        <v>46145725.2</v>
      </c>
      <c r="AD321" s="122">
        <v>25195.82</v>
      </c>
      <c r="AE321" s="122">
        <v>21686.03</v>
      </c>
      <c r="AF321" s="122">
        <v>0</v>
      </c>
      <c r="AG321" s="122">
        <v>0</v>
      </c>
      <c r="AH321" s="122">
        <v>0</v>
      </c>
      <c r="AI321" s="122">
        <v>0</v>
      </c>
      <c r="AJ321" s="122">
        <v>993703.19</v>
      </c>
      <c r="AK321" s="122">
        <v>-56378.84</v>
      </c>
      <c r="AL321" s="122">
        <v>74831845.75</v>
      </c>
      <c r="AM321" s="122">
        <v>-1117863.73</v>
      </c>
      <c r="AN321" s="122">
        <v>0</v>
      </c>
      <c r="AO321" s="122">
        <v>0</v>
      </c>
      <c r="AP321" s="122">
        <v>1217161266.47</v>
      </c>
      <c r="AQ321" s="122">
        <v>48774063.75</v>
      </c>
      <c r="AR321" s="18"/>
    </row>
    <row r="322" spans="1:44" s="96" customFormat="1" ht="11.25">
      <c r="A322" s="111" t="s">
        <v>612</v>
      </c>
      <c r="B322" s="23" t="s">
        <v>613</v>
      </c>
      <c r="C322" s="16" t="s">
        <v>81</v>
      </c>
      <c r="D322" s="16" t="s">
        <v>89</v>
      </c>
      <c r="E322" s="122">
        <v>14456359.219999999</v>
      </c>
      <c r="F322" s="122">
        <v>4970.05</v>
      </c>
      <c r="G322" s="122">
        <v>49308.55</v>
      </c>
      <c r="H322" s="122">
        <v>0</v>
      </c>
      <c r="I322" s="122">
        <v>0</v>
      </c>
      <c r="J322" s="122">
        <v>0</v>
      </c>
      <c r="K322" s="122">
        <v>0</v>
      </c>
      <c r="L322" s="122">
        <v>0</v>
      </c>
      <c r="M322" s="122">
        <v>14402080.62</v>
      </c>
      <c r="N322" s="122">
        <v>108751.42</v>
      </c>
      <c r="O322" s="122">
        <v>293200.95</v>
      </c>
      <c r="P322" s="122">
        <v>14003.36</v>
      </c>
      <c r="Q322" s="122">
        <v>0</v>
      </c>
      <c r="R322" s="122">
        <v>13986124.89</v>
      </c>
      <c r="S322" s="122">
        <v>16965269.02</v>
      </c>
      <c r="T322" s="122">
        <v>-233415.64</v>
      </c>
      <c r="U322" s="122">
        <v>364143.65</v>
      </c>
      <c r="V322" s="122">
        <v>-8388.35</v>
      </c>
      <c r="W322" s="122">
        <v>739350.02</v>
      </c>
      <c r="X322" s="122">
        <v>-2745.4</v>
      </c>
      <c r="Y322" s="122">
        <v>259104.92</v>
      </c>
      <c r="Z322" s="122">
        <v>-3089.93</v>
      </c>
      <c r="AA322" s="122">
        <v>850347.2</v>
      </c>
      <c r="AB322" s="122">
        <v>39390.43</v>
      </c>
      <c r="AC322" s="122">
        <v>707265.74</v>
      </c>
      <c r="AD322" s="122">
        <v>31627.18</v>
      </c>
      <c r="AE322" s="122">
        <v>60431.16</v>
      </c>
      <c r="AF322" s="122">
        <v>0</v>
      </c>
      <c r="AG322" s="122">
        <v>0</v>
      </c>
      <c r="AH322" s="122">
        <v>0</v>
      </c>
      <c r="AI322" s="122">
        <v>0</v>
      </c>
      <c r="AJ322" s="122">
        <v>0</v>
      </c>
      <c r="AK322" s="122">
        <v>4739.55</v>
      </c>
      <c r="AL322" s="122">
        <v>532590.42</v>
      </c>
      <c r="AM322" s="122">
        <v>-75731.85</v>
      </c>
      <c r="AN322" s="122">
        <v>0</v>
      </c>
      <c r="AO322" s="122">
        <v>0</v>
      </c>
      <c r="AP322" s="122">
        <v>14456359.219999999</v>
      </c>
      <c r="AQ322" s="122">
        <v>1257686.17</v>
      </c>
      <c r="AR322" s="18"/>
    </row>
    <row r="323" spans="1:44" s="96" customFormat="1" ht="11.25">
      <c r="A323" s="111" t="s">
        <v>614</v>
      </c>
      <c r="B323" s="23" t="s">
        <v>615</v>
      </c>
      <c r="C323" s="16" t="s">
        <v>80</v>
      </c>
      <c r="D323" s="16" t="s">
        <v>90</v>
      </c>
      <c r="E323" s="122">
        <v>70165787.2</v>
      </c>
      <c r="F323" s="122">
        <v>165454.12</v>
      </c>
      <c r="G323" s="122">
        <v>201870.65</v>
      </c>
      <c r="H323" s="122">
        <v>5415.36</v>
      </c>
      <c r="I323" s="122">
        <v>0</v>
      </c>
      <c r="J323" s="122">
        <v>0</v>
      </c>
      <c r="K323" s="122">
        <v>3558.67</v>
      </c>
      <c r="L323" s="122">
        <v>0</v>
      </c>
      <c r="M323" s="122">
        <v>69789488.4</v>
      </c>
      <c r="N323" s="122">
        <v>391468.11</v>
      </c>
      <c r="O323" s="122">
        <v>1361515.97</v>
      </c>
      <c r="P323" s="122">
        <v>156222.35</v>
      </c>
      <c r="Q323" s="122">
        <v>0</v>
      </c>
      <c r="R323" s="122">
        <v>67880281.97</v>
      </c>
      <c r="S323" s="122">
        <v>84609163.34</v>
      </c>
      <c r="T323" s="122">
        <v>-3550236.69</v>
      </c>
      <c r="U323" s="122">
        <v>3107440.98</v>
      </c>
      <c r="V323" s="122">
        <v>1515.64</v>
      </c>
      <c r="W323" s="122">
        <v>2964895.83</v>
      </c>
      <c r="X323" s="122">
        <v>-107044.33</v>
      </c>
      <c r="Y323" s="122">
        <v>1330233.49</v>
      </c>
      <c r="Z323" s="122">
        <v>-35220.19</v>
      </c>
      <c r="AA323" s="122">
        <v>3403925.02</v>
      </c>
      <c r="AB323" s="122">
        <v>89928.12</v>
      </c>
      <c r="AC323" s="122">
        <v>3675394.97</v>
      </c>
      <c r="AD323" s="122">
        <v>-211804.42</v>
      </c>
      <c r="AE323" s="122">
        <v>131137.21</v>
      </c>
      <c r="AF323" s="122">
        <v>0</v>
      </c>
      <c r="AG323" s="122">
        <v>0</v>
      </c>
      <c r="AH323" s="122">
        <v>0</v>
      </c>
      <c r="AI323" s="122">
        <v>0</v>
      </c>
      <c r="AJ323" s="122">
        <v>112074.69</v>
      </c>
      <c r="AK323" s="122">
        <v>31993.31</v>
      </c>
      <c r="AL323" s="122">
        <v>5471540.55</v>
      </c>
      <c r="AM323" s="122">
        <v>-264931.58</v>
      </c>
      <c r="AN323" s="122">
        <v>0</v>
      </c>
      <c r="AO323" s="122">
        <v>0</v>
      </c>
      <c r="AP323" s="122">
        <v>70165787.2</v>
      </c>
      <c r="AQ323" s="122">
        <v>5795746.98</v>
      </c>
      <c r="AR323" s="18"/>
    </row>
    <row r="324" spans="1:44" s="96" customFormat="1" ht="11.25">
      <c r="A324" s="111" t="s">
        <v>675</v>
      </c>
      <c r="B324" s="23" t="s">
        <v>676</v>
      </c>
      <c r="C324" s="16" t="s">
        <v>81</v>
      </c>
      <c r="D324" s="16" t="s">
        <v>88</v>
      </c>
      <c r="E324" s="122">
        <v>126733575.95</v>
      </c>
      <c r="F324" s="122">
        <v>54384.28</v>
      </c>
      <c r="G324" s="122">
        <v>565549.22</v>
      </c>
      <c r="H324" s="122">
        <v>328.88</v>
      </c>
      <c r="I324" s="122">
        <v>88034.85</v>
      </c>
      <c r="J324" s="122">
        <v>4752.67</v>
      </c>
      <c r="K324" s="122">
        <v>32824.03</v>
      </c>
      <c r="L324" s="122">
        <v>0</v>
      </c>
      <c r="M324" s="122">
        <v>125987702.02</v>
      </c>
      <c r="N324" s="122">
        <v>626268.4</v>
      </c>
      <c r="O324" s="122">
        <v>968831.63</v>
      </c>
      <c r="P324" s="122">
        <v>544949.96</v>
      </c>
      <c r="Q324" s="122">
        <v>0</v>
      </c>
      <c r="R324" s="122">
        <v>123847652.03</v>
      </c>
      <c r="S324" s="122">
        <v>144501331.79</v>
      </c>
      <c r="T324" s="122">
        <v>1771402.94</v>
      </c>
      <c r="U324" s="122">
        <v>3129708.5</v>
      </c>
      <c r="V324" s="122">
        <v>-1441219.85</v>
      </c>
      <c r="W324" s="122">
        <v>5616822.01</v>
      </c>
      <c r="X324" s="122">
        <v>-122375.53</v>
      </c>
      <c r="Y324" s="122">
        <v>2322065.34</v>
      </c>
      <c r="Z324" s="122">
        <v>-1217.71</v>
      </c>
      <c r="AA324" s="122">
        <v>3977906.36</v>
      </c>
      <c r="AB324" s="122">
        <v>170505.38</v>
      </c>
      <c r="AC324" s="122">
        <v>6298440.819999999</v>
      </c>
      <c r="AD324" s="122">
        <v>101121.79</v>
      </c>
      <c r="AE324" s="122">
        <v>106777.19</v>
      </c>
      <c r="AF324" s="122">
        <v>6015.49</v>
      </c>
      <c r="AG324" s="122">
        <v>197362.04</v>
      </c>
      <c r="AH324" s="122">
        <v>-3506.31</v>
      </c>
      <c r="AI324" s="122">
        <v>0</v>
      </c>
      <c r="AJ324" s="122">
        <v>73174.46</v>
      </c>
      <c r="AK324" s="122">
        <v>1424789.7</v>
      </c>
      <c r="AL324" s="122">
        <v>5470866.91</v>
      </c>
      <c r="AM324" s="122">
        <v>230594.77</v>
      </c>
      <c r="AN324" s="122">
        <v>0</v>
      </c>
      <c r="AO324" s="122">
        <v>0</v>
      </c>
      <c r="AP324" s="122">
        <v>126733575.93</v>
      </c>
      <c r="AQ324" s="122">
        <v>6190178.13</v>
      </c>
      <c r="AR324" s="18"/>
    </row>
    <row r="325" spans="1:44" s="96" customFormat="1" ht="11.25">
      <c r="A325" s="111" t="s">
        <v>616</v>
      </c>
      <c r="B325" s="23" t="s">
        <v>617</v>
      </c>
      <c r="C325" s="16" t="s">
        <v>82</v>
      </c>
      <c r="D325" s="16" t="s">
        <v>89</v>
      </c>
      <c r="E325" s="122">
        <v>44604715.21</v>
      </c>
      <c r="F325" s="122">
        <v>16986.23</v>
      </c>
      <c r="G325" s="122">
        <v>116707.19</v>
      </c>
      <c r="H325" s="122">
        <v>847.12</v>
      </c>
      <c r="I325" s="122">
        <v>7547.84</v>
      </c>
      <c r="J325" s="122">
        <v>1591.31</v>
      </c>
      <c r="K325" s="122">
        <v>2259.65</v>
      </c>
      <c r="L325" s="122">
        <v>0</v>
      </c>
      <c r="M325" s="122">
        <v>44458775.87</v>
      </c>
      <c r="N325" s="122">
        <v>191293.09</v>
      </c>
      <c r="O325" s="122">
        <v>179747.63</v>
      </c>
      <c r="P325" s="122">
        <v>65266.86</v>
      </c>
      <c r="Q325" s="122">
        <v>0</v>
      </c>
      <c r="R325" s="122">
        <v>44022468.29000001</v>
      </c>
      <c r="S325" s="122">
        <v>52665726.01</v>
      </c>
      <c r="T325" s="122">
        <v>-1694619.1</v>
      </c>
      <c r="U325" s="122">
        <v>1197069.39</v>
      </c>
      <c r="V325" s="122">
        <v>-19034.44</v>
      </c>
      <c r="W325" s="122">
        <v>2786946.66</v>
      </c>
      <c r="X325" s="122">
        <v>-79596.85</v>
      </c>
      <c r="Y325" s="122">
        <v>856999.61</v>
      </c>
      <c r="Z325" s="122">
        <v>-13359.31</v>
      </c>
      <c r="AA325" s="122">
        <v>989550.14</v>
      </c>
      <c r="AB325" s="122">
        <v>99478.26</v>
      </c>
      <c r="AC325" s="122">
        <v>2533311.13</v>
      </c>
      <c r="AD325" s="122">
        <v>105136.27</v>
      </c>
      <c r="AE325" s="122">
        <v>38652.24</v>
      </c>
      <c r="AF325" s="122">
        <v>0</v>
      </c>
      <c r="AG325" s="122">
        <v>14727.01</v>
      </c>
      <c r="AH325" s="122">
        <v>2624.89</v>
      </c>
      <c r="AI325" s="122">
        <v>0</v>
      </c>
      <c r="AJ325" s="122">
        <v>83136.9</v>
      </c>
      <c r="AK325" s="122">
        <v>1309.03</v>
      </c>
      <c r="AL325" s="122">
        <v>1750963.69</v>
      </c>
      <c r="AM325" s="122">
        <v>61827.58</v>
      </c>
      <c r="AN325" s="122">
        <v>0</v>
      </c>
      <c r="AO325" s="122">
        <v>0</v>
      </c>
      <c r="AP325" s="122">
        <v>44604715.21</v>
      </c>
      <c r="AQ325" s="122">
        <v>1857794.52</v>
      </c>
      <c r="AR325" s="18"/>
    </row>
    <row r="326" spans="1:44" s="96" customFormat="1" ht="11.25">
      <c r="A326" s="111" t="s">
        <v>1</v>
      </c>
      <c r="B326" s="23" t="s">
        <v>2</v>
      </c>
      <c r="C326" s="16" t="s">
        <v>82</v>
      </c>
      <c r="D326" s="16" t="s">
        <v>88</v>
      </c>
      <c r="E326" s="122">
        <v>66932460.46</v>
      </c>
      <c r="F326" s="122">
        <v>43010.8</v>
      </c>
      <c r="G326" s="122">
        <v>111818.61</v>
      </c>
      <c r="H326" s="122">
        <v>0</v>
      </c>
      <c r="I326" s="122">
        <v>0</v>
      </c>
      <c r="J326" s="122">
        <v>13511.17</v>
      </c>
      <c r="K326" s="122">
        <v>7048.32</v>
      </c>
      <c r="L326" s="122">
        <v>0</v>
      </c>
      <c r="M326" s="122">
        <v>66757071.56</v>
      </c>
      <c r="N326" s="122">
        <v>257644.37</v>
      </c>
      <c r="O326" s="122">
        <v>325828.85</v>
      </c>
      <c r="P326" s="122">
        <v>184843.54</v>
      </c>
      <c r="Q326" s="122">
        <v>0</v>
      </c>
      <c r="R326" s="122">
        <v>65988754.8</v>
      </c>
      <c r="S326" s="122">
        <v>78399455.7</v>
      </c>
      <c r="T326" s="122">
        <v>-4435704.34</v>
      </c>
      <c r="U326" s="122">
        <v>4191202.38</v>
      </c>
      <c r="V326" s="122">
        <v>175710.25</v>
      </c>
      <c r="W326" s="122">
        <v>2746603.01</v>
      </c>
      <c r="X326" s="122">
        <v>-65383.59</v>
      </c>
      <c r="Y326" s="122">
        <v>1299451.47</v>
      </c>
      <c r="Z326" s="122">
        <v>-45257.72</v>
      </c>
      <c r="AA326" s="122">
        <v>816383.2</v>
      </c>
      <c r="AB326" s="122">
        <v>18615.12</v>
      </c>
      <c r="AC326" s="122">
        <v>3746066.18</v>
      </c>
      <c r="AD326" s="122">
        <v>-22785.74</v>
      </c>
      <c r="AE326" s="122">
        <v>0</v>
      </c>
      <c r="AF326" s="122">
        <v>0</v>
      </c>
      <c r="AG326" s="122">
        <v>9088.7</v>
      </c>
      <c r="AH326" s="122">
        <v>0.02</v>
      </c>
      <c r="AI326" s="122">
        <v>0</v>
      </c>
      <c r="AJ326" s="122">
        <v>33915.48</v>
      </c>
      <c r="AK326" s="122">
        <v>8.58</v>
      </c>
      <c r="AL326" s="122">
        <v>4061531.98</v>
      </c>
      <c r="AM326" s="122">
        <v>1308354.34</v>
      </c>
      <c r="AN326" s="122">
        <v>0</v>
      </c>
      <c r="AO326" s="122">
        <v>0</v>
      </c>
      <c r="AP326" s="122">
        <v>66932460.46</v>
      </c>
      <c r="AQ326" s="122">
        <v>2796485.96</v>
      </c>
      <c r="AR326" s="18"/>
    </row>
    <row r="327" spans="1:44" s="96" customFormat="1" ht="11.25">
      <c r="A327" s="111" t="s">
        <v>618</v>
      </c>
      <c r="B327" s="23" t="s">
        <v>619</v>
      </c>
      <c r="C327" s="16" t="s">
        <v>80</v>
      </c>
      <c r="D327" s="16" t="s">
        <v>90</v>
      </c>
      <c r="E327" s="122">
        <v>59161252.41</v>
      </c>
      <c r="F327" s="122">
        <v>165715.5</v>
      </c>
      <c r="G327" s="122">
        <v>134059.46</v>
      </c>
      <c r="H327" s="122">
        <v>1702.58</v>
      </c>
      <c r="I327" s="122">
        <v>342.44</v>
      </c>
      <c r="J327" s="122">
        <v>0</v>
      </c>
      <c r="K327" s="122">
        <v>2250</v>
      </c>
      <c r="L327" s="122">
        <v>0</v>
      </c>
      <c r="M327" s="122">
        <v>58857182.43</v>
      </c>
      <c r="N327" s="122">
        <v>344959.07</v>
      </c>
      <c r="O327" s="122">
        <v>1457617.62</v>
      </c>
      <c r="P327" s="122">
        <v>81622.23</v>
      </c>
      <c r="Q327" s="122">
        <v>0</v>
      </c>
      <c r="R327" s="122">
        <v>56972983.51</v>
      </c>
      <c r="S327" s="122">
        <v>73270362.16999999</v>
      </c>
      <c r="T327" s="122">
        <v>-2228161.84</v>
      </c>
      <c r="U327" s="122">
        <v>1743554.83</v>
      </c>
      <c r="V327" s="122">
        <v>121795.31</v>
      </c>
      <c r="W327" s="122">
        <v>2833624.4</v>
      </c>
      <c r="X327" s="122">
        <v>-85103.6</v>
      </c>
      <c r="Y327" s="122">
        <v>1148419.12</v>
      </c>
      <c r="Z327" s="122">
        <v>-5495.55</v>
      </c>
      <c r="AA327" s="122">
        <v>3088272.47</v>
      </c>
      <c r="AB327" s="122">
        <v>48026.63</v>
      </c>
      <c r="AC327" s="122">
        <v>3512005.8</v>
      </c>
      <c r="AD327" s="122">
        <v>179161.17</v>
      </c>
      <c r="AE327" s="122">
        <v>27241.2</v>
      </c>
      <c r="AF327" s="122">
        <v>0</v>
      </c>
      <c r="AG327" s="122">
        <v>456.58</v>
      </c>
      <c r="AH327" s="122">
        <v>0</v>
      </c>
      <c r="AI327" s="122">
        <v>0</v>
      </c>
      <c r="AJ327" s="122">
        <v>196963.34</v>
      </c>
      <c r="AK327" s="122">
        <v>28130.89</v>
      </c>
      <c r="AL327" s="122">
        <v>4416938.78</v>
      </c>
      <c r="AM327" s="122">
        <v>647700.72</v>
      </c>
      <c r="AN327" s="122">
        <v>0</v>
      </c>
      <c r="AO327" s="122">
        <v>-4196.75</v>
      </c>
      <c r="AP327" s="122">
        <v>59161252.41</v>
      </c>
      <c r="AQ327" s="122">
        <v>7169015.37</v>
      </c>
      <c r="AR327" s="18"/>
    </row>
    <row r="328" spans="1:44" s="96" customFormat="1" ht="11.25">
      <c r="A328" s="111" t="s">
        <v>620</v>
      </c>
      <c r="B328" s="23" t="s">
        <v>621</v>
      </c>
      <c r="C328" s="16" t="s">
        <v>82</v>
      </c>
      <c r="D328" s="16" t="s">
        <v>89</v>
      </c>
      <c r="E328" s="122">
        <v>39628644.82</v>
      </c>
      <c r="F328" s="122">
        <v>46189.54</v>
      </c>
      <c r="G328" s="122">
        <v>44651.98</v>
      </c>
      <c r="H328" s="122">
        <v>0</v>
      </c>
      <c r="I328" s="122">
        <v>0</v>
      </c>
      <c r="J328" s="122">
        <v>0</v>
      </c>
      <c r="K328" s="122">
        <v>287484.83</v>
      </c>
      <c r="L328" s="122">
        <v>0</v>
      </c>
      <c r="M328" s="122">
        <v>39250318.47</v>
      </c>
      <c r="N328" s="122">
        <v>140834.88</v>
      </c>
      <c r="O328" s="122">
        <v>747121.97</v>
      </c>
      <c r="P328" s="122">
        <v>167235.63</v>
      </c>
      <c r="Q328" s="122">
        <v>0</v>
      </c>
      <c r="R328" s="122">
        <v>38195125.99</v>
      </c>
      <c r="S328" s="122">
        <v>42821069.24</v>
      </c>
      <c r="T328" s="122">
        <v>-2648087.95</v>
      </c>
      <c r="U328" s="122">
        <v>3174879.64</v>
      </c>
      <c r="V328" s="122">
        <v>271066.28</v>
      </c>
      <c r="W328" s="122">
        <v>546143.7</v>
      </c>
      <c r="X328" s="122">
        <v>102735.94</v>
      </c>
      <c r="Y328" s="122">
        <v>705084.85</v>
      </c>
      <c r="Z328" s="122">
        <v>-32741.26</v>
      </c>
      <c r="AA328" s="122">
        <v>570527.95</v>
      </c>
      <c r="AB328" s="122">
        <v>40541.18</v>
      </c>
      <c r="AC328" s="122">
        <v>1590724.68</v>
      </c>
      <c r="AD328" s="122">
        <v>5022.48</v>
      </c>
      <c r="AE328" s="122">
        <v>0</v>
      </c>
      <c r="AF328" s="122">
        <v>0</v>
      </c>
      <c r="AG328" s="122">
        <v>600.3</v>
      </c>
      <c r="AH328" s="122">
        <v>0</v>
      </c>
      <c r="AI328" s="122">
        <v>0</v>
      </c>
      <c r="AJ328" s="122">
        <v>8021.72</v>
      </c>
      <c r="AK328" s="122">
        <v>-7514.41</v>
      </c>
      <c r="AL328" s="122">
        <v>1796793.73</v>
      </c>
      <c r="AM328" s="122">
        <v>9028.71</v>
      </c>
      <c r="AN328" s="122">
        <v>0</v>
      </c>
      <c r="AO328" s="122">
        <v>0</v>
      </c>
      <c r="AP328" s="122">
        <v>39628644.82</v>
      </c>
      <c r="AQ328" s="122">
        <v>2016888.74</v>
      </c>
      <c r="AR328" s="18"/>
    </row>
    <row r="329" spans="1:44" s="96" customFormat="1" ht="11.25">
      <c r="A329" s="111" t="s">
        <v>622</v>
      </c>
      <c r="B329" s="23" t="s">
        <v>623</v>
      </c>
      <c r="C329" s="16" t="s">
        <v>82</v>
      </c>
      <c r="D329" s="16" t="s">
        <v>88</v>
      </c>
      <c r="E329" s="122">
        <v>50319360.760000005</v>
      </c>
      <c r="F329" s="122">
        <v>1652.56</v>
      </c>
      <c r="G329" s="122">
        <v>34794.98</v>
      </c>
      <c r="H329" s="122">
        <v>80.73</v>
      </c>
      <c r="I329" s="122">
        <v>1674.97</v>
      </c>
      <c r="J329" s="122">
        <v>22.68</v>
      </c>
      <c r="K329" s="122">
        <v>0</v>
      </c>
      <c r="L329" s="122">
        <v>0</v>
      </c>
      <c r="M329" s="122">
        <v>50281134.839999996</v>
      </c>
      <c r="N329" s="122">
        <v>183794.6</v>
      </c>
      <c r="O329" s="122">
        <v>-1840.7</v>
      </c>
      <c r="P329" s="122">
        <v>34517.33</v>
      </c>
      <c r="Q329" s="122">
        <v>0</v>
      </c>
      <c r="R329" s="122">
        <v>50064663.61</v>
      </c>
      <c r="S329" s="122">
        <v>55267111.18</v>
      </c>
      <c r="T329" s="122">
        <v>-1738947.77</v>
      </c>
      <c r="U329" s="122">
        <v>3536500.33</v>
      </c>
      <c r="V329" s="122">
        <v>106379.89</v>
      </c>
      <c r="W329" s="122">
        <v>956169.32</v>
      </c>
      <c r="X329" s="122">
        <v>-55923.62</v>
      </c>
      <c r="Y329" s="122">
        <v>909555.24</v>
      </c>
      <c r="Z329" s="122">
        <v>-14291.3</v>
      </c>
      <c r="AA329" s="122">
        <v>850514.64</v>
      </c>
      <c r="AB329" s="122">
        <v>35990.29</v>
      </c>
      <c r="AC329" s="122">
        <v>3402525.98</v>
      </c>
      <c r="AD329" s="122">
        <v>19315.74</v>
      </c>
      <c r="AE329" s="122">
        <v>10896.98</v>
      </c>
      <c r="AF329" s="122">
        <v>0</v>
      </c>
      <c r="AG329" s="122">
        <v>6756.16</v>
      </c>
      <c r="AH329" s="122">
        <v>0</v>
      </c>
      <c r="AI329" s="122">
        <v>0</v>
      </c>
      <c r="AJ329" s="122">
        <v>95861.62</v>
      </c>
      <c r="AK329" s="122">
        <v>17468.47</v>
      </c>
      <c r="AL329" s="122">
        <v>2572125.85</v>
      </c>
      <c r="AM329" s="122">
        <v>-164754.62</v>
      </c>
      <c r="AN329" s="122">
        <v>0</v>
      </c>
      <c r="AO329" s="122">
        <v>0</v>
      </c>
      <c r="AP329" s="122">
        <v>50319360.760000005</v>
      </c>
      <c r="AQ329" s="122">
        <v>2410716.88</v>
      </c>
      <c r="AR329" s="18"/>
    </row>
    <row r="330" spans="1:44" s="96" customFormat="1" ht="11.25">
      <c r="A330" s="111" t="s">
        <v>624</v>
      </c>
      <c r="B330" s="23" t="s">
        <v>625</v>
      </c>
      <c r="C330" s="16" t="s">
        <v>86</v>
      </c>
      <c r="D330" s="16" t="s">
        <v>90</v>
      </c>
      <c r="E330" s="122">
        <v>67386421.48</v>
      </c>
      <c r="F330" s="122">
        <v>88625.13</v>
      </c>
      <c r="G330" s="122">
        <v>253592.03</v>
      </c>
      <c r="H330" s="122">
        <v>408.26</v>
      </c>
      <c r="I330" s="122">
        <v>0</v>
      </c>
      <c r="J330" s="122">
        <v>0</v>
      </c>
      <c r="K330" s="122">
        <v>0</v>
      </c>
      <c r="L330" s="122">
        <v>0</v>
      </c>
      <c r="M330" s="122">
        <v>67043796.06</v>
      </c>
      <c r="N330" s="122">
        <v>354855.13</v>
      </c>
      <c r="O330" s="122">
        <v>901000</v>
      </c>
      <c r="P330" s="122">
        <v>102959.48</v>
      </c>
      <c r="Q330" s="122">
        <v>0</v>
      </c>
      <c r="R330" s="122">
        <v>65684981.449999996</v>
      </c>
      <c r="S330" s="122">
        <v>78245443.16</v>
      </c>
      <c r="T330" s="122">
        <v>-2087765.44</v>
      </c>
      <c r="U330" s="122">
        <v>3472910.44</v>
      </c>
      <c r="V330" s="122">
        <v>25773.25</v>
      </c>
      <c r="W330" s="122">
        <v>1627442.81</v>
      </c>
      <c r="X330" s="122">
        <v>-72389.21</v>
      </c>
      <c r="Y330" s="122">
        <v>1165203.42</v>
      </c>
      <c r="Z330" s="122">
        <v>-28280.91</v>
      </c>
      <c r="AA330" s="122">
        <v>2288677.44</v>
      </c>
      <c r="AB330" s="122">
        <v>133641.83</v>
      </c>
      <c r="AC330" s="122">
        <v>3578343.88</v>
      </c>
      <c r="AD330" s="122">
        <v>105242.11</v>
      </c>
      <c r="AE330" s="122">
        <v>12410.28</v>
      </c>
      <c r="AF330" s="122">
        <v>0</v>
      </c>
      <c r="AG330" s="122">
        <v>0</v>
      </c>
      <c r="AH330" s="122">
        <v>0</v>
      </c>
      <c r="AI330" s="122">
        <v>0</v>
      </c>
      <c r="AJ330" s="122">
        <v>135370.93</v>
      </c>
      <c r="AK330" s="122">
        <v>24008.65</v>
      </c>
      <c r="AL330" s="122">
        <v>5614420.2700000005</v>
      </c>
      <c r="AM330" s="122">
        <v>-40306.55</v>
      </c>
      <c r="AN330" s="122">
        <v>0</v>
      </c>
      <c r="AO330" s="122">
        <v>0</v>
      </c>
      <c r="AP330" s="122">
        <v>67386421.48</v>
      </c>
      <c r="AQ330" s="122">
        <v>4948320.16</v>
      </c>
      <c r="AR330" s="18"/>
    </row>
    <row r="331" spans="1:44" s="96" customFormat="1" ht="11.25">
      <c r="A331" s="111" t="s">
        <v>626</v>
      </c>
      <c r="B331" s="23" t="s">
        <v>627</v>
      </c>
      <c r="C331" s="16" t="s">
        <v>86</v>
      </c>
      <c r="D331" s="16" t="s">
        <v>89</v>
      </c>
      <c r="E331" s="122">
        <v>35702356.690000005</v>
      </c>
      <c r="F331" s="122">
        <v>37666.29</v>
      </c>
      <c r="G331" s="122">
        <v>10863.67</v>
      </c>
      <c r="H331" s="122">
        <v>833.61</v>
      </c>
      <c r="I331" s="122">
        <v>0</v>
      </c>
      <c r="J331" s="122">
        <v>0</v>
      </c>
      <c r="K331" s="122">
        <v>0</v>
      </c>
      <c r="L331" s="122">
        <v>0</v>
      </c>
      <c r="M331" s="122">
        <v>35652993.120000005</v>
      </c>
      <c r="N331" s="122">
        <v>144486.33</v>
      </c>
      <c r="O331" s="122">
        <v>435288.52</v>
      </c>
      <c r="P331" s="122">
        <v>35286.44</v>
      </c>
      <c r="Q331" s="122">
        <v>0</v>
      </c>
      <c r="R331" s="122">
        <v>35037931.83</v>
      </c>
      <c r="S331" s="122">
        <v>40658360.02</v>
      </c>
      <c r="T331" s="122">
        <v>-618903.25</v>
      </c>
      <c r="U331" s="122">
        <v>1055572.04</v>
      </c>
      <c r="V331" s="122">
        <v>6475.26</v>
      </c>
      <c r="W331" s="122">
        <v>889842.27</v>
      </c>
      <c r="X331" s="122">
        <v>-13604.52</v>
      </c>
      <c r="Y331" s="122">
        <v>662495.45</v>
      </c>
      <c r="Z331" s="122">
        <v>-7669.05</v>
      </c>
      <c r="AA331" s="122">
        <v>855349.63</v>
      </c>
      <c r="AB331" s="122">
        <v>24460.64</v>
      </c>
      <c r="AC331" s="122">
        <v>2510938.2</v>
      </c>
      <c r="AD331" s="122">
        <v>1829.11</v>
      </c>
      <c r="AE331" s="122">
        <v>14645.92</v>
      </c>
      <c r="AF331" s="122">
        <v>828.19</v>
      </c>
      <c r="AG331" s="122">
        <v>0</v>
      </c>
      <c r="AH331" s="122">
        <v>0</v>
      </c>
      <c r="AI331" s="122">
        <v>0</v>
      </c>
      <c r="AJ331" s="122">
        <v>10643.08</v>
      </c>
      <c r="AK331" s="122">
        <v>11586.1</v>
      </c>
      <c r="AL331" s="122">
        <v>1627560.79</v>
      </c>
      <c r="AM331" s="122">
        <v>119894.37</v>
      </c>
      <c r="AN331" s="122">
        <v>0</v>
      </c>
      <c r="AO331" s="122">
        <v>0</v>
      </c>
      <c r="AP331" s="122">
        <v>35702356.690000005</v>
      </c>
      <c r="AQ331" s="122">
        <v>782490.93</v>
      </c>
      <c r="AR331" s="18"/>
    </row>
    <row r="332" spans="1:44" s="96" customFormat="1" ht="11.25">
      <c r="A332" s="111" t="s">
        <v>628</v>
      </c>
      <c r="B332" s="23" t="s">
        <v>629</v>
      </c>
      <c r="C332" s="16" t="s">
        <v>82</v>
      </c>
      <c r="D332" s="16" t="s">
        <v>89</v>
      </c>
      <c r="E332" s="122">
        <v>27668125.97</v>
      </c>
      <c r="F332" s="122">
        <v>6705.72</v>
      </c>
      <c r="G332" s="122">
        <v>4951.71</v>
      </c>
      <c r="H332" s="122">
        <v>0</v>
      </c>
      <c r="I332" s="122">
        <v>0</v>
      </c>
      <c r="J332" s="122">
        <v>0</v>
      </c>
      <c r="K332" s="122">
        <v>0</v>
      </c>
      <c r="L332" s="122">
        <v>0</v>
      </c>
      <c r="M332" s="122">
        <v>27656468.54</v>
      </c>
      <c r="N332" s="122">
        <v>136797.27</v>
      </c>
      <c r="O332" s="122">
        <v>483638.99</v>
      </c>
      <c r="P332" s="122">
        <v>75960.23</v>
      </c>
      <c r="Q332" s="122">
        <v>0</v>
      </c>
      <c r="R332" s="122">
        <v>26960072.05</v>
      </c>
      <c r="S332" s="122">
        <v>31856771.22</v>
      </c>
      <c r="T332" s="122">
        <v>-1408306.01</v>
      </c>
      <c r="U332" s="122">
        <v>1019605.69</v>
      </c>
      <c r="V332" s="122">
        <v>3199.14</v>
      </c>
      <c r="W332" s="122">
        <v>627898.27</v>
      </c>
      <c r="X332" s="122">
        <v>-72647.26</v>
      </c>
      <c r="Y332" s="122">
        <v>500410.2</v>
      </c>
      <c r="Z332" s="122">
        <v>-15877.96</v>
      </c>
      <c r="AA332" s="122">
        <v>1148627.03</v>
      </c>
      <c r="AB332" s="122">
        <v>9279.38</v>
      </c>
      <c r="AC332" s="122">
        <v>1162813.57</v>
      </c>
      <c r="AD332" s="122">
        <v>-9706.66</v>
      </c>
      <c r="AE332" s="122">
        <v>38999.72</v>
      </c>
      <c r="AF332" s="122">
        <v>0</v>
      </c>
      <c r="AG332" s="122">
        <v>0</v>
      </c>
      <c r="AH332" s="122">
        <v>0</v>
      </c>
      <c r="AI332" s="122">
        <v>0</v>
      </c>
      <c r="AJ332" s="122">
        <v>0</v>
      </c>
      <c r="AK332" s="122">
        <v>100601.28</v>
      </c>
      <c r="AL332" s="122">
        <v>1322865.1</v>
      </c>
      <c r="AM332" s="122">
        <v>-41054.12</v>
      </c>
      <c r="AN332" s="122">
        <v>0</v>
      </c>
      <c r="AO332" s="122">
        <v>0</v>
      </c>
      <c r="AP332" s="122">
        <v>27668125.97</v>
      </c>
      <c r="AQ332" s="122">
        <v>982087.78</v>
      </c>
      <c r="AR332" s="18"/>
    </row>
    <row r="333" spans="1:44" s="96" customFormat="1" ht="11.25">
      <c r="A333" s="111" t="s">
        <v>630</v>
      </c>
      <c r="B333" s="23" t="s">
        <v>631</v>
      </c>
      <c r="C333" s="16" t="s">
        <v>86</v>
      </c>
      <c r="D333" s="16" t="s">
        <v>89</v>
      </c>
      <c r="E333" s="122">
        <v>34605318.39</v>
      </c>
      <c r="F333" s="122">
        <v>42162.55</v>
      </c>
      <c r="G333" s="122">
        <v>56321.6</v>
      </c>
      <c r="H333" s="122">
        <v>1705.72</v>
      </c>
      <c r="I333" s="122">
        <v>34937.9</v>
      </c>
      <c r="J333" s="122">
        <v>5077.78</v>
      </c>
      <c r="K333" s="122">
        <v>5512</v>
      </c>
      <c r="L333" s="122">
        <v>0</v>
      </c>
      <c r="M333" s="122">
        <v>34459600.839999996</v>
      </c>
      <c r="N333" s="122">
        <v>190107.3</v>
      </c>
      <c r="O333" s="122">
        <v>594328.79</v>
      </c>
      <c r="P333" s="122">
        <v>16718.82</v>
      </c>
      <c r="Q333" s="122">
        <v>0</v>
      </c>
      <c r="R333" s="122">
        <v>33658445.93</v>
      </c>
      <c r="S333" s="122">
        <v>40273643.48</v>
      </c>
      <c r="T333" s="122">
        <v>-408820.08</v>
      </c>
      <c r="U333" s="122">
        <v>571058.27</v>
      </c>
      <c r="V333" s="122">
        <v>-5509.01</v>
      </c>
      <c r="W333" s="122">
        <v>1307928.39</v>
      </c>
      <c r="X333" s="122">
        <v>-8185.92</v>
      </c>
      <c r="Y333" s="122">
        <v>633222.75</v>
      </c>
      <c r="Z333" s="122">
        <v>-4280.81</v>
      </c>
      <c r="AA333" s="122">
        <v>1494807.8</v>
      </c>
      <c r="AB333" s="122">
        <v>27068.55</v>
      </c>
      <c r="AC333" s="122">
        <v>1241961.52</v>
      </c>
      <c r="AD333" s="122">
        <v>12947.93</v>
      </c>
      <c r="AE333" s="122">
        <v>29924.65</v>
      </c>
      <c r="AF333" s="122">
        <v>0</v>
      </c>
      <c r="AG333" s="122">
        <v>54538.88</v>
      </c>
      <c r="AH333" s="122">
        <v>504.65</v>
      </c>
      <c r="AI333" s="122">
        <v>-0.06</v>
      </c>
      <c r="AJ333" s="122">
        <v>310131.83</v>
      </c>
      <c r="AK333" s="122">
        <v>264.67</v>
      </c>
      <c r="AL333" s="122">
        <v>2017563.94</v>
      </c>
      <c r="AM333" s="122">
        <v>-35460.62</v>
      </c>
      <c r="AN333" s="122">
        <v>0</v>
      </c>
      <c r="AO333" s="122">
        <v>0</v>
      </c>
      <c r="AP333" s="122">
        <v>34605318.39</v>
      </c>
      <c r="AQ333" s="122">
        <v>103419.68</v>
      </c>
      <c r="AR333" s="18"/>
    </row>
    <row r="334" spans="1:44" s="96" customFormat="1" ht="11.25">
      <c r="A334" s="111" t="s">
        <v>632</v>
      </c>
      <c r="B334" s="23" t="s">
        <v>633</v>
      </c>
      <c r="C334" s="16" t="s">
        <v>82</v>
      </c>
      <c r="D334" s="16" t="s">
        <v>89</v>
      </c>
      <c r="E334" s="122">
        <v>67582527.32</v>
      </c>
      <c r="F334" s="122">
        <v>31785.89</v>
      </c>
      <c r="G334" s="122">
        <v>287562.7</v>
      </c>
      <c r="H334" s="122">
        <v>481.42</v>
      </c>
      <c r="I334" s="122">
        <v>11207.01</v>
      </c>
      <c r="J334" s="122">
        <v>11273.8</v>
      </c>
      <c r="K334" s="122">
        <v>1866.85</v>
      </c>
      <c r="L334" s="122">
        <v>0</v>
      </c>
      <c r="M334" s="122">
        <v>67238349.64999999</v>
      </c>
      <c r="N334" s="122">
        <v>252761.07</v>
      </c>
      <c r="O334" s="122">
        <v>751828.25</v>
      </c>
      <c r="P334" s="122">
        <v>178330.1</v>
      </c>
      <c r="Q334" s="122">
        <v>0</v>
      </c>
      <c r="R334" s="122">
        <v>66055430.230000004</v>
      </c>
      <c r="S334" s="122">
        <v>71233946.28</v>
      </c>
      <c r="T334" s="122">
        <v>-3588146.63</v>
      </c>
      <c r="U334" s="122">
        <v>6701487.88</v>
      </c>
      <c r="V334" s="122">
        <v>141390.43</v>
      </c>
      <c r="W334" s="122">
        <v>965797.01</v>
      </c>
      <c r="X334" s="122">
        <v>-216487.38</v>
      </c>
      <c r="Y334" s="122">
        <v>1182288.4</v>
      </c>
      <c r="Z334" s="122">
        <v>-36379.61</v>
      </c>
      <c r="AA334" s="122">
        <v>1077759.38</v>
      </c>
      <c r="AB334" s="122">
        <v>62202.56</v>
      </c>
      <c r="AC334" s="122">
        <v>2691680.34</v>
      </c>
      <c r="AD334" s="122">
        <v>-365992.07</v>
      </c>
      <c r="AE334" s="122">
        <v>31153.58</v>
      </c>
      <c r="AF334" s="122">
        <v>0</v>
      </c>
      <c r="AG334" s="122">
        <v>14942.69</v>
      </c>
      <c r="AH334" s="122">
        <v>0</v>
      </c>
      <c r="AI334" s="122">
        <v>0</v>
      </c>
      <c r="AJ334" s="122">
        <v>30137.64</v>
      </c>
      <c r="AK334" s="122">
        <v>54265.38</v>
      </c>
      <c r="AL334" s="122">
        <v>3772607.17</v>
      </c>
      <c r="AM334" s="122">
        <v>-66006.87</v>
      </c>
      <c r="AN334" s="122">
        <v>0</v>
      </c>
      <c r="AO334" s="122">
        <v>0</v>
      </c>
      <c r="AP334" s="122">
        <v>67582527.32</v>
      </c>
      <c r="AQ334" s="122">
        <v>4374630.21</v>
      </c>
      <c r="AR334" s="18"/>
    </row>
    <row r="335" spans="1:44" s="96" customFormat="1" ht="11.25">
      <c r="A335" s="111" t="s">
        <v>634</v>
      </c>
      <c r="B335" s="23" t="s">
        <v>635</v>
      </c>
      <c r="C335" s="16" t="s">
        <v>80</v>
      </c>
      <c r="D335" s="16" t="s">
        <v>89</v>
      </c>
      <c r="E335" s="122">
        <v>21104351.23</v>
      </c>
      <c r="F335" s="122">
        <v>1103.46</v>
      </c>
      <c r="G335" s="122">
        <v>-2831.93</v>
      </c>
      <c r="H335" s="122">
        <v>0</v>
      </c>
      <c r="I335" s="122">
        <v>54.52</v>
      </c>
      <c r="J335" s="122">
        <v>0</v>
      </c>
      <c r="K335" s="122">
        <v>0</v>
      </c>
      <c r="L335" s="122">
        <v>0</v>
      </c>
      <c r="M335" s="122">
        <v>21106025.18</v>
      </c>
      <c r="N335" s="122">
        <v>150920.06</v>
      </c>
      <c r="O335" s="122">
        <v>104948.85</v>
      </c>
      <c r="P335" s="122">
        <v>31294.38</v>
      </c>
      <c r="Q335" s="122">
        <v>0</v>
      </c>
      <c r="R335" s="122">
        <v>20818861.89</v>
      </c>
      <c r="S335" s="122">
        <v>26826902.27</v>
      </c>
      <c r="T335" s="122">
        <v>-865926.09</v>
      </c>
      <c r="U335" s="122">
        <v>313243.28</v>
      </c>
      <c r="V335" s="122">
        <v>12886.49</v>
      </c>
      <c r="W335" s="122">
        <v>2299030.99</v>
      </c>
      <c r="X335" s="122">
        <v>-177721.95</v>
      </c>
      <c r="Y335" s="122">
        <v>404979.22</v>
      </c>
      <c r="Z335" s="122">
        <v>-9574.86</v>
      </c>
      <c r="AA335" s="122">
        <v>1355770.51</v>
      </c>
      <c r="AB335" s="122">
        <v>18362.35</v>
      </c>
      <c r="AC335" s="122">
        <v>1213501.74</v>
      </c>
      <c r="AD335" s="122">
        <v>-85782.4</v>
      </c>
      <c r="AE335" s="122">
        <v>17833.46</v>
      </c>
      <c r="AF335" s="122">
        <v>54494.6</v>
      </c>
      <c r="AG335" s="122">
        <v>7730.94</v>
      </c>
      <c r="AH335" s="122">
        <v>2400.7</v>
      </c>
      <c r="AI335" s="122">
        <v>0</v>
      </c>
      <c r="AJ335" s="122">
        <v>0</v>
      </c>
      <c r="AK335" s="122">
        <v>0</v>
      </c>
      <c r="AL335" s="122">
        <v>876465.23</v>
      </c>
      <c r="AM335" s="122">
        <v>-3927.09</v>
      </c>
      <c r="AN335" s="122">
        <v>0</v>
      </c>
      <c r="AO335" s="122">
        <v>0</v>
      </c>
      <c r="AP335" s="122">
        <v>21104351.23</v>
      </c>
      <c r="AQ335" s="122">
        <v>775883.67</v>
      </c>
      <c r="AR335" s="18"/>
    </row>
    <row r="336" spans="1:44" s="96" customFormat="1" ht="11.25">
      <c r="A336" s="111" t="s">
        <v>636</v>
      </c>
      <c r="B336" s="23" t="s">
        <v>637</v>
      </c>
      <c r="C336" s="16" t="s">
        <v>86</v>
      </c>
      <c r="D336" s="16" t="s">
        <v>89</v>
      </c>
      <c r="E336" s="122">
        <v>25468843.54</v>
      </c>
      <c r="F336" s="122">
        <v>26921.94</v>
      </c>
      <c r="G336" s="122">
        <v>187070.99</v>
      </c>
      <c r="H336" s="122">
        <v>0</v>
      </c>
      <c r="I336" s="122">
        <v>1219.22</v>
      </c>
      <c r="J336" s="122">
        <v>0</v>
      </c>
      <c r="K336" s="122">
        <v>0</v>
      </c>
      <c r="L336" s="122">
        <v>0</v>
      </c>
      <c r="M336" s="122">
        <v>25253631.39</v>
      </c>
      <c r="N336" s="122">
        <v>138599.51</v>
      </c>
      <c r="O336" s="122">
        <v>236450.41</v>
      </c>
      <c r="P336" s="122">
        <v>16336.42</v>
      </c>
      <c r="Q336" s="122">
        <v>0</v>
      </c>
      <c r="R336" s="122">
        <v>24862245.05</v>
      </c>
      <c r="S336" s="122">
        <v>29796900.130000003</v>
      </c>
      <c r="T336" s="122">
        <v>-403156.87</v>
      </c>
      <c r="U336" s="122">
        <v>944761.62</v>
      </c>
      <c r="V336" s="122">
        <v>2516.29</v>
      </c>
      <c r="W336" s="122">
        <v>941773.62</v>
      </c>
      <c r="X336" s="122">
        <v>-8899.13</v>
      </c>
      <c r="Y336" s="122">
        <v>470956.49</v>
      </c>
      <c r="Z336" s="122">
        <v>-4648.86</v>
      </c>
      <c r="AA336" s="122">
        <v>1057438.1</v>
      </c>
      <c r="AB336" s="122">
        <v>27094.46</v>
      </c>
      <c r="AC336" s="122">
        <v>1104911.7</v>
      </c>
      <c r="AD336" s="122">
        <v>-26035.47</v>
      </c>
      <c r="AE336" s="122">
        <v>34130.09</v>
      </c>
      <c r="AF336" s="122">
        <v>-1128.8</v>
      </c>
      <c r="AG336" s="122">
        <v>8078.84</v>
      </c>
      <c r="AH336" s="122">
        <v>0</v>
      </c>
      <c r="AI336" s="122">
        <v>0</v>
      </c>
      <c r="AJ336" s="122">
        <v>70080.27</v>
      </c>
      <c r="AK336" s="122">
        <v>4159.77</v>
      </c>
      <c r="AL336" s="122">
        <v>2084606.8</v>
      </c>
      <c r="AM336" s="122">
        <v>42275.12</v>
      </c>
      <c r="AN336" s="122">
        <v>0</v>
      </c>
      <c r="AO336" s="122">
        <v>0</v>
      </c>
      <c r="AP336" s="122">
        <v>25468843.43</v>
      </c>
      <c r="AQ336" s="122">
        <v>458137.12</v>
      </c>
      <c r="AR336" s="18"/>
    </row>
    <row r="337" spans="1:44" s="96" customFormat="1" ht="11.25">
      <c r="A337" s="111" t="s">
        <v>638</v>
      </c>
      <c r="B337" s="23" t="s">
        <v>639</v>
      </c>
      <c r="C337" s="16" t="s">
        <v>87</v>
      </c>
      <c r="D337" s="16" t="s">
        <v>88</v>
      </c>
      <c r="E337" s="122">
        <v>81432250.35</v>
      </c>
      <c r="F337" s="122">
        <v>44736.91</v>
      </c>
      <c r="G337" s="122">
        <v>17902.1</v>
      </c>
      <c r="H337" s="122">
        <v>5195.11</v>
      </c>
      <c r="I337" s="122">
        <v>5396</v>
      </c>
      <c r="J337" s="122">
        <v>26585.43</v>
      </c>
      <c r="K337" s="122">
        <v>0</v>
      </c>
      <c r="L337" s="122">
        <v>0</v>
      </c>
      <c r="M337" s="122">
        <v>81332434.8</v>
      </c>
      <c r="N337" s="122">
        <v>295757.41</v>
      </c>
      <c r="O337" s="122">
        <v>358131.09</v>
      </c>
      <c r="P337" s="122">
        <v>101351.12</v>
      </c>
      <c r="Q337" s="122">
        <v>0</v>
      </c>
      <c r="R337" s="122">
        <v>80577195.17999999</v>
      </c>
      <c r="S337" s="122">
        <v>98289127.66999999</v>
      </c>
      <c r="T337" s="122">
        <v>-3010785.09</v>
      </c>
      <c r="U337" s="122">
        <v>1816182.55</v>
      </c>
      <c r="V337" s="122">
        <v>-23648.6</v>
      </c>
      <c r="W337" s="122">
        <v>3073294.09</v>
      </c>
      <c r="X337" s="122">
        <v>-262819.97</v>
      </c>
      <c r="Y337" s="122">
        <v>1609939.52</v>
      </c>
      <c r="Z337" s="122">
        <v>-35231.29</v>
      </c>
      <c r="AA337" s="122">
        <v>1547925.55</v>
      </c>
      <c r="AB337" s="122">
        <v>105349.46</v>
      </c>
      <c r="AC337" s="122">
        <v>6500495.05</v>
      </c>
      <c r="AD337" s="122">
        <v>-29310.49</v>
      </c>
      <c r="AE337" s="122">
        <v>136801.35</v>
      </c>
      <c r="AF337" s="122">
        <v>-2600.21</v>
      </c>
      <c r="AG337" s="122">
        <v>11501.31</v>
      </c>
      <c r="AH337" s="122">
        <v>0</v>
      </c>
      <c r="AI337" s="122">
        <v>0</v>
      </c>
      <c r="AJ337" s="122">
        <v>4625.48</v>
      </c>
      <c r="AK337" s="122">
        <v>574948.55</v>
      </c>
      <c r="AL337" s="122">
        <v>5713507.64</v>
      </c>
      <c r="AM337" s="122">
        <v>-160383.4</v>
      </c>
      <c r="AN337" s="122">
        <v>0</v>
      </c>
      <c r="AO337" s="122">
        <v>0</v>
      </c>
      <c r="AP337" s="122">
        <v>81432250.35</v>
      </c>
      <c r="AQ337" s="122">
        <v>3473523.46</v>
      </c>
      <c r="AR337" s="18"/>
    </row>
    <row r="338" spans="1:44" s="96" customFormat="1" ht="11.25">
      <c r="A338" s="111"/>
      <c r="B338" s="23"/>
      <c r="C338" s="16"/>
      <c r="D338" s="16"/>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18"/>
    </row>
    <row r="339" spans="1:44" s="96" customFormat="1" ht="11.25">
      <c r="A339" s="111"/>
      <c r="B339" s="23"/>
      <c r="C339" s="16"/>
      <c r="D339" s="16"/>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18"/>
    </row>
    <row r="340" spans="1:44" s="96" customFormat="1" ht="11.25">
      <c r="A340" s="111" t="s">
        <v>692</v>
      </c>
      <c r="B340" s="17" t="s">
        <v>640</v>
      </c>
      <c r="C340" s="113" t="s">
        <v>691</v>
      </c>
      <c r="D340" s="113" t="s">
        <v>691</v>
      </c>
      <c r="E340" s="22">
        <f aca="true" t="shared" si="1" ref="E340:Q340">+E10</f>
        <v>19318975505.725</v>
      </c>
      <c r="F340" s="22">
        <f t="shared" si="1"/>
        <v>10512855.292500004</v>
      </c>
      <c r="G340" s="22">
        <f t="shared" si="1"/>
        <v>26081819.967499997</v>
      </c>
      <c r="H340" s="22">
        <f t="shared" si="1"/>
        <v>251215.06999999998</v>
      </c>
      <c r="I340" s="22">
        <f t="shared" si="1"/>
        <v>1956601.7799999998</v>
      </c>
      <c r="J340" s="22">
        <f t="shared" si="1"/>
        <v>1196810.4</v>
      </c>
      <c r="K340" s="22">
        <f t="shared" si="1"/>
        <v>3308325.4129999997</v>
      </c>
      <c r="L340" s="22">
        <f t="shared" si="1"/>
        <v>186.59</v>
      </c>
      <c r="M340" s="22">
        <f t="shared" si="1"/>
        <v>19275667691.240013</v>
      </c>
      <c r="N340" s="22">
        <f t="shared" si="1"/>
        <v>84469029.72999994</v>
      </c>
      <c r="O340" s="22">
        <f t="shared" si="1"/>
        <v>214772428.63702327</v>
      </c>
      <c r="P340" s="22">
        <f t="shared" si="1"/>
        <v>39396554.07299999</v>
      </c>
      <c r="Q340" s="22">
        <f t="shared" si="1"/>
        <v>10000000</v>
      </c>
      <c r="R340" s="22">
        <f>+R10</f>
        <v>18927029678.800003</v>
      </c>
      <c r="S340" s="22">
        <f aca="true" t="shared" si="2" ref="S340:AQ340">+S10</f>
        <v>23083042834.234997</v>
      </c>
      <c r="T340" s="22">
        <f t="shared" si="2"/>
        <v>-872784762.605</v>
      </c>
      <c r="U340" s="22">
        <f t="shared" si="2"/>
        <v>708245494.7600001</v>
      </c>
      <c r="V340" s="22">
        <f t="shared" si="2"/>
        <v>51156538.560000025</v>
      </c>
      <c r="W340" s="22">
        <f t="shared" si="2"/>
        <v>1358841163.9299996</v>
      </c>
      <c r="X340" s="22">
        <f t="shared" si="2"/>
        <v>-68609401.88</v>
      </c>
      <c r="Y340" s="22">
        <f t="shared" si="2"/>
        <v>372775445.2600002</v>
      </c>
      <c r="Z340" s="22">
        <f t="shared" si="2"/>
        <v>-12563044.16299999</v>
      </c>
      <c r="AA340" s="22">
        <f t="shared" si="2"/>
        <v>506460850.31000024</v>
      </c>
      <c r="AB340" s="22">
        <f t="shared" si="2"/>
        <v>16264908.000000007</v>
      </c>
      <c r="AC340" s="22">
        <f t="shared" si="2"/>
        <v>1004498631.2600002</v>
      </c>
      <c r="AD340" s="22">
        <f t="shared" si="2"/>
        <v>-6773287.250000006</v>
      </c>
      <c r="AE340" s="22">
        <f t="shared" si="2"/>
        <v>14913905.499999993</v>
      </c>
      <c r="AF340" s="22">
        <f t="shared" si="2"/>
        <v>688423.8599999999</v>
      </c>
      <c r="AG340" s="22">
        <f t="shared" si="2"/>
        <v>5333267.289999998</v>
      </c>
      <c r="AH340" s="22">
        <f t="shared" si="2"/>
        <v>162579.24999999994</v>
      </c>
      <c r="AI340" s="22">
        <f t="shared" si="2"/>
        <v>-876.39</v>
      </c>
      <c r="AJ340" s="22">
        <f t="shared" si="2"/>
        <v>42535814.24999997</v>
      </c>
      <c r="AK340" s="22">
        <f t="shared" si="2"/>
        <v>15525384.309999995</v>
      </c>
      <c r="AL340" s="22">
        <f t="shared" si="2"/>
        <v>1130273877.300001</v>
      </c>
      <c r="AM340" s="22">
        <f t="shared" si="2"/>
        <v>-8935888.509999992</v>
      </c>
      <c r="AN340" s="22">
        <f t="shared" si="2"/>
        <v>3068455.5999999996</v>
      </c>
      <c r="AO340" s="22">
        <f t="shared" si="2"/>
        <v>-3313579.4699999993</v>
      </c>
      <c r="AP340" s="22">
        <f t="shared" si="2"/>
        <v>19318938278.569996</v>
      </c>
      <c r="AQ340" s="22">
        <f t="shared" si="2"/>
        <v>1128640578.1100004</v>
      </c>
      <c r="AR340" s="18"/>
    </row>
    <row r="341" spans="1:44" s="96" customFormat="1" ht="11.25">
      <c r="A341" s="111"/>
      <c r="B341" s="17"/>
      <c r="C341" s="16"/>
      <c r="D341" s="16"/>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18"/>
    </row>
    <row r="342" spans="1:44" s="96" customFormat="1" ht="11.25">
      <c r="A342" s="112"/>
      <c r="B342" s="20" t="s">
        <v>756</v>
      </c>
      <c r="C342" s="21"/>
      <c r="D342" s="21"/>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c r="AO342" s="114"/>
      <c r="AP342" s="114"/>
      <c r="AQ342" s="114"/>
      <c r="AR342" s="33"/>
    </row>
    <row r="343" spans="1:44" s="96" customFormat="1" ht="11.25">
      <c r="A343" s="112" t="s">
        <v>79</v>
      </c>
      <c r="B343" s="17" t="s">
        <v>697</v>
      </c>
      <c r="C343" s="22" t="s">
        <v>79</v>
      </c>
      <c r="D343" s="113" t="s">
        <v>691</v>
      </c>
      <c r="E343" s="123">
        <f aca="true" t="shared" si="3" ref="E343:F351">SUMIF($C$12:$C$337,$C343,E$12:E$337)</f>
        <v>717353805</v>
      </c>
      <c r="F343" s="123">
        <f t="shared" si="3"/>
        <v>542122.325</v>
      </c>
      <c r="G343" s="123">
        <f aca="true" t="shared" si="4" ref="G343:AQ351">SUMIF($C$12:$C$337,$C343,G$12:G$337)</f>
        <v>741435.13</v>
      </c>
      <c r="H343" s="123">
        <f t="shared" si="4"/>
        <v>11112.375</v>
      </c>
      <c r="I343" s="123">
        <f t="shared" si="4"/>
        <v>23860.47</v>
      </c>
      <c r="J343" s="123">
        <f t="shared" si="4"/>
        <v>-1130.3800000000003</v>
      </c>
      <c r="K343" s="123">
        <f t="shared" si="4"/>
        <v>395937.74</v>
      </c>
      <c r="L343" s="123">
        <f t="shared" si="4"/>
        <v>186.59</v>
      </c>
      <c r="M343" s="123">
        <f t="shared" si="4"/>
        <v>715640280.75</v>
      </c>
      <c r="N343" s="123">
        <f t="shared" si="4"/>
        <v>3408036.7699999996</v>
      </c>
      <c r="O343" s="123">
        <f t="shared" si="4"/>
        <v>7581314.74</v>
      </c>
      <c r="P343" s="123">
        <f t="shared" si="4"/>
        <v>1823547.6999999997</v>
      </c>
      <c r="Q343" s="123">
        <f t="shared" si="4"/>
        <v>0</v>
      </c>
      <c r="R343" s="123">
        <f t="shared" si="4"/>
        <v>702827381.54</v>
      </c>
      <c r="S343" s="123">
        <f t="shared" si="4"/>
        <v>862852974.8199999</v>
      </c>
      <c r="T343" s="123">
        <f t="shared" si="4"/>
        <v>-26512458.45</v>
      </c>
      <c r="U343" s="123">
        <f t="shared" si="4"/>
        <v>23954956.499999996</v>
      </c>
      <c r="V343" s="123">
        <f t="shared" si="4"/>
        <v>1686483.44</v>
      </c>
      <c r="W343" s="123">
        <f t="shared" si="4"/>
        <v>47391775.27</v>
      </c>
      <c r="X343" s="123">
        <f t="shared" si="4"/>
        <v>-1384786.83</v>
      </c>
      <c r="Y343" s="123">
        <f t="shared" si="4"/>
        <v>13990993.19</v>
      </c>
      <c r="Z343" s="123">
        <f t="shared" si="4"/>
        <v>-2646695.0300000003</v>
      </c>
      <c r="AA343" s="123">
        <f t="shared" si="4"/>
        <v>23675963.08</v>
      </c>
      <c r="AB343" s="123">
        <f t="shared" si="4"/>
        <v>710831.9999999999</v>
      </c>
      <c r="AC343" s="123">
        <f t="shared" si="4"/>
        <v>37526139.70999999</v>
      </c>
      <c r="AD343" s="123">
        <f t="shared" si="4"/>
        <v>-1543094.1499999992</v>
      </c>
      <c r="AE343" s="123">
        <f t="shared" si="4"/>
        <v>811163.0499999999</v>
      </c>
      <c r="AF343" s="123">
        <f t="shared" si="4"/>
        <v>-62320.909999999996</v>
      </c>
      <c r="AG343" s="123">
        <f t="shared" si="4"/>
        <v>198616.32999999996</v>
      </c>
      <c r="AH343" s="123">
        <f t="shared" si="4"/>
        <v>12251.64</v>
      </c>
      <c r="AI343" s="123">
        <f t="shared" si="4"/>
        <v>-148.7</v>
      </c>
      <c r="AJ343" s="123">
        <f t="shared" si="4"/>
        <v>4794057.87</v>
      </c>
      <c r="AK343" s="123">
        <f t="shared" si="4"/>
        <v>249585.97999999998</v>
      </c>
      <c r="AL343" s="123">
        <f t="shared" si="4"/>
        <v>43602240.589999996</v>
      </c>
      <c r="AM343" s="123">
        <f t="shared" si="4"/>
        <v>38135.070000000065</v>
      </c>
      <c r="AN343" s="123">
        <f t="shared" si="4"/>
        <v>-38874.369999999995</v>
      </c>
      <c r="AO343" s="123">
        <f t="shared" si="4"/>
        <v>-9086.16</v>
      </c>
      <c r="AP343" s="123">
        <f t="shared" si="4"/>
        <v>717353805</v>
      </c>
      <c r="AQ343" s="123">
        <f t="shared" si="4"/>
        <v>41472771.419999994</v>
      </c>
      <c r="AR343" s="33"/>
    </row>
    <row r="344" spans="1:44" s="96" customFormat="1" ht="11.25">
      <c r="A344" s="112" t="s">
        <v>80</v>
      </c>
      <c r="B344" s="17" t="s">
        <v>698</v>
      </c>
      <c r="C344" s="22" t="s">
        <v>80</v>
      </c>
      <c r="D344" s="113" t="s">
        <v>691</v>
      </c>
      <c r="E344" s="123">
        <f t="shared" si="3"/>
        <v>2213699861.71</v>
      </c>
      <c r="F344" s="123">
        <f t="shared" si="3"/>
        <v>1999100.4100000001</v>
      </c>
      <c r="G344" s="123">
        <f t="shared" si="4"/>
        <v>3675453.6125</v>
      </c>
      <c r="H344" s="123">
        <f t="shared" si="4"/>
        <v>36956.369999999995</v>
      </c>
      <c r="I344" s="123">
        <f t="shared" si="4"/>
        <v>76175.22</v>
      </c>
      <c r="J344" s="123">
        <f t="shared" si="4"/>
        <v>40513.48</v>
      </c>
      <c r="K344" s="123">
        <f t="shared" si="4"/>
        <v>254952.93800000005</v>
      </c>
      <c r="L344" s="123">
        <f t="shared" si="4"/>
        <v>0</v>
      </c>
      <c r="M344" s="123">
        <f t="shared" si="4"/>
        <v>2207616709.68</v>
      </c>
      <c r="N344" s="123">
        <f t="shared" si="4"/>
        <v>10894325.62</v>
      </c>
      <c r="O344" s="123">
        <f t="shared" si="4"/>
        <v>29535980.33000001</v>
      </c>
      <c r="P344" s="123">
        <f t="shared" si="4"/>
        <v>4834061.489999999</v>
      </c>
      <c r="Q344" s="123">
        <f t="shared" si="4"/>
        <v>0</v>
      </c>
      <c r="R344" s="123">
        <f t="shared" si="4"/>
        <v>2162352342.2400002</v>
      </c>
      <c r="S344" s="123">
        <f t="shared" si="4"/>
        <v>2687717829.8300004</v>
      </c>
      <c r="T344" s="123">
        <f t="shared" si="4"/>
        <v>-117879157.49999997</v>
      </c>
      <c r="U344" s="123">
        <f t="shared" si="4"/>
        <v>74461169.60000001</v>
      </c>
      <c r="V344" s="123">
        <f t="shared" si="4"/>
        <v>12018852.240000002</v>
      </c>
      <c r="W344" s="123">
        <f t="shared" si="4"/>
        <v>124995083.72999997</v>
      </c>
      <c r="X344" s="123">
        <f t="shared" si="4"/>
        <v>-6440888.8599999985</v>
      </c>
      <c r="Y344" s="123">
        <f t="shared" si="4"/>
        <v>43577328.20999999</v>
      </c>
      <c r="Z344" s="123">
        <f t="shared" si="4"/>
        <v>-972571.4729999999</v>
      </c>
      <c r="AA344" s="123">
        <f t="shared" si="4"/>
        <v>76272718.88000001</v>
      </c>
      <c r="AB344" s="123">
        <f t="shared" si="4"/>
        <v>2280680.11</v>
      </c>
      <c r="AC344" s="123">
        <f t="shared" si="4"/>
        <v>110169509.52999999</v>
      </c>
      <c r="AD344" s="123">
        <f t="shared" si="4"/>
        <v>-3206234.9399999995</v>
      </c>
      <c r="AE344" s="123">
        <f t="shared" si="4"/>
        <v>1821605.4899999998</v>
      </c>
      <c r="AF344" s="123">
        <f t="shared" si="4"/>
        <v>105404.27</v>
      </c>
      <c r="AG344" s="123">
        <f t="shared" si="4"/>
        <v>321544.5</v>
      </c>
      <c r="AH344" s="123">
        <f t="shared" si="4"/>
        <v>19335.94</v>
      </c>
      <c r="AI344" s="123">
        <f aca="true" t="shared" si="5" ref="AI344:AQ351">SUMIF($C$12:$C$337,$C344,AI$12:AI$337)</f>
        <v>-0.08</v>
      </c>
      <c r="AJ344" s="123">
        <f t="shared" si="5"/>
        <v>3993101.44</v>
      </c>
      <c r="AK344" s="123">
        <f t="shared" si="5"/>
        <v>904500.5000000001</v>
      </c>
      <c r="AL344" s="123">
        <f t="shared" si="5"/>
        <v>177561810.99</v>
      </c>
      <c r="AM344" s="123">
        <f t="shared" si="5"/>
        <v>-2764846.500000001</v>
      </c>
      <c r="AN344" s="123">
        <f t="shared" si="5"/>
        <v>-287893.11</v>
      </c>
      <c r="AO344" s="123">
        <f t="shared" si="5"/>
        <v>-486381.42000000004</v>
      </c>
      <c r="AP344" s="123">
        <f t="shared" si="5"/>
        <v>2213664400.44</v>
      </c>
      <c r="AQ344" s="123">
        <f t="shared" si="5"/>
        <v>182149175.9</v>
      </c>
      <c r="AR344" s="33"/>
    </row>
    <row r="345" spans="1:44" s="96" customFormat="1" ht="11.25">
      <c r="A345" s="112" t="s">
        <v>87</v>
      </c>
      <c r="B345" s="17" t="s">
        <v>757</v>
      </c>
      <c r="C345" s="22" t="s">
        <v>87</v>
      </c>
      <c r="D345" s="113" t="s">
        <v>691</v>
      </c>
      <c r="E345" s="123">
        <f t="shared" si="3"/>
        <v>1571047464.1199996</v>
      </c>
      <c r="F345" s="123">
        <f t="shared" si="3"/>
        <v>594013.4875</v>
      </c>
      <c r="G345" s="123">
        <f t="shared" si="4"/>
        <v>3322681.7125000004</v>
      </c>
      <c r="H345" s="123">
        <f t="shared" si="4"/>
        <v>20899.732500000002</v>
      </c>
      <c r="I345" s="123">
        <f t="shared" si="4"/>
        <v>143281.0925</v>
      </c>
      <c r="J345" s="123">
        <f t="shared" si="4"/>
        <v>298520.795</v>
      </c>
      <c r="K345" s="123">
        <f t="shared" si="4"/>
        <v>445413.9024999999</v>
      </c>
      <c r="L345" s="123">
        <f t="shared" si="4"/>
        <v>0</v>
      </c>
      <c r="M345" s="123">
        <f t="shared" si="4"/>
        <v>1566222653.4000003</v>
      </c>
      <c r="N345" s="123">
        <f t="shared" si="4"/>
        <v>7858715.740000001</v>
      </c>
      <c r="O345" s="123">
        <f t="shared" si="4"/>
        <v>15162503.53</v>
      </c>
      <c r="P345" s="123">
        <f t="shared" si="4"/>
        <v>3031230.2800000003</v>
      </c>
      <c r="Q345" s="123">
        <f t="shared" si="4"/>
        <v>0</v>
      </c>
      <c r="R345" s="123">
        <f t="shared" si="4"/>
        <v>1540170203.8500001</v>
      </c>
      <c r="S345" s="123">
        <f t="shared" si="4"/>
        <v>1922478607.6399999</v>
      </c>
      <c r="T345" s="123">
        <f t="shared" si="4"/>
        <v>-102369174.16</v>
      </c>
      <c r="U345" s="123">
        <f t="shared" si="4"/>
        <v>49464791.79</v>
      </c>
      <c r="V345" s="123">
        <f t="shared" si="4"/>
        <v>9376822.279999997</v>
      </c>
      <c r="W345" s="123">
        <f t="shared" si="4"/>
        <v>94328875.69000001</v>
      </c>
      <c r="X345" s="123">
        <f t="shared" si="4"/>
        <v>-10575233.53</v>
      </c>
      <c r="Y345" s="123">
        <f t="shared" si="4"/>
        <v>30844416.009999994</v>
      </c>
      <c r="Z345" s="123">
        <f t="shared" si="4"/>
        <v>-790255.6199999999</v>
      </c>
      <c r="AA345" s="123">
        <f t="shared" si="4"/>
        <v>60561141.31999999</v>
      </c>
      <c r="AB345" s="123">
        <f t="shared" si="4"/>
        <v>1790830.8600000003</v>
      </c>
      <c r="AC345" s="123">
        <f t="shared" si="4"/>
        <v>74427958.98</v>
      </c>
      <c r="AD345" s="123">
        <f t="shared" si="4"/>
        <v>-1592728.77</v>
      </c>
      <c r="AE345" s="123">
        <f t="shared" si="4"/>
        <v>1450146.4500000002</v>
      </c>
      <c r="AF345" s="123">
        <f t="shared" si="4"/>
        <v>74854.07999999997</v>
      </c>
      <c r="AG345" s="123">
        <f t="shared" si="4"/>
        <v>487086.9900000001</v>
      </c>
      <c r="AH345" s="123">
        <f t="shared" si="4"/>
        <v>25310.79</v>
      </c>
      <c r="AI345" s="123">
        <f t="shared" si="5"/>
        <v>0</v>
      </c>
      <c r="AJ345" s="123">
        <f t="shared" si="5"/>
        <v>6036836.630000001</v>
      </c>
      <c r="AK345" s="123">
        <f t="shared" si="5"/>
        <v>2152507.5300000003</v>
      </c>
      <c r="AL345" s="123">
        <f t="shared" si="5"/>
        <v>106079616.94</v>
      </c>
      <c r="AM345" s="123">
        <f t="shared" si="5"/>
        <v>397883.5299999999</v>
      </c>
      <c r="AN345" s="123">
        <f t="shared" si="5"/>
        <v>2557003.48</v>
      </c>
      <c r="AO345" s="123">
        <f t="shared" si="5"/>
        <v>-244347.11</v>
      </c>
      <c r="AP345" s="123">
        <f t="shared" si="5"/>
        <v>1571047464.0799997</v>
      </c>
      <c r="AQ345" s="123">
        <f t="shared" si="5"/>
        <v>97320432.04</v>
      </c>
      <c r="AR345" s="33"/>
    </row>
    <row r="346" spans="1:44" s="96" customFormat="1" ht="11.25">
      <c r="A346" s="112" t="s">
        <v>85</v>
      </c>
      <c r="B346" s="17" t="s">
        <v>700</v>
      </c>
      <c r="C346" s="22" t="s">
        <v>85</v>
      </c>
      <c r="D346" s="113" t="s">
        <v>691</v>
      </c>
      <c r="E346" s="123">
        <f t="shared" si="3"/>
        <v>1273294152.8300002</v>
      </c>
      <c r="F346" s="123">
        <f t="shared" si="3"/>
        <v>560417.7100000001</v>
      </c>
      <c r="G346" s="123">
        <f aca="true" t="shared" si="6" ref="G346:G351">SUMIF($C$12:$C$337,$C346,G$12:G$337)</f>
        <v>2302640.37</v>
      </c>
      <c r="H346" s="123">
        <f t="shared" si="4"/>
        <v>23911.120000000003</v>
      </c>
      <c r="I346" s="123">
        <f t="shared" si="4"/>
        <v>221735.63749999995</v>
      </c>
      <c r="J346" s="123">
        <f t="shared" si="4"/>
        <v>81770.60500000001</v>
      </c>
      <c r="K346" s="123">
        <f t="shared" si="4"/>
        <v>227015.96000000002</v>
      </c>
      <c r="L346" s="123">
        <f t="shared" si="4"/>
        <v>0</v>
      </c>
      <c r="M346" s="123">
        <f t="shared" si="4"/>
        <v>1269876661.43</v>
      </c>
      <c r="N346" s="123">
        <f t="shared" si="4"/>
        <v>6094550.0200000005</v>
      </c>
      <c r="O346" s="123">
        <f t="shared" si="4"/>
        <v>10957915.129999999</v>
      </c>
      <c r="P346" s="123">
        <f t="shared" si="4"/>
        <v>2274945.3300000005</v>
      </c>
      <c r="Q346" s="123">
        <f t="shared" si="4"/>
        <v>0</v>
      </c>
      <c r="R346" s="123">
        <f t="shared" si="4"/>
        <v>1250549250.9499998</v>
      </c>
      <c r="S346" s="123">
        <f t="shared" si="4"/>
        <v>1437770026.9600005</v>
      </c>
      <c r="T346" s="123">
        <f t="shared" si="4"/>
        <v>-64522098.52999999</v>
      </c>
      <c r="U346" s="123">
        <f t="shared" si="4"/>
        <v>98248467.93999997</v>
      </c>
      <c r="V346" s="123">
        <f t="shared" si="4"/>
        <v>1967978.4899999998</v>
      </c>
      <c r="W346" s="123">
        <f t="shared" si="4"/>
        <v>41428722.92999999</v>
      </c>
      <c r="X346" s="123">
        <f t="shared" si="4"/>
        <v>-7320668.800000001</v>
      </c>
      <c r="Y346" s="123">
        <f t="shared" si="4"/>
        <v>23120096.209999993</v>
      </c>
      <c r="Z346" s="123">
        <f t="shared" si="4"/>
        <v>-619564.8700000001</v>
      </c>
      <c r="AA346" s="123">
        <f t="shared" si="4"/>
        <v>46384487.60999999</v>
      </c>
      <c r="AB346" s="123">
        <f t="shared" si="4"/>
        <v>1275262.61</v>
      </c>
      <c r="AC346" s="123">
        <f t="shared" si="4"/>
        <v>59667113.989999995</v>
      </c>
      <c r="AD346" s="123">
        <f t="shared" si="4"/>
        <v>-983257.1699999999</v>
      </c>
      <c r="AE346" s="123">
        <f t="shared" si="4"/>
        <v>1229861.3900000001</v>
      </c>
      <c r="AF346" s="123">
        <f t="shared" si="4"/>
        <v>26104.78</v>
      </c>
      <c r="AG346" s="123">
        <f t="shared" si="4"/>
        <v>669067.31</v>
      </c>
      <c r="AH346" s="123">
        <f t="shared" si="4"/>
        <v>31371.080000000005</v>
      </c>
      <c r="AI346" s="123">
        <f t="shared" si="5"/>
        <v>-0.06</v>
      </c>
      <c r="AJ346" s="123">
        <f t="shared" si="5"/>
        <v>4951988.46</v>
      </c>
      <c r="AK346" s="123">
        <f t="shared" si="5"/>
        <v>1289172.18</v>
      </c>
      <c r="AL346" s="123">
        <f t="shared" si="5"/>
        <v>76010904.23000002</v>
      </c>
      <c r="AM346" s="123">
        <f t="shared" si="5"/>
        <v>-1728328.7699999996</v>
      </c>
      <c r="AN346" s="123">
        <f t="shared" si="5"/>
        <v>472596.41000000003</v>
      </c>
      <c r="AO346" s="123">
        <f t="shared" si="5"/>
        <v>-733644.8300000001</v>
      </c>
      <c r="AP346" s="123">
        <f t="shared" si="5"/>
        <v>1273294152.8500004</v>
      </c>
      <c r="AQ346" s="123">
        <f t="shared" si="5"/>
        <v>57215237.92</v>
      </c>
      <c r="AR346" s="33"/>
    </row>
    <row r="347" spans="1:44" s="96" customFormat="1" ht="11.25">
      <c r="A347" s="112" t="s">
        <v>86</v>
      </c>
      <c r="B347" s="17" t="s">
        <v>701</v>
      </c>
      <c r="C347" s="22" t="s">
        <v>86</v>
      </c>
      <c r="D347" s="113" t="s">
        <v>691</v>
      </c>
      <c r="E347" s="123">
        <f t="shared" si="3"/>
        <v>1736220523.2500002</v>
      </c>
      <c r="F347" s="123">
        <f t="shared" si="3"/>
        <v>1130364.3125</v>
      </c>
      <c r="G347" s="123">
        <f t="shared" si="6"/>
        <v>2735054.807499999</v>
      </c>
      <c r="H347" s="123">
        <f t="shared" si="4"/>
        <v>30621.030000000002</v>
      </c>
      <c r="I347" s="123">
        <f t="shared" si="4"/>
        <v>194352.62000000002</v>
      </c>
      <c r="J347" s="123">
        <f t="shared" si="4"/>
        <v>21849.539999999997</v>
      </c>
      <c r="K347" s="123">
        <f t="shared" si="4"/>
        <v>722227.725</v>
      </c>
      <c r="L347" s="123">
        <f t="shared" si="4"/>
        <v>0</v>
      </c>
      <c r="M347" s="123">
        <f t="shared" si="4"/>
        <v>1731386053.2199998</v>
      </c>
      <c r="N347" s="123">
        <f t="shared" si="4"/>
        <v>8219222.5200000005</v>
      </c>
      <c r="O347" s="123">
        <f t="shared" si="4"/>
        <v>18503462.05</v>
      </c>
      <c r="P347" s="123">
        <f t="shared" si="4"/>
        <v>3899665.34</v>
      </c>
      <c r="Q347" s="123">
        <f t="shared" si="4"/>
        <v>0</v>
      </c>
      <c r="R347" s="123">
        <f t="shared" si="4"/>
        <v>1700763703.31</v>
      </c>
      <c r="S347" s="123">
        <f t="shared" si="4"/>
        <v>1983982556.2300005</v>
      </c>
      <c r="T347" s="123">
        <f t="shared" si="4"/>
        <v>-55698987.985</v>
      </c>
      <c r="U347" s="123">
        <f t="shared" si="4"/>
        <v>87747130.5</v>
      </c>
      <c r="V347" s="123">
        <f t="shared" si="4"/>
        <v>-148777.64999999895</v>
      </c>
      <c r="W347" s="123">
        <f t="shared" si="4"/>
        <v>46299116.74000001</v>
      </c>
      <c r="X347" s="123">
        <f t="shared" si="4"/>
        <v>-2037048.85</v>
      </c>
      <c r="Y347" s="123">
        <f t="shared" si="4"/>
        <v>31971378.129999995</v>
      </c>
      <c r="Z347" s="123">
        <f t="shared" si="4"/>
        <v>-460722.64999999985</v>
      </c>
      <c r="AA347" s="123">
        <f t="shared" si="4"/>
        <v>55384352.35</v>
      </c>
      <c r="AB347" s="123">
        <f t="shared" si="4"/>
        <v>1548577.3199999996</v>
      </c>
      <c r="AC347" s="123">
        <f t="shared" si="4"/>
        <v>79508858.33</v>
      </c>
      <c r="AD347" s="123">
        <f t="shared" si="4"/>
        <v>-501642.34000000125</v>
      </c>
      <c r="AE347" s="123">
        <f t="shared" si="4"/>
        <v>1082027.9300000002</v>
      </c>
      <c r="AF347" s="123">
        <f t="shared" si="4"/>
        <v>2046.2299999999998</v>
      </c>
      <c r="AG347" s="123">
        <f t="shared" si="4"/>
        <v>454146.03</v>
      </c>
      <c r="AH347" s="123">
        <f t="shared" si="4"/>
        <v>2561.3799999999997</v>
      </c>
      <c r="AI347" s="123">
        <f t="shared" si="5"/>
        <v>0.12</v>
      </c>
      <c r="AJ347" s="123">
        <f t="shared" si="5"/>
        <v>4424346.78</v>
      </c>
      <c r="AK347" s="123">
        <f t="shared" si="5"/>
        <v>1988511.5799999998</v>
      </c>
      <c r="AL347" s="123">
        <f t="shared" si="5"/>
        <v>121355770.88999997</v>
      </c>
      <c r="AM347" s="123">
        <f t="shared" si="5"/>
        <v>1491513.629999999</v>
      </c>
      <c r="AN347" s="123">
        <f t="shared" si="5"/>
        <v>168915.01</v>
      </c>
      <c r="AO347" s="123">
        <f t="shared" si="5"/>
        <v>0</v>
      </c>
      <c r="AP347" s="123">
        <f t="shared" si="5"/>
        <v>1736220523.3200006</v>
      </c>
      <c r="AQ347" s="123">
        <f t="shared" si="5"/>
        <v>132351274.38000001</v>
      </c>
      <c r="AR347" s="33"/>
    </row>
    <row r="348" spans="1:44" s="96" customFormat="1" ht="11.25">
      <c r="A348" s="112" t="s">
        <v>83</v>
      </c>
      <c r="B348" s="17" t="s">
        <v>735</v>
      </c>
      <c r="C348" s="22" t="s">
        <v>83</v>
      </c>
      <c r="D348" s="113" t="s">
        <v>691</v>
      </c>
      <c r="E348" s="123">
        <f t="shared" si="3"/>
        <v>1928122413.9399998</v>
      </c>
      <c r="F348" s="123">
        <f t="shared" si="3"/>
        <v>919544.5325</v>
      </c>
      <c r="G348" s="123">
        <f t="shared" si="6"/>
        <v>2757847.9124999996</v>
      </c>
      <c r="H348" s="123">
        <f t="shared" si="4"/>
        <v>26160.980000000003</v>
      </c>
      <c r="I348" s="123">
        <f t="shared" si="4"/>
        <v>510909.3900000002</v>
      </c>
      <c r="J348" s="123">
        <f t="shared" si="4"/>
        <v>299004.77</v>
      </c>
      <c r="K348" s="123">
        <f t="shared" si="4"/>
        <v>309268.57999999996</v>
      </c>
      <c r="L348" s="123">
        <f t="shared" si="4"/>
        <v>0</v>
      </c>
      <c r="M348" s="123">
        <f t="shared" si="4"/>
        <v>1923299677.7799997</v>
      </c>
      <c r="N348" s="123">
        <f t="shared" si="4"/>
        <v>8642252.110000001</v>
      </c>
      <c r="O348" s="123">
        <f t="shared" si="4"/>
        <v>18433836.210000005</v>
      </c>
      <c r="P348" s="123">
        <f t="shared" si="4"/>
        <v>4083740.5330000003</v>
      </c>
      <c r="Q348" s="123">
        <f t="shared" si="4"/>
        <v>0</v>
      </c>
      <c r="R348" s="123">
        <f t="shared" si="4"/>
        <v>1892139848.9299998</v>
      </c>
      <c r="S348" s="123">
        <f t="shared" si="4"/>
        <v>2251694957.7499995</v>
      </c>
      <c r="T348" s="123">
        <f t="shared" si="4"/>
        <v>-92755066.31999998</v>
      </c>
      <c r="U348" s="123">
        <f t="shared" si="4"/>
        <v>82212091.06</v>
      </c>
      <c r="V348" s="123">
        <f t="shared" si="4"/>
        <v>7393822.49</v>
      </c>
      <c r="W348" s="123">
        <f t="shared" si="4"/>
        <v>101847728.64999999</v>
      </c>
      <c r="X348" s="123">
        <f t="shared" si="4"/>
        <v>-7097237.39</v>
      </c>
      <c r="Y348" s="123">
        <f t="shared" si="4"/>
        <v>36420958</v>
      </c>
      <c r="Z348" s="123">
        <f t="shared" si="4"/>
        <v>-844619.9199999998</v>
      </c>
      <c r="AA348" s="123">
        <f t="shared" si="4"/>
        <v>52750069.730000004</v>
      </c>
      <c r="AB348" s="123">
        <f t="shared" si="4"/>
        <v>1784894.6500000001</v>
      </c>
      <c r="AC348" s="123">
        <f t="shared" si="4"/>
        <v>108982819.08000001</v>
      </c>
      <c r="AD348" s="123">
        <f t="shared" si="4"/>
        <v>-1242512.62</v>
      </c>
      <c r="AE348" s="123">
        <f t="shared" si="4"/>
        <v>2050685.7000000002</v>
      </c>
      <c r="AF348" s="123">
        <f t="shared" si="4"/>
        <v>17681.350000000002</v>
      </c>
      <c r="AG348" s="123">
        <f t="shared" si="4"/>
        <v>1111371.73</v>
      </c>
      <c r="AH348" s="123">
        <f t="shared" si="4"/>
        <v>11687.429999999997</v>
      </c>
      <c r="AI348" s="123">
        <f t="shared" si="5"/>
        <v>-0.02</v>
      </c>
      <c r="AJ348" s="123">
        <f t="shared" si="5"/>
        <v>4783607.85</v>
      </c>
      <c r="AK348" s="123">
        <f t="shared" si="5"/>
        <v>137873.77999999997</v>
      </c>
      <c r="AL348" s="123">
        <f t="shared" si="5"/>
        <v>98077921.87000003</v>
      </c>
      <c r="AM348" s="123">
        <f t="shared" si="5"/>
        <v>-7023570.040000001</v>
      </c>
      <c r="AN348" s="123">
        <f t="shared" si="5"/>
        <v>-109887</v>
      </c>
      <c r="AO348" s="123">
        <f t="shared" si="5"/>
        <v>-83394.1999999993</v>
      </c>
      <c r="AP348" s="123">
        <f t="shared" si="5"/>
        <v>1928122402.5099998</v>
      </c>
      <c r="AQ348" s="123">
        <f t="shared" si="5"/>
        <v>87726455.60000002</v>
      </c>
      <c r="AR348" s="33"/>
    </row>
    <row r="349" spans="1:44" s="96" customFormat="1" ht="11.25">
      <c r="A349" s="112" t="s">
        <v>84</v>
      </c>
      <c r="B349" s="17" t="s">
        <v>702</v>
      </c>
      <c r="C349" s="22" t="s">
        <v>84</v>
      </c>
      <c r="D349" s="113" t="s">
        <v>691</v>
      </c>
      <c r="E349" s="123">
        <f t="shared" si="3"/>
        <v>5276296491.64</v>
      </c>
      <c r="F349" s="123">
        <f t="shared" si="3"/>
        <v>2202448.4050000003</v>
      </c>
      <c r="G349" s="123">
        <f t="shared" si="6"/>
        <v>3327101.0925000003</v>
      </c>
      <c r="H349" s="123">
        <f t="shared" si="4"/>
        <v>16438.480000000003</v>
      </c>
      <c r="I349" s="123">
        <f t="shared" si="4"/>
        <v>0</v>
      </c>
      <c r="J349" s="123">
        <f t="shared" si="4"/>
        <v>0</v>
      </c>
      <c r="K349" s="123">
        <f t="shared" si="4"/>
        <v>253817.1075</v>
      </c>
      <c r="L349" s="123">
        <f t="shared" si="4"/>
        <v>0</v>
      </c>
      <c r="M349" s="123">
        <f t="shared" si="4"/>
        <v>5270496686.550001</v>
      </c>
      <c r="N349" s="123">
        <f t="shared" si="4"/>
        <v>18454636.47</v>
      </c>
      <c r="O349" s="123">
        <f t="shared" si="4"/>
        <v>69126570.15802328</v>
      </c>
      <c r="P349" s="123">
        <f t="shared" si="4"/>
        <v>10715472.719999999</v>
      </c>
      <c r="Q349" s="123">
        <f t="shared" si="4"/>
        <v>10000000</v>
      </c>
      <c r="R349" s="123">
        <f t="shared" si="4"/>
        <v>5162200007.2</v>
      </c>
      <c r="S349" s="123">
        <f t="shared" si="4"/>
        <v>6580105802.990001</v>
      </c>
      <c r="T349" s="123">
        <f t="shared" si="4"/>
        <v>-226368306.1699999</v>
      </c>
      <c r="U349" s="123">
        <f t="shared" si="4"/>
        <v>95132265.26999997</v>
      </c>
      <c r="V349" s="123">
        <f t="shared" si="4"/>
        <v>9464607.439999998</v>
      </c>
      <c r="W349" s="123">
        <f t="shared" si="4"/>
        <v>673500292.81</v>
      </c>
      <c r="X349" s="123">
        <f t="shared" si="4"/>
        <v>-18676343.29</v>
      </c>
      <c r="Y349" s="123">
        <f t="shared" si="4"/>
        <v>110089091.22999999</v>
      </c>
      <c r="Z349" s="123">
        <f t="shared" si="4"/>
        <v>-4388255.07</v>
      </c>
      <c r="AA349" s="123">
        <f t="shared" si="4"/>
        <v>56359049.03</v>
      </c>
      <c r="AB349" s="123">
        <f t="shared" si="4"/>
        <v>2693364.88</v>
      </c>
      <c r="AC349" s="123">
        <f t="shared" si="4"/>
        <v>278362423.23</v>
      </c>
      <c r="AD349" s="123">
        <f t="shared" si="4"/>
        <v>1608206.0599999998</v>
      </c>
      <c r="AE349" s="123">
        <f t="shared" si="4"/>
        <v>1669549.0000000002</v>
      </c>
      <c r="AF349" s="123">
        <f t="shared" si="4"/>
        <v>321840.77</v>
      </c>
      <c r="AG349" s="123">
        <f t="shared" si="4"/>
        <v>0</v>
      </c>
      <c r="AH349" s="123">
        <f t="shared" si="4"/>
        <v>0</v>
      </c>
      <c r="AI349" s="123">
        <f t="shared" si="5"/>
        <v>0</v>
      </c>
      <c r="AJ349" s="123">
        <f t="shared" si="5"/>
        <v>5066229.299999999</v>
      </c>
      <c r="AK349" s="123">
        <f t="shared" si="5"/>
        <v>3748433.8900000006</v>
      </c>
      <c r="AL349" s="123">
        <f t="shared" si="5"/>
        <v>284759180.9</v>
      </c>
      <c r="AM349" s="123">
        <f t="shared" si="5"/>
        <v>-1418814.9299999985</v>
      </c>
      <c r="AN349" s="123">
        <f t="shared" si="5"/>
        <v>181415.98</v>
      </c>
      <c r="AO349" s="123">
        <f t="shared" si="5"/>
        <v>-434359.67</v>
      </c>
      <c r="AP349" s="123">
        <f t="shared" si="5"/>
        <v>5276294737.7300005</v>
      </c>
      <c r="AQ349" s="123">
        <f t="shared" si="5"/>
        <v>336613850.53</v>
      </c>
      <c r="AR349" s="33"/>
    </row>
    <row r="350" spans="1:44" s="96" customFormat="1" ht="11.25">
      <c r="A350" s="112" t="s">
        <v>82</v>
      </c>
      <c r="B350" s="17" t="s">
        <v>703</v>
      </c>
      <c r="C350" s="22" t="s">
        <v>82</v>
      </c>
      <c r="D350" s="113" t="s">
        <v>691</v>
      </c>
      <c r="E350" s="123">
        <f t="shared" si="3"/>
        <v>3017585473.6499996</v>
      </c>
      <c r="F350" s="123">
        <f t="shared" si="3"/>
        <v>1688153.4700000002</v>
      </c>
      <c r="G350" s="123">
        <f t="shared" si="6"/>
        <v>4078269.3999999994</v>
      </c>
      <c r="H350" s="123">
        <f t="shared" si="4"/>
        <v>53775.052500000005</v>
      </c>
      <c r="I350" s="123">
        <f t="shared" si="4"/>
        <v>305516.12000000005</v>
      </c>
      <c r="J350" s="123">
        <f t="shared" si="4"/>
        <v>288240.33999999997</v>
      </c>
      <c r="K350" s="123">
        <f t="shared" si="4"/>
        <v>427784.29000000004</v>
      </c>
      <c r="L350" s="123">
        <f t="shared" si="4"/>
        <v>0</v>
      </c>
      <c r="M350" s="123">
        <f t="shared" si="4"/>
        <v>3010743734.9800005</v>
      </c>
      <c r="N350" s="123">
        <f t="shared" si="4"/>
        <v>12437815.85</v>
      </c>
      <c r="O350" s="123">
        <f t="shared" si="4"/>
        <v>29690197.198999997</v>
      </c>
      <c r="P350" s="123">
        <f t="shared" si="4"/>
        <v>6060004.250000003</v>
      </c>
      <c r="Q350" s="123">
        <f t="shared" si="4"/>
        <v>0</v>
      </c>
      <c r="R350" s="123">
        <f t="shared" si="4"/>
        <v>2962555717.6800003</v>
      </c>
      <c r="S350" s="123">
        <f t="shared" si="4"/>
        <v>3447455202.77</v>
      </c>
      <c r="T350" s="123">
        <f t="shared" si="4"/>
        <v>-138828296.69</v>
      </c>
      <c r="U350" s="123">
        <f t="shared" si="4"/>
        <v>159588662.39</v>
      </c>
      <c r="V350" s="123">
        <f t="shared" si="4"/>
        <v>8883191.639999997</v>
      </c>
      <c r="W350" s="123">
        <f t="shared" si="4"/>
        <v>124369995.06999998</v>
      </c>
      <c r="X350" s="123">
        <f t="shared" si="4"/>
        <v>-12897187.589999998</v>
      </c>
      <c r="Y350" s="123">
        <f t="shared" si="4"/>
        <v>56072893.26000002</v>
      </c>
      <c r="Z350" s="123">
        <f t="shared" si="4"/>
        <v>-1406041.8100000005</v>
      </c>
      <c r="AA350" s="123">
        <f t="shared" si="4"/>
        <v>72753126.69</v>
      </c>
      <c r="AB350" s="123">
        <f t="shared" si="4"/>
        <v>2396584.79</v>
      </c>
      <c r="AC350" s="123">
        <f t="shared" si="4"/>
        <v>168411228.93000004</v>
      </c>
      <c r="AD350" s="123">
        <f t="shared" si="4"/>
        <v>304375.5300000003</v>
      </c>
      <c r="AE350" s="123">
        <f t="shared" si="4"/>
        <v>2700341.7199999997</v>
      </c>
      <c r="AF350" s="123">
        <f t="shared" si="4"/>
        <v>127401.09999999998</v>
      </c>
      <c r="AG350" s="123">
        <f t="shared" si="4"/>
        <v>822260.6399999999</v>
      </c>
      <c r="AH350" s="123">
        <f t="shared" si="4"/>
        <v>36736.77</v>
      </c>
      <c r="AI350" s="123">
        <f t="shared" si="5"/>
        <v>-727.61</v>
      </c>
      <c r="AJ350" s="123">
        <f t="shared" si="5"/>
        <v>6348533.29</v>
      </c>
      <c r="AK350" s="123">
        <f t="shared" si="5"/>
        <v>2438940.7499999986</v>
      </c>
      <c r="AL350" s="123">
        <f t="shared" si="5"/>
        <v>145770371.37999997</v>
      </c>
      <c r="AM350" s="123">
        <f t="shared" si="5"/>
        <v>1131998.4099999997</v>
      </c>
      <c r="AN350" s="123">
        <f t="shared" si="5"/>
        <v>0</v>
      </c>
      <c r="AO350" s="123">
        <f t="shared" si="5"/>
        <v>-533842.0100000001</v>
      </c>
      <c r="AP350" s="123">
        <f t="shared" si="5"/>
        <v>3017585473.6999993</v>
      </c>
      <c r="AQ350" s="123">
        <f t="shared" si="5"/>
        <v>135977578.35</v>
      </c>
      <c r="AR350" s="33"/>
    </row>
    <row r="351" spans="1:44" s="96" customFormat="1" ht="11.25">
      <c r="A351" s="112" t="s">
        <v>81</v>
      </c>
      <c r="B351" s="17" t="s">
        <v>704</v>
      </c>
      <c r="C351" s="22" t="s">
        <v>81</v>
      </c>
      <c r="D351" s="113" t="s">
        <v>691</v>
      </c>
      <c r="E351" s="123">
        <f t="shared" si="3"/>
        <v>1585355319.5850003</v>
      </c>
      <c r="F351" s="123">
        <f t="shared" si="3"/>
        <v>876690.64</v>
      </c>
      <c r="G351" s="123">
        <f t="shared" si="6"/>
        <v>3141335.9300000006</v>
      </c>
      <c r="H351" s="123">
        <f t="shared" si="4"/>
        <v>31339.93</v>
      </c>
      <c r="I351" s="123">
        <f t="shared" si="4"/>
        <v>480771.23</v>
      </c>
      <c r="J351" s="123">
        <f t="shared" si="4"/>
        <v>168041.25</v>
      </c>
      <c r="K351" s="123">
        <f t="shared" si="4"/>
        <v>271907.17000000004</v>
      </c>
      <c r="L351" s="123">
        <f t="shared" si="4"/>
        <v>0</v>
      </c>
      <c r="M351" s="123">
        <f t="shared" si="4"/>
        <v>1580385233.4499998</v>
      </c>
      <c r="N351" s="123">
        <f t="shared" si="4"/>
        <v>8459474.629999999</v>
      </c>
      <c r="O351" s="123">
        <f t="shared" si="4"/>
        <v>15780649.29</v>
      </c>
      <c r="P351" s="123">
        <f t="shared" si="4"/>
        <v>2673886.43</v>
      </c>
      <c r="Q351" s="123">
        <f t="shared" si="4"/>
        <v>0</v>
      </c>
      <c r="R351" s="123">
        <f t="shared" si="4"/>
        <v>1553471223.0999997</v>
      </c>
      <c r="S351" s="123">
        <f t="shared" si="4"/>
        <v>1908984875.2450001</v>
      </c>
      <c r="T351" s="123">
        <f t="shared" si="4"/>
        <v>-47851216.79999999</v>
      </c>
      <c r="U351" s="123">
        <f t="shared" si="4"/>
        <v>37435959.71</v>
      </c>
      <c r="V351" s="123">
        <f t="shared" si="4"/>
        <v>513558.1900000004</v>
      </c>
      <c r="W351" s="123">
        <f t="shared" si="4"/>
        <v>104679573.04</v>
      </c>
      <c r="X351" s="123">
        <f t="shared" si="4"/>
        <v>-2180006.7399999998</v>
      </c>
      <c r="Y351" s="123">
        <f t="shared" si="4"/>
        <v>26688291.020000003</v>
      </c>
      <c r="Z351" s="123">
        <f t="shared" si="4"/>
        <v>-434317.72</v>
      </c>
      <c r="AA351" s="123">
        <f t="shared" si="4"/>
        <v>62319941.62000001</v>
      </c>
      <c r="AB351" s="123">
        <f t="shared" si="4"/>
        <v>1783880.7799999998</v>
      </c>
      <c r="AC351" s="123">
        <f t="shared" si="4"/>
        <v>87442579.47999996</v>
      </c>
      <c r="AD351" s="123">
        <f t="shared" si="4"/>
        <v>383601.14999999997</v>
      </c>
      <c r="AE351" s="123">
        <f t="shared" si="4"/>
        <v>2098524.7700000005</v>
      </c>
      <c r="AF351" s="123">
        <f t="shared" si="4"/>
        <v>75412.19000000002</v>
      </c>
      <c r="AG351" s="123">
        <f t="shared" si="4"/>
        <v>1269173.76</v>
      </c>
      <c r="AH351" s="123">
        <f t="shared" si="4"/>
        <v>23324.219999999998</v>
      </c>
      <c r="AI351" s="123">
        <f t="shared" si="5"/>
        <v>-0.04</v>
      </c>
      <c r="AJ351" s="123">
        <f t="shared" si="5"/>
        <v>2137112.630000001</v>
      </c>
      <c r="AK351" s="123">
        <f t="shared" si="5"/>
        <v>2615858.12</v>
      </c>
      <c r="AL351" s="123">
        <f t="shared" si="5"/>
        <v>77056059.51</v>
      </c>
      <c r="AM351" s="123">
        <f t="shared" si="5"/>
        <v>940141.0900000002</v>
      </c>
      <c r="AN351" s="123">
        <f t="shared" si="5"/>
        <v>125179.2</v>
      </c>
      <c r="AO351" s="123">
        <f t="shared" si="5"/>
        <v>-788524.07</v>
      </c>
      <c r="AP351" s="123">
        <f t="shared" si="5"/>
        <v>1585355318.9400005</v>
      </c>
      <c r="AQ351" s="123">
        <f t="shared" si="5"/>
        <v>57813801.97000001</v>
      </c>
      <c r="AR351" s="33"/>
    </row>
    <row r="352" spans="1:44" s="96" customFormat="1" ht="11.25">
      <c r="A352" s="115"/>
      <c r="B352" s="116" t="s">
        <v>691</v>
      </c>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33"/>
    </row>
    <row r="353" spans="1:44" s="96" customFormat="1" ht="11.25">
      <c r="A353" s="112"/>
      <c r="B353" s="20" t="s">
        <v>758</v>
      </c>
      <c r="C353" s="21"/>
      <c r="D353" s="21"/>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c r="AO353" s="114"/>
      <c r="AP353" s="114"/>
      <c r="AQ353" s="114"/>
      <c r="AR353" s="33"/>
    </row>
    <row r="354" spans="1:44" s="96" customFormat="1" ht="11.25">
      <c r="A354" s="112" t="s">
        <v>682</v>
      </c>
      <c r="B354" s="17" t="s">
        <v>759</v>
      </c>
      <c r="C354" s="113" t="s">
        <v>691</v>
      </c>
      <c r="D354" s="22" t="s">
        <v>682</v>
      </c>
      <c r="E354" s="123">
        <f>SUMIF($D$12:$D$337,$D354,E$12:E$337)</f>
        <v>5276296491.64</v>
      </c>
      <c r="F354" s="123">
        <f aca="true" t="shared" si="7" ref="F354:AQ357">SUMIF($D$12:$D$337,$D354,F$12:F$337)</f>
        <v>2202448.4050000003</v>
      </c>
      <c r="G354" s="123">
        <f t="shared" si="7"/>
        <v>3327101.0925000003</v>
      </c>
      <c r="H354" s="123">
        <f t="shared" si="7"/>
        <v>16438.480000000003</v>
      </c>
      <c r="I354" s="123">
        <f t="shared" si="7"/>
        <v>0</v>
      </c>
      <c r="J354" s="123">
        <f t="shared" si="7"/>
        <v>0</v>
      </c>
      <c r="K354" s="123">
        <f t="shared" si="7"/>
        <v>253817.1075</v>
      </c>
      <c r="L354" s="123">
        <f t="shared" si="7"/>
        <v>0</v>
      </c>
      <c r="M354" s="123">
        <f t="shared" si="7"/>
        <v>5270496686.550001</v>
      </c>
      <c r="N354" s="123">
        <f t="shared" si="7"/>
        <v>18454636.47</v>
      </c>
      <c r="O354" s="123">
        <f t="shared" si="7"/>
        <v>69126570.15802328</v>
      </c>
      <c r="P354" s="123">
        <f t="shared" si="7"/>
        <v>10715472.719999999</v>
      </c>
      <c r="Q354" s="123">
        <f t="shared" si="7"/>
        <v>10000000</v>
      </c>
      <c r="R354" s="123">
        <f t="shared" si="7"/>
        <v>5162200007.2</v>
      </c>
      <c r="S354" s="123">
        <f t="shared" si="7"/>
        <v>6580105802.990001</v>
      </c>
      <c r="T354" s="123">
        <f t="shared" si="7"/>
        <v>-226368306.1699999</v>
      </c>
      <c r="U354" s="123">
        <f t="shared" si="7"/>
        <v>95132265.26999997</v>
      </c>
      <c r="V354" s="123">
        <f t="shared" si="7"/>
        <v>9464607.439999998</v>
      </c>
      <c r="W354" s="123">
        <f t="shared" si="7"/>
        <v>673500292.81</v>
      </c>
      <c r="X354" s="123">
        <f t="shared" si="7"/>
        <v>-18676343.29</v>
      </c>
      <c r="Y354" s="123">
        <f t="shared" si="7"/>
        <v>110089091.22999999</v>
      </c>
      <c r="Z354" s="123">
        <f t="shared" si="7"/>
        <v>-4388255.07</v>
      </c>
      <c r="AA354" s="123">
        <f t="shared" si="7"/>
        <v>56359049.03</v>
      </c>
      <c r="AB354" s="123">
        <f t="shared" si="7"/>
        <v>2693364.88</v>
      </c>
      <c r="AC354" s="123">
        <f t="shared" si="7"/>
        <v>278362423.23</v>
      </c>
      <c r="AD354" s="123">
        <f t="shared" si="7"/>
        <v>1608206.0599999998</v>
      </c>
      <c r="AE354" s="123">
        <f t="shared" si="7"/>
        <v>1669549.0000000002</v>
      </c>
      <c r="AF354" s="123">
        <f t="shared" si="7"/>
        <v>321840.77</v>
      </c>
      <c r="AG354" s="123">
        <f t="shared" si="7"/>
        <v>0</v>
      </c>
      <c r="AH354" s="123">
        <f t="shared" si="7"/>
        <v>0</v>
      </c>
      <c r="AI354" s="123">
        <f t="shared" si="7"/>
        <v>0</v>
      </c>
      <c r="AJ354" s="123">
        <f t="shared" si="7"/>
        <v>5066229.299999999</v>
      </c>
      <c r="AK354" s="123">
        <f t="shared" si="7"/>
        <v>3748433.8900000006</v>
      </c>
      <c r="AL354" s="123">
        <f t="shared" si="7"/>
        <v>284759180.9</v>
      </c>
      <c r="AM354" s="123">
        <f t="shared" si="7"/>
        <v>-1418814.9299999985</v>
      </c>
      <c r="AN354" s="123">
        <f t="shared" si="7"/>
        <v>181415.98</v>
      </c>
      <c r="AO354" s="123">
        <f t="shared" si="7"/>
        <v>-434359.67</v>
      </c>
      <c r="AP354" s="123">
        <f t="shared" si="7"/>
        <v>5276294737.7300005</v>
      </c>
      <c r="AQ354" s="123">
        <f t="shared" si="7"/>
        <v>336613850.53</v>
      </c>
      <c r="AR354" s="33"/>
    </row>
    <row r="355" spans="1:44" s="96" customFormat="1" ht="11.25">
      <c r="A355" s="112" t="s">
        <v>90</v>
      </c>
      <c r="B355" s="17" t="s">
        <v>760</v>
      </c>
      <c r="C355" s="113" t="s">
        <v>691</v>
      </c>
      <c r="D355" s="22" t="s">
        <v>90</v>
      </c>
      <c r="E355" s="123">
        <f>SUMIF($D$12:$D$337,$D355,E$12:E$337)</f>
        <v>3576826045.0899997</v>
      </c>
      <c r="F355" s="123">
        <f t="shared" si="7"/>
        <v>2712985.285</v>
      </c>
      <c r="G355" s="123">
        <f t="shared" si="7"/>
        <v>6732997.3075</v>
      </c>
      <c r="H355" s="123">
        <f t="shared" si="7"/>
        <v>44579.47750000001</v>
      </c>
      <c r="I355" s="123">
        <f t="shared" si="7"/>
        <v>9737.295</v>
      </c>
      <c r="J355" s="123">
        <f t="shared" si="7"/>
        <v>95131.175</v>
      </c>
      <c r="K355" s="123">
        <f t="shared" si="7"/>
        <v>1285577.8654999998</v>
      </c>
      <c r="L355" s="123">
        <f t="shared" si="7"/>
        <v>0</v>
      </c>
      <c r="M355" s="123">
        <f t="shared" si="7"/>
        <v>3565945036.6899986</v>
      </c>
      <c r="N355" s="123">
        <f t="shared" si="7"/>
        <v>16875440.919999998</v>
      </c>
      <c r="O355" s="123">
        <f t="shared" si="7"/>
        <v>46450283.940000005</v>
      </c>
      <c r="P355" s="123">
        <f t="shared" si="7"/>
        <v>8726592.350000001</v>
      </c>
      <c r="Q355" s="123">
        <f t="shared" si="7"/>
        <v>0</v>
      </c>
      <c r="R355" s="123">
        <f t="shared" si="7"/>
        <v>3493892719.4799995</v>
      </c>
      <c r="S355" s="123">
        <f t="shared" si="7"/>
        <v>4250939362.7899995</v>
      </c>
      <c r="T355" s="123">
        <f t="shared" si="7"/>
        <v>-160071520.685</v>
      </c>
      <c r="U355" s="123">
        <f t="shared" si="7"/>
        <v>144315315.67</v>
      </c>
      <c r="V355" s="123">
        <f t="shared" si="7"/>
        <v>2727762.750000001</v>
      </c>
      <c r="W355" s="123">
        <f t="shared" si="7"/>
        <v>140689398.79</v>
      </c>
      <c r="X355" s="123">
        <f t="shared" si="7"/>
        <v>-8771196.31</v>
      </c>
      <c r="Y355" s="123">
        <f t="shared" si="7"/>
        <v>68855499.27000001</v>
      </c>
      <c r="Z355" s="123">
        <f t="shared" si="7"/>
        <v>-3798578.693</v>
      </c>
      <c r="AA355" s="123">
        <f t="shared" si="7"/>
        <v>114152632.42</v>
      </c>
      <c r="AB355" s="123">
        <f t="shared" si="7"/>
        <v>3110908.74</v>
      </c>
      <c r="AC355" s="123">
        <f t="shared" si="7"/>
        <v>183568192.25</v>
      </c>
      <c r="AD355" s="123">
        <f t="shared" si="7"/>
        <v>-2982850.199999999</v>
      </c>
      <c r="AE355" s="123">
        <f t="shared" si="7"/>
        <v>2230648.15</v>
      </c>
      <c r="AF355" s="123">
        <f t="shared" si="7"/>
        <v>94093.43000000001</v>
      </c>
      <c r="AG355" s="123">
        <f t="shared" si="7"/>
        <v>107912.62000000001</v>
      </c>
      <c r="AH355" s="123">
        <f t="shared" si="7"/>
        <v>-758.3199999999999</v>
      </c>
      <c r="AI355" s="123">
        <f t="shared" si="7"/>
        <v>0</v>
      </c>
      <c r="AJ355" s="123">
        <f t="shared" si="7"/>
        <v>9570119.419999998</v>
      </c>
      <c r="AK355" s="123">
        <f t="shared" si="7"/>
        <v>2435025.0900000003</v>
      </c>
      <c r="AL355" s="123">
        <f t="shared" si="7"/>
        <v>287643703.90999997</v>
      </c>
      <c r="AM355" s="123">
        <f t="shared" si="7"/>
        <v>-5164099.630000002</v>
      </c>
      <c r="AN355" s="123">
        <f t="shared" si="7"/>
        <v>-106629.19999999998</v>
      </c>
      <c r="AO355" s="123">
        <f t="shared" si="7"/>
        <v>-399843.85000000003</v>
      </c>
      <c r="AP355" s="123">
        <f t="shared" si="7"/>
        <v>3576790583.7999997</v>
      </c>
      <c r="AQ355" s="123">
        <f t="shared" si="7"/>
        <v>295410898.62000006</v>
      </c>
      <c r="AR355" s="33"/>
    </row>
    <row r="356" spans="1:44" s="96" customFormat="1" ht="11.25">
      <c r="A356" s="112" t="s">
        <v>89</v>
      </c>
      <c r="B356" s="17" t="s">
        <v>761</v>
      </c>
      <c r="C356" s="113" t="s">
        <v>691</v>
      </c>
      <c r="D356" s="22" t="s">
        <v>89</v>
      </c>
      <c r="E356" s="123">
        <f>SUMIF($D$12:$D$337,$D356,E$12:E$337)</f>
        <v>6473043005.945001</v>
      </c>
      <c r="F356" s="123">
        <f t="shared" si="7"/>
        <v>3356605.4599999995</v>
      </c>
      <c r="G356" s="123">
        <f t="shared" si="7"/>
        <v>10040739.154999997</v>
      </c>
      <c r="H356" s="123">
        <f t="shared" si="7"/>
        <v>134818.17250000002</v>
      </c>
      <c r="I356" s="123">
        <f t="shared" si="7"/>
        <v>1451627.6349999993</v>
      </c>
      <c r="J356" s="123">
        <f t="shared" si="7"/>
        <v>788948.9350000004</v>
      </c>
      <c r="K356" s="123">
        <f t="shared" si="7"/>
        <v>1272256.9900000002</v>
      </c>
      <c r="L356" s="123">
        <f t="shared" si="7"/>
        <v>0</v>
      </c>
      <c r="M356" s="123">
        <f t="shared" si="7"/>
        <v>6455998009.609997</v>
      </c>
      <c r="N356" s="123">
        <f t="shared" si="7"/>
        <v>31290250.699999984</v>
      </c>
      <c r="O356" s="123">
        <f t="shared" si="7"/>
        <v>56636481.92999999</v>
      </c>
      <c r="P356" s="123">
        <f t="shared" si="7"/>
        <v>12539611.423000006</v>
      </c>
      <c r="Q356" s="123">
        <f t="shared" si="7"/>
        <v>0</v>
      </c>
      <c r="R356" s="123">
        <f t="shared" si="7"/>
        <v>6355531665.560005</v>
      </c>
      <c r="S356" s="123">
        <f t="shared" si="7"/>
        <v>7552618365.045005</v>
      </c>
      <c r="T356" s="123">
        <f t="shared" si="7"/>
        <v>-283731728.59999996</v>
      </c>
      <c r="U356" s="123">
        <f t="shared" si="7"/>
        <v>300547013.82</v>
      </c>
      <c r="V356" s="123">
        <f t="shared" si="7"/>
        <v>26363133.009999998</v>
      </c>
      <c r="W356" s="123">
        <f t="shared" si="7"/>
        <v>335993870.92</v>
      </c>
      <c r="X356" s="123">
        <f t="shared" si="7"/>
        <v>-15956538.959999993</v>
      </c>
      <c r="Y356" s="123">
        <f t="shared" si="7"/>
        <v>121055748.04000002</v>
      </c>
      <c r="Z356" s="123">
        <f t="shared" si="7"/>
        <v>-2675952.39</v>
      </c>
      <c r="AA356" s="123">
        <f t="shared" si="7"/>
        <v>218150395.9599999</v>
      </c>
      <c r="AB356" s="123">
        <f t="shared" si="7"/>
        <v>6678839.919999998</v>
      </c>
      <c r="AC356" s="123">
        <f t="shared" si="7"/>
        <v>341644542.4399999</v>
      </c>
      <c r="AD356" s="123">
        <f t="shared" si="7"/>
        <v>-4099032.5099999993</v>
      </c>
      <c r="AE356" s="123">
        <f t="shared" si="7"/>
        <v>7931249.519999997</v>
      </c>
      <c r="AF356" s="123">
        <f t="shared" si="7"/>
        <v>182869.33000000002</v>
      </c>
      <c r="AG356" s="123">
        <f t="shared" si="7"/>
        <v>3949871.7199999997</v>
      </c>
      <c r="AH356" s="123">
        <f t="shared" si="7"/>
        <v>131977.99999999997</v>
      </c>
      <c r="AI356" s="123">
        <f t="shared" si="7"/>
        <v>-727.65</v>
      </c>
      <c r="AJ356" s="123">
        <f t="shared" si="7"/>
        <v>16239179.640000006</v>
      </c>
      <c r="AK356" s="123">
        <f t="shared" si="7"/>
        <v>3351327.3099999977</v>
      </c>
      <c r="AL356" s="123">
        <f t="shared" si="7"/>
        <v>336646614.88</v>
      </c>
      <c r="AM356" s="123">
        <f t="shared" si="7"/>
        <v>-8938689.629999999</v>
      </c>
      <c r="AN356" s="123">
        <f t="shared" si="7"/>
        <v>607342.61</v>
      </c>
      <c r="AO356" s="123">
        <f t="shared" si="7"/>
        <v>-1379508.1399999997</v>
      </c>
      <c r="AP356" s="123">
        <f t="shared" si="7"/>
        <v>6473042993.44</v>
      </c>
      <c r="AQ356" s="123">
        <f t="shared" si="7"/>
        <v>259068070.98000005</v>
      </c>
      <c r="AR356" s="33"/>
    </row>
    <row r="357" spans="1:44" s="96" customFormat="1" ht="11.25">
      <c r="A357" s="112" t="s">
        <v>88</v>
      </c>
      <c r="B357" s="17" t="s">
        <v>762</v>
      </c>
      <c r="C357" s="113" t="s">
        <v>691</v>
      </c>
      <c r="D357" s="22" t="s">
        <v>88</v>
      </c>
      <c r="E357" s="123">
        <f>SUMIF($D$12:$D$337,$D357,E$12:E$337)</f>
        <v>3992809963.0499988</v>
      </c>
      <c r="F357" s="123">
        <f t="shared" si="7"/>
        <v>2240816.1425000005</v>
      </c>
      <c r="G357" s="123">
        <f t="shared" si="7"/>
        <v>5980982.412499999</v>
      </c>
      <c r="H357" s="123">
        <f t="shared" si="7"/>
        <v>55378.93999999999</v>
      </c>
      <c r="I357" s="123">
        <f t="shared" si="7"/>
        <v>495236.85</v>
      </c>
      <c r="J357" s="123">
        <f t="shared" si="7"/>
        <v>312730.2899999999</v>
      </c>
      <c r="K357" s="123">
        <f t="shared" si="7"/>
        <v>496673.4500000001</v>
      </c>
      <c r="L357" s="123">
        <f t="shared" si="7"/>
        <v>186.59</v>
      </c>
      <c r="M357" s="123">
        <f t="shared" si="7"/>
        <v>3983227958.3900003</v>
      </c>
      <c r="N357" s="123">
        <f t="shared" si="7"/>
        <v>17848701.64</v>
      </c>
      <c r="O357" s="123">
        <f t="shared" si="7"/>
        <v>42559092.60900001</v>
      </c>
      <c r="P357" s="123">
        <f t="shared" si="7"/>
        <v>7414877.579999999</v>
      </c>
      <c r="Q357" s="123">
        <f t="shared" si="7"/>
        <v>0</v>
      </c>
      <c r="R357" s="123">
        <f t="shared" si="7"/>
        <v>3915405286.56</v>
      </c>
      <c r="S357" s="123">
        <f t="shared" si="7"/>
        <v>4699379303.41</v>
      </c>
      <c r="T357" s="123">
        <f t="shared" si="7"/>
        <v>-202613207.15000007</v>
      </c>
      <c r="U357" s="123">
        <f t="shared" si="7"/>
        <v>168250900.00000006</v>
      </c>
      <c r="V357" s="123">
        <f t="shared" si="7"/>
        <v>12601035.360000001</v>
      </c>
      <c r="W357" s="123">
        <f t="shared" si="7"/>
        <v>208657601.40999997</v>
      </c>
      <c r="X357" s="123">
        <f t="shared" si="7"/>
        <v>-25205323.319999997</v>
      </c>
      <c r="Y357" s="123">
        <f t="shared" si="7"/>
        <v>72775106.71999998</v>
      </c>
      <c r="Z357" s="123">
        <f t="shared" si="7"/>
        <v>-1700258.0100000005</v>
      </c>
      <c r="AA357" s="123">
        <f t="shared" si="7"/>
        <v>117798772.89999998</v>
      </c>
      <c r="AB357" s="123">
        <f t="shared" si="7"/>
        <v>3781794.4600000004</v>
      </c>
      <c r="AC357" s="123">
        <f t="shared" si="7"/>
        <v>200923473.34000006</v>
      </c>
      <c r="AD357" s="123">
        <f t="shared" si="7"/>
        <v>-1299610.6000000003</v>
      </c>
      <c r="AE357" s="123">
        <f t="shared" si="7"/>
        <v>3082458.8299999987</v>
      </c>
      <c r="AF357" s="123">
        <f t="shared" si="7"/>
        <v>89620.33</v>
      </c>
      <c r="AG357" s="123">
        <f t="shared" si="7"/>
        <v>1275482.95</v>
      </c>
      <c r="AH357" s="123">
        <f t="shared" si="7"/>
        <v>31359.570000000007</v>
      </c>
      <c r="AI357" s="123">
        <f t="shared" si="7"/>
        <v>-148.73999999999998</v>
      </c>
      <c r="AJ357" s="123">
        <f t="shared" si="7"/>
        <v>11660285.89</v>
      </c>
      <c r="AK357" s="123">
        <f t="shared" si="7"/>
        <v>5990598.02</v>
      </c>
      <c r="AL357" s="123">
        <f t="shared" si="7"/>
        <v>221224377.60999995</v>
      </c>
      <c r="AM357" s="123">
        <f t="shared" si="7"/>
        <v>6585715.679999999</v>
      </c>
      <c r="AN357" s="123">
        <f t="shared" si="7"/>
        <v>2386326.21</v>
      </c>
      <c r="AO357" s="123">
        <f t="shared" si="7"/>
        <v>-1099867.8099999994</v>
      </c>
      <c r="AP357" s="123">
        <f t="shared" si="7"/>
        <v>3992809963.5999985</v>
      </c>
      <c r="AQ357" s="123">
        <f t="shared" si="7"/>
        <v>237547757.98000008</v>
      </c>
      <c r="AR357" s="33"/>
    </row>
    <row r="358" spans="1:44" s="96" customFormat="1" ht="11.25">
      <c r="A358" s="112"/>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8"/>
    </row>
    <row r="359" spans="1:44" s="96" customFormat="1" ht="11.25">
      <c r="A359" s="112"/>
      <c r="B359" s="94" t="s">
        <v>777</v>
      </c>
      <c r="C359" s="16"/>
      <c r="D359" s="16"/>
      <c r="E359" s="16"/>
      <c r="F359" s="16"/>
      <c r="G359" s="16"/>
      <c r="H359" s="16"/>
      <c r="I359" s="16"/>
      <c r="J359" s="16"/>
      <c r="K359" s="16"/>
      <c r="L359" s="16"/>
      <c r="M359" s="16"/>
      <c r="N359" s="16"/>
      <c r="O359" s="16"/>
      <c r="P359" s="16"/>
      <c r="Q359" s="22"/>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8"/>
    </row>
    <row r="360" spans="1:44" s="96" customFormat="1" ht="11.25">
      <c r="A360" s="112"/>
      <c r="B360" s="25" t="s">
        <v>745</v>
      </c>
      <c r="C360" s="16"/>
      <c r="D360" s="16"/>
      <c r="E360" s="16"/>
      <c r="F360" s="16"/>
      <c r="G360" s="16"/>
      <c r="H360" s="16"/>
      <c r="I360" s="16"/>
      <c r="J360" s="16"/>
      <c r="K360" s="16"/>
      <c r="L360" s="16"/>
      <c r="M360" s="16"/>
      <c r="N360" s="16"/>
      <c r="O360" s="16"/>
      <c r="P360" s="16"/>
      <c r="Q360" s="22"/>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8"/>
    </row>
    <row r="361" spans="1:44" s="96" customFormat="1" ht="11.25">
      <c r="A361" s="112"/>
      <c r="B361" s="25" t="s">
        <v>746</v>
      </c>
      <c r="C361" s="16"/>
      <c r="D361" s="16"/>
      <c r="E361" s="16"/>
      <c r="F361" s="16"/>
      <c r="G361" s="16"/>
      <c r="H361" s="16"/>
      <c r="I361" s="16"/>
      <c r="J361" s="16"/>
      <c r="K361" s="16"/>
      <c r="L361" s="16"/>
      <c r="M361" s="16"/>
      <c r="N361" s="16"/>
      <c r="O361" s="16"/>
      <c r="P361" s="16"/>
      <c r="Q361" s="22"/>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8"/>
    </row>
    <row r="362" spans="1:44" s="96" customFormat="1" ht="11.25">
      <c r="A362" s="112"/>
      <c r="B362" s="25" t="s">
        <v>747</v>
      </c>
      <c r="C362" s="16"/>
      <c r="D362" s="16"/>
      <c r="E362" s="16"/>
      <c r="F362" s="16"/>
      <c r="G362" s="16"/>
      <c r="H362" s="16"/>
      <c r="I362" s="16"/>
      <c r="J362" s="16"/>
      <c r="K362" s="16"/>
      <c r="L362" s="16"/>
      <c r="M362" s="16"/>
      <c r="N362" s="16"/>
      <c r="O362" s="16"/>
      <c r="P362" s="16"/>
      <c r="Q362" s="22"/>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8"/>
    </row>
    <row r="363" spans="1:44" s="96" customFormat="1" ht="11.25">
      <c r="A363" s="112"/>
      <c r="B363" s="25" t="s">
        <v>797</v>
      </c>
      <c r="C363" s="16"/>
      <c r="D363" s="16"/>
      <c r="E363" s="16"/>
      <c r="F363" s="16"/>
      <c r="G363" s="16"/>
      <c r="H363" s="16"/>
      <c r="I363" s="16"/>
      <c r="J363" s="16"/>
      <c r="K363" s="16"/>
      <c r="L363" s="16"/>
      <c r="M363" s="16"/>
      <c r="N363" s="16"/>
      <c r="O363" s="16"/>
      <c r="P363" s="16"/>
      <c r="Q363" s="22"/>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8"/>
    </row>
    <row r="364" spans="1:53" s="96" customFormat="1" ht="13.5" thickBot="1">
      <c r="A364" s="117"/>
      <c r="B364" s="118"/>
      <c r="C364" s="8"/>
      <c r="D364" s="8"/>
      <c r="E364" s="8"/>
      <c r="F364" s="8"/>
      <c r="G364" s="8"/>
      <c r="H364" s="8"/>
      <c r="I364" s="8"/>
      <c r="J364" s="8"/>
      <c r="K364" s="8"/>
      <c r="L364" s="8"/>
      <c r="M364" s="8"/>
      <c r="N364" s="8"/>
      <c r="O364" s="8"/>
      <c r="P364" s="8"/>
      <c r="Q364" s="9"/>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93"/>
      <c r="AS364" s="29"/>
      <c r="AT364" s="29"/>
      <c r="AU364" s="29"/>
      <c r="AV364" s="29"/>
      <c r="AW364" s="29"/>
      <c r="AX364" s="29"/>
      <c r="AY364" s="29"/>
      <c r="AZ364" s="29"/>
      <c r="BA364" s="29"/>
    </row>
    <row r="365" spans="1:53" s="96" customFormat="1" ht="12.75">
      <c r="A365" s="29"/>
      <c r="B365" s="5"/>
      <c r="C365" s="29"/>
      <c r="D365" s="29"/>
      <c r="E365" s="29"/>
      <c r="F365" s="29"/>
      <c r="G365" s="29"/>
      <c r="H365" s="29"/>
      <c r="I365" s="29"/>
      <c r="J365" s="29"/>
      <c r="K365" s="29"/>
      <c r="L365" s="29"/>
      <c r="M365" s="29"/>
      <c r="N365" s="29"/>
      <c r="O365" s="29"/>
      <c r="P365" s="29"/>
      <c r="Q365" s="6"/>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row>
    <row r="366" spans="1:53" s="96" customFormat="1" ht="12.75">
      <c r="A366" s="29"/>
      <c r="B366" s="29"/>
      <c r="C366" s="29"/>
      <c r="D366" s="29"/>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29"/>
      <c r="AS366" s="29"/>
      <c r="AT366" s="29"/>
      <c r="AU366" s="29"/>
      <c r="AV366" s="29"/>
      <c r="AW366" s="29"/>
      <c r="AX366" s="29"/>
      <c r="AY366" s="29"/>
      <c r="AZ366" s="29"/>
      <c r="BA366" s="29"/>
    </row>
    <row r="367" spans="1:53" s="96" customFormat="1" ht="12.75">
      <c r="A367" s="29"/>
      <c r="B367" s="29"/>
      <c r="C367" s="29"/>
      <c r="D367" s="29"/>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29"/>
      <c r="AS367" s="29"/>
      <c r="AT367" s="29"/>
      <c r="AU367" s="29"/>
      <c r="AV367" s="29"/>
      <c r="AW367" s="29"/>
      <c r="AX367" s="29"/>
      <c r="AY367" s="29"/>
      <c r="AZ367" s="29"/>
      <c r="BA367" s="29"/>
    </row>
    <row r="368" spans="1:53" s="96" customFormat="1" ht="12.75">
      <c r="A368" s="29"/>
      <c r="B368" s="29"/>
      <c r="C368" s="29"/>
      <c r="D368" s="29"/>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29"/>
      <c r="AS368" s="29"/>
      <c r="AT368" s="29"/>
      <c r="AU368" s="29"/>
      <c r="AV368" s="29"/>
      <c r="AW368" s="29"/>
      <c r="AX368" s="29"/>
      <c r="AY368" s="29"/>
      <c r="AZ368" s="29"/>
      <c r="BA368" s="29"/>
    </row>
    <row r="369" spans="1:53" s="96" customFormat="1" ht="12.75">
      <c r="A369" s="29"/>
      <c r="B369" s="5"/>
      <c r="C369" s="29"/>
      <c r="D369" s="29"/>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29"/>
      <c r="AS369" s="29"/>
      <c r="AT369" s="29"/>
      <c r="AU369" s="29"/>
      <c r="AV369" s="29"/>
      <c r="AW369" s="29"/>
      <c r="AX369" s="29"/>
      <c r="AY369" s="29"/>
      <c r="AZ369" s="29"/>
      <c r="BA369" s="29"/>
    </row>
    <row r="370" spans="1:53" s="96" customFormat="1" ht="12.75">
      <c r="A370" s="29"/>
      <c r="B370" s="5"/>
      <c r="C370" s="29"/>
      <c r="D370" s="29"/>
      <c r="AR370" s="29"/>
      <c r="AS370" s="29"/>
      <c r="AT370" s="29"/>
      <c r="AU370" s="29"/>
      <c r="AV370" s="29"/>
      <c r="AW370" s="29"/>
      <c r="AX370" s="29"/>
      <c r="AY370" s="29"/>
      <c r="AZ370" s="29"/>
      <c r="BA370" s="29"/>
    </row>
    <row r="371" spans="1:53" s="96" customFormat="1" ht="12.75">
      <c r="A371" s="29"/>
      <c r="B371" s="5"/>
      <c r="C371" s="29"/>
      <c r="D371" s="29"/>
      <c r="E371" s="29"/>
      <c r="F371" s="29"/>
      <c r="G371" s="29"/>
      <c r="H371" s="29"/>
      <c r="I371" s="29"/>
      <c r="J371" s="29"/>
      <c r="K371" s="29"/>
      <c r="L371" s="29"/>
      <c r="M371" s="29"/>
      <c r="N371" s="29"/>
      <c r="O371" s="29"/>
      <c r="P371" s="29"/>
      <c r="Q371" s="11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row>
    <row r="372" spans="1:53" s="96" customFormat="1" ht="12.75">
      <c r="A372" s="29"/>
      <c r="B372" s="5"/>
      <c r="C372" s="29"/>
      <c r="D372" s="29"/>
      <c r="E372" s="29"/>
      <c r="F372" s="29"/>
      <c r="G372" s="29"/>
      <c r="H372" s="29"/>
      <c r="I372" s="29"/>
      <c r="J372" s="29"/>
      <c r="K372" s="29"/>
      <c r="L372" s="29"/>
      <c r="M372" s="29"/>
      <c r="N372" s="29"/>
      <c r="O372" s="29"/>
      <c r="P372" s="29"/>
      <c r="Q372" s="11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row>
    <row r="373" spans="1:53" s="96" customFormat="1" ht="12.75">
      <c r="A373" s="29"/>
      <c r="B373" s="5"/>
      <c r="C373" s="29"/>
      <c r="D373" s="29"/>
      <c r="E373" s="29"/>
      <c r="F373" s="29"/>
      <c r="G373" s="29"/>
      <c r="H373" s="29"/>
      <c r="I373" s="29"/>
      <c r="J373" s="29"/>
      <c r="K373" s="29"/>
      <c r="L373" s="29"/>
      <c r="M373" s="29"/>
      <c r="N373" s="29"/>
      <c r="O373" s="29"/>
      <c r="P373" s="29"/>
      <c r="Q373" s="11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row>
    <row r="374" spans="1:53" s="96" customFormat="1" ht="12.75">
      <c r="A374" s="29"/>
      <c r="B374" s="5"/>
      <c r="C374" s="29"/>
      <c r="D374" s="29"/>
      <c r="E374" s="29"/>
      <c r="F374" s="29"/>
      <c r="G374" s="29"/>
      <c r="H374" s="29"/>
      <c r="I374" s="29"/>
      <c r="J374" s="29"/>
      <c r="K374" s="29"/>
      <c r="L374" s="29"/>
      <c r="M374" s="29"/>
      <c r="N374" s="29"/>
      <c r="O374" s="29"/>
      <c r="P374" s="29"/>
      <c r="Q374" s="11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row>
    <row r="375" spans="1:53" s="96" customFormat="1" ht="12.75">
      <c r="A375" s="29"/>
      <c r="B375" s="5"/>
      <c r="C375" s="29"/>
      <c r="D375" s="29"/>
      <c r="E375" s="29"/>
      <c r="F375" s="29"/>
      <c r="G375" s="29"/>
      <c r="H375" s="29"/>
      <c r="I375" s="29"/>
      <c r="J375" s="29"/>
      <c r="K375" s="29"/>
      <c r="L375" s="29"/>
      <c r="M375" s="29"/>
      <c r="N375" s="29"/>
      <c r="O375" s="29"/>
      <c r="P375" s="29"/>
      <c r="Q375" s="11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row>
    <row r="376" spans="1:53" s="96" customFormat="1" ht="12.75">
      <c r="A376" s="29"/>
      <c r="B376" s="5"/>
      <c r="C376" s="29"/>
      <c r="D376" s="29"/>
      <c r="E376" s="29"/>
      <c r="F376" s="29"/>
      <c r="G376" s="29"/>
      <c r="H376" s="29"/>
      <c r="I376" s="29"/>
      <c r="J376" s="29"/>
      <c r="K376" s="29"/>
      <c r="L376" s="29"/>
      <c r="M376" s="29"/>
      <c r="N376" s="29"/>
      <c r="O376" s="29"/>
      <c r="P376" s="29"/>
      <c r="Q376" s="11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row>
    <row r="377" spans="1:53" s="96" customFormat="1" ht="12.75">
      <c r="A377" s="29"/>
      <c r="B377" s="5"/>
      <c r="C377" s="29"/>
      <c r="D377" s="29"/>
      <c r="E377" s="29"/>
      <c r="F377" s="29"/>
      <c r="G377" s="29"/>
      <c r="H377" s="29"/>
      <c r="I377" s="29"/>
      <c r="J377" s="29"/>
      <c r="K377" s="29"/>
      <c r="L377" s="29"/>
      <c r="M377" s="29"/>
      <c r="N377" s="29"/>
      <c r="O377" s="29"/>
      <c r="P377" s="29"/>
      <c r="Q377" s="11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row>
    <row r="378" spans="1:53" s="96" customFormat="1" ht="12.75">
      <c r="A378" s="29"/>
      <c r="B378" s="29"/>
      <c r="C378" s="29"/>
      <c r="D378" s="29"/>
      <c r="E378" s="29"/>
      <c r="F378" s="29"/>
      <c r="G378" s="29"/>
      <c r="H378" s="29"/>
      <c r="I378" s="29"/>
      <c r="J378" s="29"/>
      <c r="K378" s="29"/>
      <c r="L378" s="29"/>
      <c r="M378" s="29"/>
      <c r="N378" s="29"/>
      <c r="O378" s="29"/>
      <c r="P378" s="29"/>
      <c r="Q378" s="11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row>
    <row r="379" spans="1:53" s="96" customFormat="1" ht="12.75">
      <c r="A379" s="29"/>
      <c r="B379" s="29"/>
      <c r="C379" s="29"/>
      <c r="D379" s="29"/>
      <c r="E379" s="29"/>
      <c r="F379" s="29"/>
      <c r="G379" s="29"/>
      <c r="H379" s="29"/>
      <c r="I379" s="29"/>
      <c r="J379" s="29"/>
      <c r="K379" s="29"/>
      <c r="L379" s="29"/>
      <c r="M379" s="29"/>
      <c r="N379" s="29"/>
      <c r="O379" s="29"/>
      <c r="P379" s="29"/>
      <c r="Q379" s="11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row>
    <row r="380" spans="1:53" s="96" customFormat="1" ht="12.75">
      <c r="A380" s="29"/>
      <c r="B380" s="29"/>
      <c r="C380" s="29"/>
      <c r="D380" s="29"/>
      <c r="E380" s="29"/>
      <c r="F380" s="29"/>
      <c r="G380" s="29"/>
      <c r="H380" s="29"/>
      <c r="I380" s="29"/>
      <c r="J380" s="29"/>
      <c r="K380" s="29"/>
      <c r="L380" s="29"/>
      <c r="M380" s="29"/>
      <c r="N380" s="29"/>
      <c r="O380" s="29"/>
      <c r="P380" s="29"/>
      <c r="Q380" s="11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row>
    <row r="381" spans="1:53" s="96" customFormat="1" ht="12.75">
      <c r="A381" s="29"/>
      <c r="B381" s="29"/>
      <c r="C381" s="29"/>
      <c r="D381" s="29"/>
      <c r="E381" s="29"/>
      <c r="F381" s="29"/>
      <c r="G381" s="29"/>
      <c r="H381" s="29"/>
      <c r="I381" s="29"/>
      <c r="J381" s="29"/>
      <c r="K381" s="29"/>
      <c r="L381" s="29"/>
      <c r="M381" s="29"/>
      <c r="N381" s="29"/>
      <c r="O381" s="29"/>
      <c r="P381" s="29"/>
      <c r="Q381" s="11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row>
    <row r="382" spans="1:53" s="96" customFormat="1" ht="12.75">
      <c r="A382" s="29"/>
      <c r="B382" s="29"/>
      <c r="C382" s="29"/>
      <c r="D382" s="29"/>
      <c r="E382" s="29"/>
      <c r="F382" s="29"/>
      <c r="G382" s="29"/>
      <c r="H382" s="29"/>
      <c r="I382" s="29"/>
      <c r="J382" s="29"/>
      <c r="K382" s="29"/>
      <c r="L382" s="29"/>
      <c r="M382" s="29"/>
      <c r="N382" s="29"/>
      <c r="O382" s="29"/>
      <c r="P382" s="29"/>
      <c r="Q382" s="11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row>
    <row r="383" spans="1:53" s="96" customFormat="1" ht="12.75">
      <c r="A383" s="29"/>
      <c r="B383" s="29"/>
      <c r="C383" s="29"/>
      <c r="D383" s="29"/>
      <c r="E383" s="29"/>
      <c r="F383" s="29"/>
      <c r="G383" s="29"/>
      <c r="H383" s="29"/>
      <c r="I383" s="29"/>
      <c r="J383" s="29"/>
      <c r="K383" s="29"/>
      <c r="L383" s="29"/>
      <c r="M383" s="29"/>
      <c r="N383" s="29"/>
      <c r="O383" s="29"/>
      <c r="P383" s="29"/>
      <c r="Q383" s="11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row>
    <row r="384" spans="1:53" s="96" customFormat="1" ht="12.75">
      <c r="A384" s="29"/>
      <c r="B384" s="29"/>
      <c r="C384" s="29"/>
      <c r="D384" s="29"/>
      <c r="E384" s="29"/>
      <c r="F384" s="29"/>
      <c r="G384" s="29"/>
      <c r="H384" s="29"/>
      <c r="I384" s="29"/>
      <c r="J384" s="29"/>
      <c r="K384" s="29"/>
      <c r="L384" s="29"/>
      <c r="M384" s="29"/>
      <c r="N384" s="29"/>
      <c r="O384" s="29"/>
      <c r="P384" s="29"/>
      <c r="Q384" s="11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row>
    <row r="385" spans="1:53" s="96" customFormat="1" ht="12.75">
      <c r="A385" s="29"/>
      <c r="B385" s="29"/>
      <c r="C385" s="29"/>
      <c r="D385" s="29"/>
      <c r="E385" s="29"/>
      <c r="F385" s="29"/>
      <c r="G385" s="29"/>
      <c r="H385" s="29"/>
      <c r="I385" s="29"/>
      <c r="J385" s="29"/>
      <c r="K385" s="29"/>
      <c r="L385" s="29"/>
      <c r="M385" s="29"/>
      <c r="N385" s="29"/>
      <c r="O385" s="29"/>
      <c r="P385" s="29"/>
      <c r="Q385" s="11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row>
    <row r="386" spans="1:53" s="96" customFormat="1" ht="12.75">
      <c r="A386" s="29"/>
      <c r="B386" s="29"/>
      <c r="C386" s="29"/>
      <c r="D386" s="29"/>
      <c r="E386" s="29"/>
      <c r="F386" s="29"/>
      <c r="G386" s="29"/>
      <c r="H386" s="29"/>
      <c r="I386" s="29"/>
      <c r="J386" s="29"/>
      <c r="K386" s="29"/>
      <c r="L386" s="29"/>
      <c r="M386" s="29"/>
      <c r="N386" s="29"/>
      <c r="O386" s="29"/>
      <c r="P386" s="29"/>
      <c r="Q386" s="11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row>
    <row r="387" spans="1:53" s="96" customFormat="1" ht="12.75">
      <c r="A387" s="29"/>
      <c r="B387" s="29"/>
      <c r="C387" s="29"/>
      <c r="D387" s="29"/>
      <c r="E387" s="29"/>
      <c r="F387" s="29"/>
      <c r="G387" s="29"/>
      <c r="H387" s="29"/>
      <c r="I387" s="29"/>
      <c r="J387" s="29"/>
      <c r="K387" s="29"/>
      <c r="L387" s="29"/>
      <c r="M387" s="29"/>
      <c r="N387" s="29"/>
      <c r="O387" s="29"/>
      <c r="P387" s="29"/>
      <c r="Q387" s="11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row>
    <row r="388" spans="1:53" s="96" customFormat="1" ht="12.75">
      <c r="A388" s="29"/>
      <c r="B388" s="29"/>
      <c r="C388" s="29"/>
      <c r="D388" s="29"/>
      <c r="E388" s="29"/>
      <c r="F388" s="29"/>
      <c r="G388" s="29"/>
      <c r="H388" s="29"/>
      <c r="I388" s="29"/>
      <c r="J388" s="29"/>
      <c r="K388" s="29"/>
      <c r="L388" s="29"/>
      <c r="M388" s="29"/>
      <c r="N388" s="29"/>
      <c r="O388" s="29"/>
      <c r="P388" s="29"/>
      <c r="Q388" s="11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row>
    <row r="389" spans="1:53" s="96" customFormat="1" ht="25.5" customHeight="1">
      <c r="A389" s="29"/>
      <c r="B389" s="29"/>
      <c r="C389" s="29"/>
      <c r="D389" s="29"/>
      <c r="E389" s="29"/>
      <c r="F389" s="29"/>
      <c r="G389" s="29"/>
      <c r="H389" s="29"/>
      <c r="I389" s="29"/>
      <c r="J389" s="29"/>
      <c r="K389" s="29"/>
      <c r="L389" s="29"/>
      <c r="M389" s="29"/>
      <c r="N389" s="29"/>
      <c r="O389" s="29"/>
      <c r="P389" s="29"/>
      <c r="Q389" s="11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row>
    <row r="390" spans="1:53" s="96" customFormat="1" ht="12.75">
      <c r="A390" s="29"/>
      <c r="B390" s="29"/>
      <c r="C390" s="29"/>
      <c r="D390" s="29"/>
      <c r="E390" s="29"/>
      <c r="F390" s="29"/>
      <c r="G390" s="29"/>
      <c r="H390" s="29"/>
      <c r="I390" s="29"/>
      <c r="J390" s="29"/>
      <c r="K390" s="29"/>
      <c r="L390" s="29"/>
      <c r="M390" s="29"/>
      <c r="N390" s="29"/>
      <c r="O390" s="29"/>
      <c r="P390" s="29"/>
      <c r="Q390" s="11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row>
  </sheetData>
  <sheetProtection/>
  <conditionalFormatting sqref="AA12:AB100 P12:U100 F13:O100">
    <cfRule type="cellIs" priority="1" dxfId="0" operator="equal" stopIfTrue="1">
      <formula>"#"</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2011-08-15T14:04:01Z</cp:lastPrinted>
  <dcterms:created xsi:type="dcterms:W3CDTF">2005-09-29T15:39:31Z</dcterms:created>
  <dcterms:modified xsi:type="dcterms:W3CDTF">2012-11-19T16:08:56Z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