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6140" windowHeight="9210" tabRatio="955" activeTab="5"/>
  </bookViews>
  <sheets>
    <sheet name="Introduction" sheetId="1" r:id="rId1"/>
    <sheet name="Guidance Note" sheetId="2" r:id="rId2"/>
    <sheet name="Technical Guidance" sheetId="3" r:id="rId3"/>
    <sheet name=" Tool User Details" sheetId="4" r:id="rId4"/>
    <sheet name="1.strategy" sheetId="5" r:id="rId5"/>
    <sheet name="2.systems" sheetId="6" r:id="rId6"/>
    <sheet name="3.workforce" sheetId="7" r:id="rId7"/>
    <sheet name="4.partnerships" sheetId="8" r:id="rId8"/>
    <sheet name="5.commissioning" sheetId="9" r:id="rId9"/>
    <sheet name="6.additional info" sheetId="10" r:id="rId10"/>
    <sheet name="CQC Summary" sheetId="11" r:id="rId11"/>
    <sheet name="Agency Action Tracker" sheetId="12" r:id="rId12"/>
    <sheet name="Score summary graph" sheetId="13" r:id="rId13"/>
    <sheet name="Score summ graph excl NA" sheetId="14" r:id="rId14"/>
    <sheet name="Glossary" sheetId="15" r:id="rId15"/>
    <sheet name="Sheet2" sheetId="16" r:id="rId16"/>
  </sheets>
  <definedNames>
    <definedName name="_xlnm.Print_Area" localSheetId="3">' Tool User Details'!$A$2:$F$51</definedName>
    <definedName name="_xlnm.Print_Area" localSheetId="4">'1.strategy'!$A$2:$K$9</definedName>
    <definedName name="_xlnm.Print_Area" localSheetId="5">'2.systems'!$B$4:$K$17</definedName>
    <definedName name="_xlnm.Print_Area" localSheetId="6">'3.workforce'!$B$3:$K$15</definedName>
    <definedName name="_xlnm.Print_Area" localSheetId="7">'4.partnerships'!$B$3:$K$10</definedName>
    <definedName name="_xlnm.Print_Area" localSheetId="8">'5.commissioning'!$A$4:$H$16</definedName>
    <definedName name="_xlnm.Print_Area" localSheetId="9">'6.additional info'!$A$1:$J$10</definedName>
    <definedName name="_xlnm.Print_Area" localSheetId="11">'Agency Action Tracker'!$B$2:$L$38</definedName>
    <definedName name="_xlnm.Print_Area" localSheetId="10">'CQC Summary'!$B$2:$H$95</definedName>
    <definedName name="_xlnm.Print_Area" localSheetId="14">'Glossary'!$A:$M</definedName>
    <definedName name="_xlnm.Print_Area" localSheetId="0">'Introduction'!$A$1:$B$13</definedName>
    <definedName name="_xlnm.Print_Area" localSheetId="13">'Score summ graph excl NA'!$A$2:$T$34</definedName>
    <definedName name="_xlnm.Print_Area" localSheetId="12">'Score summary graph'!$A$2:$T$31</definedName>
    <definedName name="_xlnm.Print_Titles" localSheetId="4">'1.strategy'!$4:$6</definedName>
    <definedName name="_xlnm.Print_Titles" localSheetId="5">'2.systems'!$6:$8</definedName>
    <definedName name="_xlnm.Print_Titles" localSheetId="6">'3.workforce'!$6:$8</definedName>
    <definedName name="_xlnm.Print_Titles" localSheetId="7">'4.partnerships'!$6:$8</definedName>
    <definedName name="_xlnm.Print_Titles" localSheetId="8">'5.commissioning'!$6:$8</definedName>
    <definedName name="_xlnm.Print_Titles" localSheetId="10">'CQC Summary'!$2:$4</definedName>
  </definedNames>
  <calcPr fullCalcOnLoad="1"/>
</workbook>
</file>

<file path=xl/comments10.xml><?xml version="1.0" encoding="utf-8"?>
<comments xmlns="http://schemas.openxmlformats.org/spreadsheetml/2006/main">
  <authors>
    <author>maggieg</author>
  </authors>
  <commentList>
    <comment ref="G8" authorId="0">
      <text>
        <r>
          <rPr>
            <sz val="8"/>
            <rFont val="Tahoma"/>
            <family val="2"/>
          </rPr>
          <t xml:space="preserve">
Information from this column collated on CQC summary tab.</t>
        </r>
      </text>
    </comment>
    <comment ref="H8" authorId="0">
      <text>
        <r>
          <rPr>
            <sz val="8"/>
            <rFont val="Tahoma"/>
            <family val="2"/>
          </rPr>
          <t xml:space="preserve">
Information from this column also collated on CQC summary tab under the CQC standard .</t>
        </r>
      </text>
    </comment>
    <comment ref="I8" authorId="0">
      <text>
        <r>
          <rPr>
            <sz val="8"/>
            <rFont val="Tahoma"/>
            <family val="2"/>
          </rPr>
          <t>Information from this column also collated on CQC summary tab under the CQC standard .</t>
        </r>
      </text>
    </comment>
    <comment ref="J8" authorId="0">
      <text>
        <r>
          <rPr>
            <sz val="8"/>
            <rFont val="Tahoma"/>
            <family val="2"/>
          </rPr>
          <t xml:space="preserve">
Information from this column also collated on CQC summary tab under the CQC standard .</t>
        </r>
      </text>
    </comment>
  </commentList>
</comments>
</file>

<file path=xl/comments5.xml><?xml version="1.0" encoding="utf-8"?>
<comments xmlns="http://schemas.openxmlformats.org/spreadsheetml/2006/main">
  <authors>
    <author>maggieg</author>
  </authors>
  <commentList>
    <comment ref="E8" authorId="0">
      <text>
        <r>
          <rPr>
            <b/>
            <sz val="9"/>
            <rFont val="Tahoma"/>
            <family val="2"/>
          </rPr>
          <t>LSAB</t>
        </r>
        <r>
          <rPr>
            <sz val="9"/>
            <rFont val="Tahoma"/>
            <family val="2"/>
          </rPr>
          <t xml:space="preserve"> 
Local Safeguarding Adults Board</t>
        </r>
      </text>
    </comment>
    <comment ref="F8" authorId="0">
      <text>
        <r>
          <rPr>
            <b/>
            <sz val="9"/>
            <rFont val="Tahoma"/>
            <family val="2"/>
          </rPr>
          <t>LSAB</t>
        </r>
        <r>
          <rPr>
            <sz val="9"/>
            <rFont val="Tahoma"/>
            <family val="2"/>
          </rPr>
          <t xml:space="preserve">
Local Safeguarding Adult Board </t>
        </r>
      </text>
    </comment>
    <comment ref="H8" authorId="0">
      <text>
        <r>
          <rPr>
            <sz val="9"/>
            <rFont val="Tahoma"/>
            <family val="2"/>
          </rPr>
          <t>LSAB - Local Safeguarding Adult Board</t>
        </r>
      </text>
    </comment>
    <comment ref="H6" authorId="0">
      <text>
        <r>
          <rPr>
            <sz val="8"/>
            <rFont val="Tahoma"/>
            <family val="2"/>
          </rPr>
          <t xml:space="preserve">
Information from this column collated on CQC summary tab.</t>
        </r>
      </text>
    </comment>
    <comment ref="I6" authorId="0">
      <text>
        <r>
          <rPr>
            <sz val="8"/>
            <rFont val="Tahoma"/>
            <family val="2"/>
          </rPr>
          <t xml:space="preserve">
Information from this column also collated on CQC summary tab under the CQC standard .</t>
        </r>
      </text>
    </comment>
    <comment ref="K6" authorId="0">
      <text>
        <r>
          <rPr>
            <sz val="8"/>
            <rFont val="Tahoma"/>
            <family val="2"/>
          </rPr>
          <t xml:space="preserve">
Information from this column also collated on CQC summary tab under the CQC standard .</t>
        </r>
      </text>
    </comment>
    <comment ref="J6" authorId="0">
      <text>
        <r>
          <rPr>
            <sz val="8"/>
            <rFont val="Tahoma"/>
            <family val="2"/>
          </rPr>
          <t>Information from this column also collated on CQC summary tab under the CQC standard .</t>
        </r>
      </text>
    </comment>
  </commentList>
</comments>
</file>

<file path=xl/comments6.xml><?xml version="1.0" encoding="utf-8"?>
<comments xmlns="http://schemas.openxmlformats.org/spreadsheetml/2006/main">
  <authors>
    <author>maggieg</author>
  </authors>
  <commentList>
    <comment ref="F14" authorId="0">
      <text>
        <r>
          <rPr>
            <sz val="9"/>
            <rFont val="Tahoma"/>
            <family val="2"/>
          </rPr>
          <t xml:space="preserve">
DoLs - Deprivation of Liberty Safeguards</t>
        </r>
      </text>
    </comment>
    <comment ref="E14" authorId="0">
      <text>
        <r>
          <rPr>
            <sz val="9"/>
            <rFont val="Tahoma"/>
            <family val="2"/>
          </rPr>
          <t xml:space="preserve">
DoLs - Deprivation of Liberty Safeguards </t>
        </r>
      </text>
    </comment>
    <comment ref="F16" authorId="0">
      <text>
        <r>
          <rPr>
            <b/>
            <sz val="9"/>
            <rFont val="Tahoma"/>
            <family val="2"/>
          </rPr>
          <t xml:space="preserve">maggieg:
</t>
        </r>
        <r>
          <rPr>
            <sz val="9"/>
            <rFont val="Tahoma"/>
            <family val="2"/>
          </rPr>
          <t>LSAB -
Local Safeguarding Adult Board</t>
        </r>
      </text>
    </comment>
    <comment ref="F17" authorId="0">
      <text>
        <r>
          <rPr>
            <sz val="9"/>
            <rFont val="Tahoma"/>
            <family val="2"/>
          </rPr>
          <t xml:space="preserve">
LSAB:  Local Safeguarding Adult Board</t>
        </r>
      </text>
    </comment>
    <comment ref="F13" authorId="0">
      <text>
        <r>
          <rPr>
            <sz val="8"/>
            <rFont val="Tahoma"/>
            <family val="2"/>
          </rPr>
          <t xml:space="preserve">
IMCA - </t>
        </r>
      </text>
    </comment>
    <comment ref="H8" authorId="0">
      <text>
        <r>
          <rPr>
            <sz val="8"/>
            <rFont val="Tahoma"/>
            <family val="2"/>
          </rPr>
          <t xml:space="preserve">
Information from this column collated on CQC summary tab.</t>
        </r>
      </text>
    </comment>
    <comment ref="I8" authorId="0">
      <text>
        <r>
          <rPr>
            <sz val="8"/>
            <rFont val="Tahoma"/>
            <family val="2"/>
          </rPr>
          <t xml:space="preserve">
Information from this column also collated on CQC summary tab under the CQC standard .</t>
        </r>
      </text>
    </comment>
    <comment ref="J8" authorId="0">
      <text>
        <r>
          <rPr>
            <sz val="8"/>
            <rFont val="Tahoma"/>
            <family val="2"/>
          </rPr>
          <t>Information from this column also collated on CQC summary tab under the CQC standard .</t>
        </r>
      </text>
    </comment>
    <comment ref="K8" authorId="0">
      <text>
        <r>
          <rPr>
            <sz val="8"/>
            <rFont val="Tahoma"/>
            <family val="2"/>
          </rPr>
          <t xml:space="preserve">
Information from this column also collated on CQC summary tab under the CQC standard .</t>
        </r>
      </text>
    </comment>
  </commentList>
</comments>
</file>

<file path=xl/comments7.xml><?xml version="1.0" encoding="utf-8"?>
<comments xmlns="http://schemas.openxmlformats.org/spreadsheetml/2006/main">
  <authors>
    <author>maggieg</author>
  </authors>
  <commentList>
    <comment ref="F9" authorId="0">
      <text>
        <r>
          <rPr>
            <b/>
            <sz val="9"/>
            <rFont val="Tahoma"/>
            <family val="2"/>
          </rPr>
          <t>maggieg:</t>
        </r>
        <r>
          <rPr>
            <sz val="9"/>
            <rFont val="Tahoma"/>
            <family val="2"/>
          </rPr>
          <t xml:space="preserve">
LSAB:  Local Safeguarding Adult Board
MAPPA - Multi Agency Public Protection Arrangements </t>
        </r>
      </text>
    </comment>
    <comment ref="H8" authorId="0">
      <text>
        <r>
          <rPr>
            <sz val="8"/>
            <rFont val="Tahoma"/>
            <family val="2"/>
          </rPr>
          <t xml:space="preserve">
Information from this column collated on CQC summary tab.</t>
        </r>
      </text>
    </comment>
    <comment ref="I8" authorId="0">
      <text>
        <r>
          <rPr>
            <sz val="8"/>
            <rFont val="Tahoma"/>
            <family val="2"/>
          </rPr>
          <t xml:space="preserve">
Information from this column also collated on CQC summary tab under the CQC standard .</t>
        </r>
      </text>
    </comment>
    <comment ref="J8" authorId="0">
      <text>
        <r>
          <rPr>
            <sz val="8"/>
            <rFont val="Tahoma"/>
            <family val="2"/>
          </rPr>
          <t>Information from this column also collated on CQC summary tab under the CQC standard .</t>
        </r>
      </text>
    </comment>
    <comment ref="K8" authorId="0">
      <text>
        <r>
          <rPr>
            <sz val="8"/>
            <rFont val="Tahoma"/>
            <family val="2"/>
          </rPr>
          <t xml:space="preserve">
Information from this column also collated on CQC summary tab under the CQC standard .</t>
        </r>
      </text>
    </comment>
  </commentList>
</comments>
</file>

<file path=xl/comments8.xml><?xml version="1.0" encoding="utf-8"?>
<comments xmlns="http://schemas.openxmlformats.org/spreadsheetml/2006/main">
  <authors>
    <author>maggieg</author>
  </authors>
  <commentList>
    <comment ref="H8" authorId="0">
      <text>
        <r>
          <rPr>
            <sz val="8"/>
            <rFont val="Tahoma"/>
            <family val="2"/>
          </rPr>
          <t xml:space="preserve">
Information from this column collated on CQC summary tab.</t>
        </r>
      </text>
    </comment>
    <comment ref="I8" authorId="0">
      <text>
        <r>
          <rPr>
            <sz val="8"/>
            <rFont val="Tahoma"/>
            <family val="2"/>
          </rPr>
          <t xml:space="preserve">
Information from this column also collated on CQC summary tab under the CQC standard .</t>
        </r>
      </text>
    </comment>
    <comment ref="J8" authorId="0">
      <text>
        <r>
          <rPr>
            <sz val="8"/>
            <rFont val="Tahoma"/>
            <family val="2"/>
          </rPr>
          <t>Information from this column also collated on CQC summary tab under the CQC standard .</t>
        </r>
      </text>
    </comment>
    <comment ref="K8" authorId="0">
      <text>
        <r>
          <rPr>
            <sz val="8"/>
            <rFont val="Tahoma"/>
            <family val="2"/>
          </rPr>
          <t xml:space="preserve">
Information from this column also collated on CQC summary tab under the CQC standard .</t>
        </r>
      </text>
    </comment>
  </commentList>
</comments>
</file>

<file path=xl/comments9.xml><?xml version="1.0" encoding="utf-8"?>
<comments xmlns="http://schemas.openxmlformats.org/spreadsheetml/2006/main">
  <authors>
    <author>maggieg</author>
  </authors>
  <commentList>
    <comment ref="E16" authorId="0">
      <text>
        <r>
          <rPr>
            <b/>
            <sz val="8"/>
            <rFont val="Tahoma"/>
            <family val="2"/>
          </rPr>
          <t>DoLS</t>
        </r>
        <r>
          <rPr>
            <sz val="8"/>
            <rFont val="Tahoma"/>
            <family val="2"/>
          </rPr>
          <t xml:space="preserve">
Deprivation of Liberty Safeguards
</t>
        </r>
      </text>
    </comment>
    <comment ref="G8" authorId="0">
      <text>
        <r>
          <rPr>
            <sz val="8"/>
            <rFont val="Tahoma"/>
            <family val="2"/>
          </rPr>
          <t xml:space="preserve">
Information from this column collated on CQC summary tab.</t>
        </r>
      </text>
    </comment>
    <comment ref="H8" authorId="0">
      <text>
        <r>
          <rPr>
            <sz val="8"/>
            <rFont val="Tahoma"/>
            <family val="2"/>
          </rPr>
          <t xml:space="preserve">
Information from this column also collated on CQC summary tab under the CQC standard .</t>
        </r>
      </text>
    </comment>
    <comment ref="I8" authorId="0">
      <text>
        <r>
          <rPr>
            <sz val="8"/>
            <rFont val="Tahoma"/>
            <family val="2"/>
          </rPr>
          <t>Information from this column also collated on CQC summary tab under the CQC standard .</t>
        </r>
      </text>
    </comment>
    <comment ref="J8" authorId="0">
      <text>
        <r>
          <rPr>
            <sz val="8"/>
            <rFont val="Tahoma"/>
            <family val="2"/>
          </rPr>
          <t xml:space="preserve">
Information from this column also collated on CQC summary tab under the CQC standard .</t>
        </r>
      </text>
    </comment>
  </commentList>
</comments>
</file>

<file path=xl/sharedStrings.xml><?xml version="1.0" encoding="utf-8"?>
<sst xmlns="http://schemas.openxmlformats.org/spreadsheetml/2006/main" count="582" uniqueCount="363">
  <si>
    <t xml:space="preserve">Specific reference is made to local issues and requirements reflecting risk assessment over and above the national Acute and Community contract e.g. incorporating lessons from serious case reviews. 
Expectation for accountability and reporting to include patient groups and safeguarding partners.
Commissioners work with providers and patients to design services that support personalisation and safeguarding.                            
Successful developments &amp; initiatives to protect and safeguard vulnerable adults are incentivised and rewarded e.g CQUIN
Safeguarding protocols in place with other commissioners of out of area services and national providers.
Information related to safeguarding adults is developed to help patients chose health providers e.g.in the development of personal health budgets
</t>
  </si>
  <si>
    <t xml:space="preserve">Service specifications make no or limited reference to safeguarding adults
</t>
  </si>
  <si>
    <t xml:space="preserve">Safeguarding reporting progress against the services strategic plan and the LSAB strategic plan. 
Reports are shared with partners e.g. patient and public groups; LSAB
LSAB reports are shared with Board/senior management.
Report is based on a range of information e.g. data and patient experience reports 
</t>
  </si>
  <si>
    <t>7A
16B</t>
  </si>
  <si>
    <t>1J</t>
  </si>
  <si>
    <t xml:space="preserve">Service strategy, planning and delivery are developed without involvement of and reference to the experiences and views  of patients/users and carers. 
</t>
  </si>
  <si>
    <t xml:space="preserve">Information from patients/users and carers is used in planning and improving the delivery of services. 
The organisation is pro-active in engaging with the vulnerable adults’s planning process. 
The organisation actively uses and shares its data in order to identify areas for service development. </t>
  </si>
  <si>
    <t xml:space="preserve">Patients/users and their families/carers are actively involved in the design, development and delivery of services. 
Evidence at various levels, that vulnerable adults and their families/carers are enabled to engage in service development.e.g groups for equality, dementia care, safeguarding steering group. 
There is a responsive process in place which acts upon identified unmet need. </t>
  </si>
  <si>
    <t>Example indicators</t>
  </si>
  <si>
    <t>Example indicators - in addition to 'effective' criteria</t>
  </si>
  <si>
    <t>7A
7k</t>
  </si>
  <si>
    <t xml:space="preserve">No clear policy or procedures are available to staff. 
</t>
  </si>
  <si>
    <t xml:space="preserve">The service has systems to collate and audit safeguarding alerts, referrals incidents, complaints and compliments. 
Information is used to assess quality of decisions and identify and address emerging themes and trends.
Clinical and serious incidents and complaints are reviewed to ensure any safeguarding adults concerns have been addressed in line with procedures </t>
  </si>
  <si>
    <t>Audits use a range of information and involve partners such as LSAB, patient and public groups.
Information is shared internally and externally.
Processes for investigation of serious incidents are agreed with the LSAB. 
Evidence that information has been used to improve outcomes.</t>
  </si>
  <si>
    <t>7A
16A
16C
16D
16E</t>
  </si>
  <si>
    <t xml:space="preserve">No or an inadequate system in place
Systems in place, but no evidence of being used 
No means to identify and meet needs of patients who are particularly vulnerable to neglect, harm or abuse.
Care plans do not evidence patient or carer involvement in care planning to safeguard vulnerable adults e.g. preferred means of communication; nutritional needs. No evidence of care plans adapted to reflect changing needs during the patient pathway.
</t>
  </si>
  <si>
    <t xml:space="preserve">Patient and carer information not available or accessible.
No patient, public or staff involvement on relevant groups and committees.
No evidence of patient/carer inclusion in care planning.
</t>
  </si>
  <si>
    <t>Policy and procedures in place and accessible by all staff.
Procedures align to multi agency safeguarding adults procedures and reflect principles for best practice in safeguarding. 
Procedures include protocols for sharing information about safeguarding concerns
Systems are in place to review and update in line with local and national developments.</t>
  </si>
  <si>
    <t xml:space="preserve">No or minimal evidence of failures in care being identified and acted upon.
Repeated or recurrent complaints &amp; incidents about the same or related issues.
Lack of evidence that clinical governance concerns are acted upon
</t>
  </si>
  <si>
    <t>7F
7G
7H</t>
  </si>
  <si>
    <t xml:space="preserve">The service has guidance for compliance with use of restriction and restraint under the MCA and DoLS but no assurance of compliance  </t>
  </si>
  <si>
    <t xml:space="preserve">The service can evidence that guidance on use of restriction and restraint is being used e.g. care reviews; care plans; audits.
Services have systems in place to identify, record and review any use of restriction and the need to apply for and manage a DoLS authorisation.
Evidence that use of any restriction is scrutinised on an ongoing basis within care plans. 
</t>
  </si>
  <si>
    <t xml:space="preserve">Services use a range of information to identify and act on emerging trends in use of restrictions and DoLS
Information is used to improve care practices and reduce restrictions e.g. changes in environment; staff training in de-escalation
</t>
  </si>
  <si>
    <t>There is no evidence that patient/users are involved in the decisions.</t>
  </si>
  <si>
    <t xml:space="preserve">The service has policies and training relating to MCA and DoLS but implementation is not evaluated or linked to safeguarding adults. 
</t>
  </si>
  <si>
    <t>Evidence that patients/users are supported to make decisions e.g. effective communication; accessible information and their decision is respected.
Procedures for capacity and consent are in place and audited to ensure they are embedded in all aspects of care for all patients/users.
Can evidence training has led to workforce competence in MCA and DoLS. e.g audit from across the service; direct observation in care planning 
Evidence of best interest decision making where patients/users lack capacity
Audit of referral to Independent Mental Capacity Advocates.
Evidence that patient consent &amp; capacity are considered in responding to all safeguarding adults concerns.</t>
  </si>
  <si>
    <t xml:space="preserve">Information is in accessible formats and relevant languages for patients and carers about how to recognise and report concerns and take further if concerns persist.
Information is available in accessable formats about local safeguarding adults procedures.
Systems in place to routinely seek patient &amp; carer experience information
</t>
  </si>
  <si>
    <t>1E
1F
2A
7D
7I</t>
  </si>
  <si>
    <t xml:space="preserve">Policies are developed in consultation with partners including patients/users and carers.  
Evidence of auditing the effectiveness of the policy and procedures.
Evidence of impact assessing other service policies for safeguarding and referencing safeguarding adults where the impact is medium to high. </t>
  </si>
  <si>
    <t>Regular reporting to board/senior management is in place with set frequency and reporting on standards &amp; outcomes.e.g training; trends in referrals; quality assurance of patient experience; actions taken to improve outcomes
Reports include serious incidents related to safeguarding and serious case reviews
There is a clear internal assurance process. 
There is some evidence of external assurance.</t>
  </si>
  <si>
    <t>Contact Number</t>
  </si>
  <si>
    <t>Next Review Date</t>
  </si>
  <si>
    <t>Contact No</t>
  </si>
  <si>
    <t>IMCA</t>
  </si>
  <si>
    <t>Mental capacity Act (MCA)</t>
  </si>
  <si>
    <t>MAPPA</t>
  </si>
  <si>
    <t>is the Multi Agency Public Protection Arrangements</t>
  </si>
  <si>
    <t>DoLs</t>
  </si>
  <si>
    <t xml:space="preserve">Deprivation of Liberty Safeguards </t>
  </si>
  <si>
    <t>SVA</t>
  </si>
  <si>
    <t>Safeguarding Vulnerable Adults</t>
  </si>
  <si>
    <t>7B
6A 
24A</t>
  </si>
  <si>
    <t>3. Workforce (Providers)</t>
  </si>
  <si>
    <t>2. Systems (Providers)</t>
  </si>
  <si>
    <t>1.strategy (Providers)</t>
  </si>
  <si>
    <t>4. Partnerships (Providers)</t>
  </si>
  <si>
    <t>Agency Action Tracker</t>
  </si>
  <si>
    <t>Tool User Details</t>
  </si>
  <si>
    <t>Score summary graph</t>
  </si>
  <si>
    <r>
      <t xml:space="preserve">
</t>
    </r>
    <r>
      <rPr>
        <sz val="14"/>
        <rFont val="Arial"/>
        <family val="2"/>
      </rPr>
      <t xml:space="preserve">
</t>
    </r>
    <r>
      <rPr>
        <sz val="14"/>
        <rFont val="Arial"/>
        <family val="2"/>
      </rPr>
      <t xml:space="preserve">
</t>
    </r>
  </si>
  <si>
    <t>7E
12C
14D</t>
  </si>
  <si>
    <t>6.1 Additional Information e.g. examples of best practice  that can be shared' or evidence of safeguarding systems or structures that have led to improved safeguarding adults outcomes</t>
  </si>
  <si>
    <t>14D</t>
  </si>
  <si>
    <t xml:space="preserve">AGENCY ACTION TRACKER SUMMARY - Working Toward </t>
  </si>
  <si>
    <t xml:space="preserve">AGENCY ACTION TRACKER SUMMARY - Effective </t>
  </si>
  <si>
    <t>If 'Not effective' actions noted here will be automatically collated on the Agency Action Tracker page</t>
  </si>
  <si>
    <t>Effective evidence noted here will be automatically collated on the Agency Action Tracker page</t>
  </si>
  <si>
    <t>Excelling and best practice noted here will be automatically collated on the Agency Action Tracker page</t>
  </si>
  <si>
    <t>ADASS</t>
  </si>
  <si>
    <t xml:space="preserve">Association of Directors of Adult Social Services. </t>
  </si>
  <si>
    <t>count 1's</t>
  </si>
  <si>
    <t>count 2's</t>
  </si>
  <si>
    <t>count  3's</t>
  </si>
  <si>
    <t>count 4's</t>
  </si>
  <si>
    <t>count 0's</t>
  </si>
  <si>
    <t>unans</t>
  </si>
  <si>
    <t>total Q</t>
  </si>
  <si>
    <t>answer 4</t>
  </si>
  <si>
    <t>ans 4</t>
  </si>
  <si>
    <t>ans 3</t>
  </si>
  <si>
    <t>ans 2</t>
  </si>
  <si>
    <t>ans 1</t>
  </si>
  <si>
    <t>ans 0</t>
  </si>
  <si>
    <t>quests</t>
  </si>
  <si>
    <t xml:space="preserve">  -</t>
  </si>
  <si>
    <t>Independent Mental Capacity Advocacy</t>
  </si>
  <si>
    <t>Please use the Hyperlinks below to help you find your page</t>
  </si>
  <si>
    <t>Introduction</t>
  </si>
  <si>
    <r>
      <rPr>
        <b/>
        <sz val="18"/>
        <color indexed="49"/>
        <rFont val="Arial"/>
        <family val="2"/>
      </rPr>
      <t>1. Strategy and Planning (providers)</t>
    </r>
    <r>
      <rPr>
        <sz val="10"/>
        <rFont val="Arial"/>
        <family val="2"/>
      </rPr>
      <t xml:space="preserve">
</t>
    </r>
    <r>
      <rPr>
        <b/>
        <sz val="10"/>
        <rFont val="Arial"/>
        <family val="2"/>
      </rPr>
      <t xml:space="preserve">
PLEASE NOTE: You must be able to evidence the response selected - strongest evidence is of outcomes; qualitative and quantative.</t>
    </r>
  </si>
  <si>
    <t xml:space="preserve">  </t>
  </si>
  <si>
    <t>The strategic plan is being monitored by the executive management/ board. There is evidence of improved outcomes 
Reported externally to the LSAB. 
The strategy is updated and improved in line with local and national developments. 
The plan is cross-referenced to other core quality plans and the Local Operating Plan. 
Connections are made between related work programmes for example dignity in care, equality and mental capacity</t>
  </si>
  <si>
    <r>
      <rPr>
        <b/>
        <sz val="18"/>
        <color indexed="49"/>
        <rFont val="Arial"/>
        <family val="2"/>
      </rPr>
      <t>2. Systems for prevention; responses; reporting &amp; learning (providers)</t>
    </r>
    <r>
      <rPr>
        <b/>
        <sz val="18"/>
        <color indexed="38"/>
        <rFont val="Arial"/>
        <family val="2"/>
      </rPr>
      <t xml:space="preserve">
</t>
    </r>
    <r>
      <rPr>
        <b/>
        <sz val="11"/>
        <rFont val="Arial"/>
        <family val="2"/>
      </rPr>
      <t>PLEASE NOTE: You must be able to evidence the response selected - strongest evidence is of outcomes; qualitative and quantative</t>
    </r>
    <r>
      <rPr>
        <b/>
        <sz val="18"/>
        <color indexed="38"/>
        <rFont val="Arial"/>
        <family val="2"/>
      </rPr>
      <t xml:space="preserve">
</t>
    </r>
  </si>
  <si>
    <t>Patient and public groups involved in reviewing and assurring care..
Patients, carers are represented on relevant groups and committees to influence change. 
Examples of recognised best practice e.g. patient and carer  expert by experience programmes. 
Evidence of improved outcomes arising from patient concerns.
The service identifies trends and uses data related to protected characteristics as part of advancing equality</t>
  </si>
  <si>
    <t xml:space="preserve">
Evidence of strong support systems in place for any staff members involved in adult safeguarding concerns, issues or investigations.E.g.
o peer supervision and development
o involvement/leadership in multi agency practice groups
o safeguarding mentoring
</t>
  </si>
  <si>
    <t xml:space="preserve">CRB checks completed as per policy.
No process for regularly checking professional registrations are up to date.
Disciplinary procedures and procedures for notifications under Safeguarding Vulnerbale Groups Act are unclear.
No evidence of staff being disciplined or referrals to professional bodies or reporting under SVG Act requirements following disciplinary hearings.
</t>
  </si>
  <si>
    <t xml:space="preserve">No evidence of managing poor performance.
No evidence of staff being disciplined or referrals to professional bodies or reporting under SVG Act requirements following disciplinary hearings.
</t>
  </si>
  <si>
    <r>
      <rPr>
        <b/>
        <sz val="18"/>
        <color indexed="49"/>
        <rFont val="Arial"/>
        <family val="2"/>
      </rPr>
      <t>3. Workforce, culture and capability (providers)</t>
    </r>
    <r>
      <rPr>
        <b/>
        <sz val="16"/>
        <color indexed="49"/>
        <rFont val="Arial"/>
        <family val="2"/>
      </rPr>
      <t xml:space="preserve">
</t>
    </r>
    <r>
      <rPr>
        <sz val="16"/>
        <color indexed="49"/>
        <rFont val="Arial"/>
        <family val="2"/>
      </rPr>
      <t xml:space="preserve">
</t>
    </r>
    <r>
      <rPr>
        <b/>
        <sz val="11"/>
        <rFont val="Arial"/>
        <family val="2"/>
      </rPr>
      <t>PLEASE NOTE: You must be able to evidence the response selected - strongest evidence is of outcomes; qualitative and quantative</t>
    </r>
  </si>
  <si>
    <r>
      <rPr>
        <b/>
        <sz val="16"/>
        <color indexed="49"/>
        <rFont val="Arial"/>
        <family val="2"/>
      </rPr>
      <t xml:space="preserve">4. Partnerships and collaborative working (providers)
</t>
    </r>
    <r>
      <rPr>
        <b/>
        <sz val="16"/>
        <color indexed="49"/>
        <rFont val="Arial"/>
        <family val="2"/>
      </rPr>
      <t xml:space="preserve">
</t>
    </r>
    <r>
      <rPr>
        <b/>
        <sz val="11"/>
        <rFont val="Arial"/>
        <family val="2"/>
      </rPr>
      <t>PLEASE NOTE: You must be able to evidence the response selected - strongest evidence is of outcomes; qualitative and quantative</t>
    </r>
  </si>
  <si>
    <t>Back to guidance note &amp; hyperlinks</t>
  </si>
  <si>
    <t>E.g. Safeguarding Adults lead for Trust</t>
  </si>
  <si>
    <t>Areas of risk for action - Note: Summarise from the action plan section</t>
  </si>
  <si>
    <t xml:space="preserve">Consistent evidence that safeguarding adults concerns are managed in line with multi agency procedures.
Safeguarding adults data and information from the service is evidenced in LSAB meeting minutes, reports and annual reports. 
Reports to partners contain information relating to the services' systems and outcomes for prevention and intervention in safeguarding adults. 
Serious Case Review reports completed according to LSAB terms of reference.
Communication with stakeholders - leaflets, reports, press releases etc
</t>
  </si>
  <si>
    <t xml:space="preserve">Contracts specify compliance with CQC Essential Standards and early notification of risk of non-compliance
Safeguarding Adults is integral within standards for all contracts as a minimum.
- Compliance with related legislation including Mental Capacity Act; DoLS; Equality Act; Mental Health Act; Safeguarding Vulnerbale Groups Act
- Safeguarding adults procedures aligned to multi agency procedures      
 · Training and development strategies                                 
·  Safe recruitment strategies      
·  Information sharing protocols
·  Reporting &amp; managing safeguarding incidents 
·  Resourced service development plan for adult safeguarding.
Safeguarding adults perfomance measures focus on outcomes for patients.
</t>
  </si>
  <si>
    <t>Evidence of innovation in person centred care for example
o patient passports
o communication and shared care systems between services
o partnerships with patients and carers - e.g. expert by experience initiatives
o risk enablement tools and guidance
Information is used to continually improve person centred care</t>
  </si>
  <si>
    <t xml:space="preserve">Risk management systems take account of safeguarding adults when managing wider risks in the service e.g. reducing workforce
The service is proactive and forward looking in averting risk to higher dependency groups e.g.workforce planning for projected increase in patients with dementia needs.
The service works collaboratively with other services and agencies to reduce risks e.g. joint approaches with social care
</t>
  </si>
  <si>
    <t>The service can evidence innovative ways to maximise decision making of those patients/users who may lack capacity as part of their care planning. 
The service uses information from audits to improve outcomes e.g. targeting areas of unexpectedly low IMCA referral
The service can evidence leadership across the service to embed the Mental Capacity Act and connect it to best practice in safeguarding adults.</t>
  </si>
  <si>
    <t xml:space="preserve">Risks and concerns are brought to the attention of the Board/senior management.
The service uses information from a range of sources to understand risks in safeguarding e.g. clinical audits; patient information, staff surveys. 
Evidence of systems to identify and manage risks related to safeguarding adults e.g. through clinical governance, health and safety, equality or patient safety committees.
Evidence that information is used to make improvements.
</t>
  </si>
  <si>
    <t>Innovation and best practice for involvement in safeguarding e.g. risk enablement and supported decision tools
Audit and assurance of the safeguarding process that involves patient/users and where appropriate carers. 
The service can demonstrate how the experiences and views of patients/users and carers are used to improve outcomes.</t>
  </si>
  <si>
    <t>Back to guidance notes &amp; hyperlink</t>
  </si>
  <si>
    <t>Back to guidance notes and hyperlink</t>
  </si>
  <si>
    <t xml:space="preserve">Systems in place to support all staff and volunteers who whistleblow and outcomes of whistle blowing activity demonstrates changes in services. 
Training and support in place for managers involved in disciplinaries includes providing evidence to tribunals.
Human Resources audits on staff awareness /attitude to whistleblowing.
</t>
  </si>
  <si>
    <t xml:space="preserve">There is a strategic plan for safeguarding and is integrated with patient safety, clinical governance and equality and addressed at all stages of commissioning.  
Strategic plan is aligned to the LSAB strategic plan.
Costed plan and funding is in place. 
Joint strategic needs assessment is used to inform planning for vulnerable adults
Information from patients/users and carers is used in planning and improving the delivery of services. 
</t>
  </si>
  <si>
    <t xml:space="preserve">
Information from safeguarding adults is used in develop the Joint Strategic Needs Assessment.
Commissioners use a range of information to identify strategic priorities for safeguarding adults e.g. JSNA; service reviews, public health information; serious case reviews; multi-agency data
The strategy is updated and improved in line with local and national developments. 
The strategy is aligned to other core quality strategies for groups with protected characteristics - e.g. learning disability; dementia care; mental health commissioning 
Patients/users and their families/carers are actively involved in the design, development and delivery of services. 
</t>
  </si>
  <si>
    <t xml:space="preserve">Evidence that information is cross referenced with other risk factors and used to address related aspects of care e.g equality; compliance with mental capacity; patient safety
Commissioners are directly involved in quality assurance e.g site visits; patient/carer stories
Commissioners work across health economy to extend best practice, share lessons and make targeted improvements for emerging/recurrent areas of concern.
Collaborative systems in place between providers, commissioners, regulators and safeguarding adults services to manage emerging risks.
Protocols agreed with multi agency partnership giving criteria for when providers may lead a safeguarding adult  investigation.
Contingency arrangements are in place to manage/reallocate patient care where providers are deemed to be failing. 
.  Patient and carer feedback informs monitoring to make continual improvement and address emerging concerns. 
</t>
  </si>
  <si>
    <t>Commissioners do not receive safeguarding adults reports from providers
Commissioners do not provide reports relating to safeguarding adults to their management/Board.</t>
  </si>
  <si>
    <t xml:space="preserve">Progress is reported against the services strategic plan and the LSAB strategic plan. 
LSAB reports are shared with commissioners management/Board.
Commissioners report information about safeguarding adults into strategic partnerships and patient/public group e.g. Health and Wellbeing Board; Local Safeguarding Adults Board; HealthWatch/LINKs
Commissioners use reports from providers to identify common themes and areas for priority improvement
</t>
  </si>
  <si>
    <t xml:space="preserve">
Evidence of leadership within the strategic partnership e.g. developing business plans, chairing committees; leading work programmes
Evidence of partners objectives for safeguarding adults influencing the commissioners planning/activities.
Benchmarks own performance against others. Evidence of striving to continually improve.
Can evidence joint initiatives for prevention e.g. shared monitoring and information systems for care homes.
Joint appointments across Health and Social Care.
</t>
  </si>
  <si>
    <t>5.7 Commissioners can demonstrate how they discharge their roles and responsibilities as a supervisory body as required by Mental Capacity Act 2005 and Deprivation of Liberty Safeguards.- (note subject to legislative change.)</t>
  </si>
  <si>
    <t xml:space="preserve">Evidence of workforce planning, training and support related to DoLS - BIA, MH assessors, designated signatories, representatives &amp; IMCA
Clear procedures for DoLS that are audited for effectiveness
Commissioners within the supervisory body take active oversight of each DoLs authorisation. 
Commissioners within the supervisory body analyses authorisations to establish emerging patterns and themes relating to restrictions or unauthorised DoLs.
Robust systems are in place to provide assurance against unauthorised deprivation of liberty – e.g. site visits; patient/representative information.
Commissioners have clear protocols to manage unauthorised DoL.
</t>
  </si>
  <si>
    <t>1.1 There is a strategic plan for safeguarding adults and it is an integral part of quality</t>
  </si>
  <si>
    <t xml:space="preserve">1.2 The services safeguarding strategy, planning and delivery, involves and takes account of patients, users and carers experience </t>
  </si>
  <si>
    <t>1. Not effective</t>
  </si>
  <si>
    <t>2. Working Toward</t>
  </si>
  <si>
    <t>3. Effective</t>
  </si>
  <si>
    <t>AGENCY ACTION TRACKER SUMMARY - Best Practice</t>
  </si>
  <si>
    <t>4. Excelling</t>
  </si>
  <si>
    <t>EXAMPLE There is a workplan that aligns with Safeguarding in the Strategic plan. There is a Safeguarding Board... etc etc etc</t>
  </si>
  <si>
    <t>AGENCY ACTION TRACKER SUMMARY - Not Effective</t>
  </si>
  <si>
    <t>Not effective' actions transferred from each sheet.</t>
  </si>
  <si>
    <t>Working toward / Effective actions transferred from each sheet.</t>
  </si>
  <si>
    <t>CQC</t>
  </si>
  <si>
    <t xml:space="preserve">7A / 
7B
</t>
  </si>
  <si>
    <t>2.1 The service has internal safeguarding adults procedures that are consistent with the local multi agency safeguarding adults procedures.</t>
  </si>
  <si>
    <t xml:space="preserve">2.2 The service has systems in place for person centred care to meet the needs of patients/users at particular risk of neglect, harm or abuse 
</t>
  </si>
  <si>
    <t>2.3 The service has systems in place to identify and act on risks that have the potential to become a safeguarding adults concern.</t>
  </si>
  <si>
    <t>2.4 The service has clear and accessible systems for patients/users and carers views and concerns to be heard and influence change.</t>
  </si>
  <si>
    <t xml:space="preserve">2.5 The service can evidence that the Mental Capacity Act is integral to care and the management of safeguarding concerns. 
</t>
  </si>
  <si>
    <t>2.6 The service has guidance and processes to govern the use of restriction and restraint &amp; where DoLS should be considered.</t>
  </si>
  <si>
    <t xml:space="preserve">2.7 Services can demonstrate patient/user led decisions about their safeguarding and that  interventions are person centred  </t>
  </si>
  <si>
    <t xml:space="preserve">2.8 The service has processes to review and benchmark safeguarding alerts and referrals.
This is integrated with clinical incident reporting, compliments and complaints. </t>
  </si>
  <si>
    <t>2.9 The service has set requirements for Board/senior management reporting on safeguarding adults.</t>
  </si>
  <si>
    <t xml:space="preserve">7J/
1J/
17A/
17E/
</t>
  </si>
  <si>
    <t>Once you have completed this  sheet, please move to the next worksheet</t>
  </si>
  <si>
    <t>4B
16A</t>
  </si>
  <si>
    <t xml:space="preserve">7G
1G
4A
</t>
  </si>
  <si>
    <t>Organis-ation:</t>
  </si>
  <si>
    <r>
      <t>3.1</t>
    </r>
    <r>
      <rPr>
        <b/>
        <sz val="7"/>
        <rFont val="Times New Roman"/>
        <family val="1"/>
      </rPr>
      <t xml:space="preserve">   </t>
    </r>
    <r>
      <rPr>
        <b/>
        <sz val="10"/>
        <rFont val="Arial"/>
        <family val="2"/>
      </rPr>
      <t>Leadership for safeguarding adults is provided by a named executive and non-executive/elected member or equivalent.</t>
    </r>
  </si>
  <si>
    <t xml:space="preserve">3.2 The service's workforce has the capacity and capability to i) meet the needs of patients who may be at particular risk of harm and ii) respond to safeguarding concerns.  </t>
  </si>
  <si>
    <t xml:space="preserve">3.3  The service provides training to enable the workforce to safeguard adults.
</t>
  </si>
  <si>
    <t>3.4 The service provides supervision and support for staff involved in safeguarding adults procedures.</t>
  </si>
  <si>
    <t xml:space="preserve">3.5  The service has robust recruitment processes in place, including procedures under the Safeguarding Vulnerable Groups Act
</t>
  </si>
  <si>
    <t xml:space="preserve">3.6  The service safeguards adults by addressing staff performance concerns. </t>
  </si>
  <si>
    <t>4.1 The service works in partnerships to safeguard adults.</t>
  </si>
  <si>
    <t xml:space="preserve">4.2 The service is open and transparent in relation to safeguarding adults. </t>
  </si>
  <si>
    <t>5. Commissioning</t>
  </si>
  <si>
    <t>6. Additional Information</t>
  </si>
  <si>
    <r>
      <rPr>
        <b/>
        <sz val="16"/>
        <color indexed="49"/>
        <rFont val="Arial"/>
        <family val="2"/>
      </rPr>
      <t>5. Commissioning</t>
    </r>
    <r>
      <rPr>
        <b/>
        <sz val="16"/>
        <color indexed="49"/>
        <rFont val="Arial"/>
        <family val="2"/>
      </rPr>
      <t xml:space="preserve">
</t>
    </r>
    <r>
      <rPr>
        <b/>
        <sz val="11"/>
        <rFont val="Arial"/>
        <family val="2"/>
      </rPr>
      <t>PLEASE NOTE: You must be able to evidence the response selected - strongest evidence is of outcomes; qualitative and quantative</t>
    </r>
    <r>
      <rPr>
        <sz val="12"/>
        <rFont val="Arial"/>
        <family val="2"/>
      </rPr>
      <t xml:space="preserve">  </t>
    </r>
  </si>
  <si>
    <t>5.1 There is a commissioning strategy for safeguarding adults.</t>
  </si>
  <si>
    <t>5.2 Systems are in place to set safeguarding adults into all contracting and procurement processes.</t>
  </si>
  <si>
    <t>5.3 Commissioners have robust assurance for safeguarding adults standards and processes to escalate concerns and risks.</t>
  </si>
  <si>
    <t>5.4 Commissioners report on safeguarding adults as part of assurance and accountability.</t>
  </si>
  <si>
    <t>5.5 Workforce -commissioning workforce for safeguarding adults</t>
  </si>
  <si>
    <t>5.6 Effective working relationships and partnership working are in place.</t>
  </si>
  <si>
    <r>
      <t xml:space="preserve">6. Additional Information
</t>
    </r>
    <r>
      <rPr>
        <b/>
        <sz val="11"/>
        <rFont val="Arial"/>
        <family val="2"/>
      </rPr>
      <t xml:space="preserve">
PLEASE NOTE: You must be able to evidence the response selected - strongest evidence is of outcomes; qualitative and quantative</t>
    </r>
  </si>
  <si>
    <t>6.2 Information about any particular organisational challenges
a. how these have been overcome
b. action plans to address</t>
  </si>
  <si>
    <t>7A</t>
  </si>
  <si>
    <t>7B</t>
  </si>
  <si>
    <t>7K</t>
  </si>
  <si>
    <t>7G</t>
  </si>
  <si>
    <t>1G</t>
  </si>
  <si>
    <t>4A</t>
  </si>
  <si>
    <t>4B</t>
  </si>
  <si>
    <t>16A</t>
  </si>
  <si>
    <t>7J</t>
  </si>
  <si>
    <t>17A</t>
  </si>
  <si>
    <t>17E</t>
  </si>
  <si>
    <t>2B</t>
  </si>
  <si>
    <t>2C</t>
  </si>
  <si>
    <t>2E</t>
  </si>
  <si>
    <t>2H</t>
  </si>
  <si>
    <t>7F</t>
  </si>
  <si>
    <t>7H</t>
  </si>
  <si>
    <t>1E</t>
  </si>
  <si>
    <t>1F</t>
  </si>
  <si>
    <t>2A</t>
  </si>
  <si>
    <t>7D</t>
  </si>
  <si>
    <t>7I</t>
  </si>
  <si>
    <t>16C</t>
  </si>
  <si>
    <t>16D</t>
  </si>
  <si>
    <t>16E</t>
  </si>
  <si>
    <t>16B</t>
  </si>
  <si>
    <t>7E</t>
  </si>
  <si>
    <t>13A</t>
  </si>
  <si>
    <t>12A</t>
  </si>
  <si>
    <t>12B</t>
  </si>
  <si>
    <t>12C</t>
  </si>
  <si>
    <t>6A</t>
  </si>
  <si>
    <t>CQC Outcome</t>
  </si>
  <si>
    <t>Standard to be achieved</t>
  </si>
  <si>
    <t>Not effective</t>
  </si>
  <si>
    <t>Working Toward</t>
  </si>
  <si>
    <t xml:space="preserve">Effective </t>
  </si>
  <si>
    <t>1.  Strategy</t>
  </si>
  <si>
    <t xml:space="preserve">2.  Systems </t>
  </si>
  <si>
    <t>3. Workforce</t>
  </si>
  <si>
    <t>4. Partnerships</t>
  </si>
  <si>
    <t>Service can demonstrate how patient/user empowerment &amp; consent is central to responses to safeguarding concerns e.g.
- content of training
- procedures, policy and referral documentation that guide involvement and consent
- mental capacity guidance contained within safeguarding documentation
- patient/user reports
- care plans related to safeguarding</t>
  </si>
  <si>
    <t>Technical Guidance Information</t>
  </si>
  <si>
    <t>Note : Summarised from the action plan section</t>
  </si>
  <si>
    <t>Example - Care well Hospital FoundationTrust</t>
  </si>
  <si>
    <t>EXAMPLE Safeguarding is referred to within the organisations strategic plan but there is no specific workplan and it is not aligned to the LSAB. Strategy to be developed in consultation with LSAB and patient reference group by Dec 2010</t>
  </si>
  <si>
    <t>00/00/2011</t>
  </si>
  <si>
    <t>SAFEGUARDING ADULTS SELF ASSESSMENT AND ASSURANCE FRAMEWORK FOR HEALTH CARE SERVICES</t>
  </si>
  <si>
    <t>Commissioners demonstrate leadership in developing best practice in less restrictive care and management of DoLS.
Information relating to DoLS is used to develop preventative safeguarding and partnership work.
DoLs arrangements are reviewed and continually developed in partnership with the local authority.</t>
  </si>
  <si>
    <t>The Commissioner cannot demonstrate connection between DoLs and safeguarding and there is an absence of clear structures.</t>
  </si>
  <si>
    <t>Date of completion</t>
  </si>
  <si>
    <t>Role</t>
  </si>
  <si>
    <t>Job Title</t>
  </si>
  <si>
    <t>Name</t>
  </si>
  <si>
    <t>Areas of best practice to be shared, to be identified/agreed by group completing self assessment (if applicable):</t>
  </si>
  <si>
    <t>Organisation Address</t>
  </si>
  <si>
    <t>Planned date for next review:</t>
  </si>
  <si>
    <t>Related CQC outcome</t>
  </si>
  <si>
    <t>There is no strategic plan.</t>
  </si>
  <si>
    <t xml:space="preserve">There is a strategic plan aligned to the LSAB strategic plan.
Costed plan and funding is in place. </t>
  </si>
  <si>
    <t>SAFEGUARDING ADULTS SELF ASSESSMENT AND ASSURANCE FRAMEWORK</t>
  </si>
  <si>
    <t>The organisation has no means of collating information about safeguarding alerts and referrals</t>
  </si>
  <si>
    <t>PLEASE NOTE: You must be able to evidence the response selected - strongest evidence is of outcomes; qualitative and quantative</t>
  </si>
  <si>
    <t xml:space="preserve">No training plan and training not available to Board members
Inadequate resources to implement training and development plan.
Plan not delivered.
Poor attendance to training.
No consequences of  failing to attend training.
</t>
  </si>
  <si>
    <r>
      <t xml:space="preserve">Suggested sources of evidence: </t>
    </r>
    <r>
      <rPr>
        <sz val="10"/>
        <rFont val="Arial"/>
        <family val="2"/>
      </rPr>
      <t>Strategy; documentation minutes; business plan outcomes;reports to LSAB; external audit reports;resource contribution; communication example; testimony from partners and those who have used the service; job descriptions of senior staff; Executive Objectives; Annual Report</t>
    </r>
  </si>
  <si>
    <t>Glossary</t>
  </si>
  <si>
    <t>Abuse</t>
  </si>
  <si>
    <t>Advocacy</t>
  </si>
  <si>
    <t>Alert</t>
  </si>
  <si>
    <t xml:space="preserve">Annual Health Check </t>
  </si>
  <si>
    <t>Capacity</t>
  </si>
  <si>
    <t xml:space="preserve">Care Quality Commission </t>
  </si>
  <si>
    <t xml:space="preserve">Care setting/services </t>
  </si>
  <si>
    <t>Carer</t>
  </si>
  <si>
    <t xml:space="preserve">Clinical governance </t>
  </si>
  <si>
    <t>Consent</t>
  </si>
  <si>
    <t xml:space="preserve">Governance Framework </t>
  </si>
  <si>
    <r>
      <t>Accessible Information</t>
    </r>
    <r>
      <rPr>
        <sz val="10"/>
        <rFont val="Arial"/>
        <family val="2"/>
      </rPr>
      <t xml:space="preserve"> </t>
    </r>
  </si>
  <si>
    <t>Investigation</t>
  </si>
  <si>
    <t>Investigating officer</t>
  </si>
  <si>
    <t>LSAB</t>
  </si>
  <si>
    <t xml:space="preserve">Person centred care and person centred planning </t>
  </si>
  <si>
    <t xml:space="preserve">Personally held health records </t>
  </si>
  <si>
    <r>
      <t>Positive risk</t>
    </r>
    <r>
      <rPr>
        <sz val="10"/>
        <color indexed="23"/>
        <rFont val="Calibri"/>
        <family val="2"/>
      </rPr>
      <t xml:space="preserve"> </t>
    </r>
  </si>
  <si>
    <t xml:space="preserve">Reasonable adjustments </t>
  </si>
  <si>
    <t>Referral</t>
  </si>
  <si>
    <t xml:space="preserve">Safeguarding adults process </t>
  </si>
  <si>
    <t>Serious case review (Adults)</t>
  </si>
  <si>
    <t>TOR</t>
  </si>
  <si>
    <t>is the ‘violation of an individual’s human rights by another person or persons which results in significant harm’. The term used in the policy and procedures includes any form of abuse and neglect.</t>
  </si>
  <si>
    <t>information that is presented in a format that is easily used and understood by its intended audience.</t>
  </si>
  <si>
    <t>is taking action to help people say what they want, secure their rights, represent their interests and obtain services they need.</t>
  </si>
  <si>
    <t>is a concern that an adult at risk is being or might be the victim of abuse or neglect. An alert may arise as a result of a disclosure, an incident, or other signs or indicators.</t>
  </si>
  <si>
    <t>Enter name</t>
  </si>
  <si>
    <t xml:space="preserve">Carewell Hospital Foundation Trust                                                        
</t>
  </si>
  <si>
    <t>Organisation</t>
  </si>
  <si>
    <t>Department</t>
  </si>
  <si>
    <t xml:space="preserve">      Area</t>
  </si>
  <si>
    <t xml:space="preserve">No of questions </t>
  </si>
  <si>
    <t>No of questions (excluding N/A)</t>
  </si>
  <si>
    <t>N/A (for info only)</t>
  </si>
  <si>
    <t>applicable questions</t>
  </si>
  <si>
    <t xml:space="preserve">The graphs above represent a score based on </t>
  </si>
  <si>
    <t>24A</t>
  </si>
  <si>
    <t>E.g. Lead Nurse</t>
  </si>
  <si>
    <t>CQC Summary</t>
  </si>
  <si>
    <t xml:space="preserve">Score summ graph excl </t>
  </si>
  <si>
    <t>March 2011</t>
  </si>
  <si>
    <t>is a check-up that happens with a GP which looks for the things we know go wrong for certain groups of people.</t>
  </si>
  <si>
    <t>is the ability to make a decision about a particular matter at the time the decision needs to be made. The legal definition of a person who lacks capacity is set out in section 2 of the Mental Capacity Act (2005).</t>
  </si>
  <si>
    <t>is responsible for the registration and regulation of health and social care in England and Wales</t>
  </si>
  <si>
    <t>includes health care, nursing care, social care, domiciliary care, social activities, support setting, emotional support, housing support, emergency housing, befriending and advice services and services provided in someone’s own home by an organisation or paid employee for a person by means of a personal budget</t>
  </si>
  <si>
    <t>refers to unpaid carers, e.g. relatives or friends of the adult at risk. Paid workers, including personal assistants, whose job title may be ‘carer’ are called staff.</t>
  </si>
  <si>
    <t>is the framework through which the NHS is accountable for the continuing improvement of quality of its services while still safeguarding high standards of care, thereby creating an environment which aims for clinical excellence</t>
  </si>
  <si>
    <t>is the voluntary and continuing permission of the person to the intervention (i.e. care decision or care action in question), based on an adequate knowledge of the purpose, nature, likely effects and risks of that intervention, including the likelihood of its success and any alternatives to it.</t>
  </si>
  <si>
    <t>is the set of responsibilities and practices, policies and procedures, used by an organisation, to provide strategic direction, ensure objectives are achieved, manage risks and use resources responsibly and with accountability</t>
  </si>
  <si>
    <t>is a structured process to gather evidence to determine whether an allegation of abuse can be substantiated.</t>
  </si>
  <si>
    <t xml:space="preserve">officeris the member of staff of any organisation who leads an investigation into the allegation of abuse. This is usually a manager or other professional in the organisation that has a duty to investigate.
</t>
  </si>
  <si>
    <t>is the Local Safeguarding Adults Board, sometimes called a Safeguarding Adults Partnership Board</t>
  </si>
  <si>
    <t>is set out in the Mental Capacity Act (MCA) 2005. An adult is presumed to have mental capacity unless they are assessed as not having mental capacity at the time of making the particular decision. A person lacks capacity to make a decision if ‘ he is unable to make a decision for himself in relation to the matter because of an impairment of, or disturbance in the functioning of the mind or brain’. Capacity is decision specific and if a person is not able to make a decision at one point in time they may be able to do so at another.</t>
  </si>
  <si>
    <t>means putting the person, their wishes and views at the heart of decision-making processes</t>
  </si>
  <si>
    <t>might be known as a Health Action Plan or Hospital Passport</t>
  </si>
  <si>
    <t>is empowering people through collaborative working, and a clear understanding of responsibilities that service users and services can reasonably hold in specific situations.</t>
  </si>
  <si>
    <t>are reasonable steps taken to prevent a disabled person suffering a substantial disadvantage compared with people who are not disabled</t>
  </si>
  <si>
    <t>is the act of reporting an allegation, concern or disclosure (an alert). The concern is formally recorded as a safeguarding adults referral when a decision has been taken that the situation will be dealt with under the safeguarding adults process.</t>
  </si>
  <si>
    <t>refers to the decisions and subsequent actions taken on receipt of a referral. This process can include a strategy meeting/discussion, an investigation, a case conference(s), a care/protection/safety plan, and monitoring and review arrangements.</t>
  </si>
  <si>
    <t>is undertaken by a Safeguarding Adult Partnership Board when an adult experiencing abuse or neglect dies, or when there has been a serious incident, or in circumstances involving the abuse or neglect of one or more adults. The aim is to get a better understanding of how agencies worked together and how and why decisions were made. The prime purpose is for agencies and individuals to learn lessons to improve the way in which they work both individually and collectively.</t>
  </si>
  <si>
    <t>describes the statement of background, objectives and purpose of a project or meeting</t>
  </si>
  <si>
    <t>Safeguarding Adults</t>
  </si>
  <si>
    <t>is a range of activity aimed at upholding the fundamental right of all adults to be safe with particular focus upon ‘adults at risk’</t>
  </si>
  <si>
    <t>Adults at Risk</t>
  </si>
  <si>
    <t>ill-treatment or the impairment of health or development or unlawful conduct which appropriates or adversely affects property, rights or interests (for example theft, fraud, embezzlement or extortion).</t>
  </si>
  <si>
    <t>Harm</t>
  </si>
  <si>
    <t xml:space="preserve">Essential Standards for Quality and Safety </t>
  </si>
  <si>
    <t>Essential standards to meet that all regulated health and social care services have to meet.</t>
  </si>
  <si>
    <t>HealthWatch</t>
  </si>
  <si>
    <t>Self assessment undertaken by:</t>
  </si>
  <si>
    <t>Self assessment to be signed off by:</t>
  </si>
  <si>
    <t>00/00/2012</t>
  </si>
  <si>
    <t xml:space="preserve">
2A
2B
2C
2E
2H</t>
  </si>
  <si>
    <t xml:space="preserve">7A
16B </t>
  </si>
  <si>
    <t xml:space="preserve">Systems in place to identify patients/users at risk and their carers. 
Personalised care plans that involve the patient/user and carer. 
Evidence of reasonable adjustments to meet adults needs.
Routine processes to enable patients to identify and manage risks to their safety.
Evidence these systems are used to improve outcomes for patients/users.
</t>
  </si>
  <si>
    <t>7E
13A</t>
  </si>
  <si>
    <t>Named executive &amp; non-executive (or equivalent) lead a culture for safeguarding. 
Job Descriptions and objectives reflect responsibilities for Safeguarding Adults.
Accountability for safeguarding adults e.g. assurance; reporting to Boards; workforce training; leadership in serious incident review and learning</t>
  </si>
  <si>
    <r>
      <t>Suggested sources of evidence:</t>
    </r>
    <r>
      <rPr>
        <sz val="11"/>
        <rFont val="Arial"/>
        <family val="2"/>
      </rPr>
      <t xml:space="preserve"> audit evidence of use of procedures; audit of other policy areas for SA impact;  reports relating to quality/SA/clinical governance; agendas/action plans for committees; analysis and reporting on SA activity/complaints. Consultation on strategy and policy; analysis and reporting on restrictions and DoLS; IMCA referrals: SA in board assurance framework; analysis and action on SA; evaluation reports by external partners LSAB, LINks, patients.anonomised care plans; user/carer reports; clinical audit/benchmarking and actions; independent observation; admission procedures; clinical risk data and action plans; easy access complaints information; analysis of complaints and outcomes
</t>
    </r>
  </si>
  <si>
    <t>Annual training plan identifies numbers of staff to be trained at different levels; evaluation of training; frequency; format. 
Training is competence based, promotes best practice principles in safeguarding and is linked to professional development systems.
Training is evaluated and updated to incorporate lessons learned 
Experience of patients/service user informs training. 
Training information is reported to the service and to LSAB.</t>
  </si>
  <si>
    <t>All staff volunteers, managers and the board have appropriate knowledge and competence in relation to safeguarding adults.
Fully costed and resourced training plan in place and delivered.
Training supports the multi agency safeguarding partnership 
A majority of staff can demonstrate good awareness about adult safeguarding and what to do if they have concerns.
Opportunities are available for enhanced training and development in safeguarding adults e.g.investigators; leaders etc.</t>
  </si>
  <si>
    <t xml:space="preserve">No supervision or support available, or not at the times needed.
</t>
  </si>
  <si>
    <t xml:space="preserve">Clear policy for supervision and support for adult safeguarding leads, investigators and others involved in investigations.
Evidence that staff are receiving appropriate supervison and support in relation to safeguarding adults
</t>
  </si>
  <si>
    <t xml:space="preserve">
Specialist posts/roles to lead and innovate e.g. 'champions' for safeguarding ; mental capacity; dignity in care; dementia; learning disabilities advisors.
Arrangements for collaboration and skill sharing with other services e.g. peer led investigation; staff available for consultation by other services
Safeguarding adults information is used in wider workforce planning and strategies.</t>
  </si>
  <si>
    <t>14C</t>
  </si>
  <si>
    <t xml:space="preserve">Procedures ensure safe recruitment i.e. CRB checks/checks under SVG Act; registration with professional bodies as appropriate; qualifications and references checked.
Rigorous recruitment and selection processes to appoint staff with competence to meet the needs of patients including patients who may be at particular risk of harm.
</t>
  </si>
  <si>
    <t xml:space="preserve">Protocols and guidance for safe recruitment of externally employed staff, voluntary workers and students. 
Partner agencies, patient/user representatives involved in recruitment to safeguarding adults posts.
</t>
  </si>
  <si>
    <t xml:space="preserve">12A
12B
12C
</t>
  </si>
  <si>
    <t xml:space="preserve">Evidence of staff support and performance management.
Evidence of appropriate and successful implementation of disciplinary procedures concerning adult safeguarding risks e.g. theft, abuse, neglect of care, and appropriate referral to professional bodies and notifications in line with SVG Act
Whistleblowing policy and procedures are in place and readily accessible for all staff (and volunteers) to report adult safeguarding concerns.
</t>
  </si>
  <si>
    <t>Demonstrate leadership for safeguarding within related partnerships - e.g. LSAB; Health and Wellbeing Boards: MAPPA;
System to develop leadership in safeguarding across the service.
Sharing best practice and learning across local, regional and national networks</t>
  </si>
  <si>
    <t>No or limited evidence of leadership for safeguarding adults</t>
  </si>
  <si>
    <t xml:space="preserve">Safeguarding adults not identifed within job descriptions and personal development plans. 
No evidence of workforce awareness of safeguarding adults.
</t>
  </si>
  <si>
    <t>Workforce planning and analysis to meet needs of patients who may be at particular risk of harm
Cross workforce awareness of safeguarding adults responsibilities
Identified staff with specific responsibilities in safeguarding adults - e.g. leadership; investigations &amp; protection planning
Adult safeguarding roles and responsibilities specified in job descriptions and personal development plans.
Examples of appropriate and timely escalation of concerns.</t>
  </si>
  <si>
    <t xml:space="preserve">No or minimal participation in collaborative work, operationally or strategically.
Poor invovlement or no contribution to strategic partnerships e.g. LSAB.
Inconsistent or inappropriate level representation e.g. unable to make decisions or release resources.
</t>
  </si>
  <si>
    <t xml:space="preserve">Evidence of regular attendance and effective contribution to LSAB, business plans and initiatives.
Evidence of collaboration and strategic partnership working e.g. development of joint safeguarding related strategies.
Evidence of collaboration and operational partnerships e.g. attendance at strategy meetings; roles within investigation and protection planning
Appropriately resourced to actively participate in multi-agency and community partnerships e.g. attendance, venues, chairing groups and activities; supporting administration etc.  </t>
  </si>
  <si>
    <t>Evidence of leadership within the strategic partnership e.g. developing business plans, chairing committess; leading work programmes
Evidence of partners objectives for safeguarding adults influencing change within the service.
Service works with partners to improve collaborative working and address any barriers in strategic or operational working.</t>
  </si>
  <si>
    <t xml:space="preserve">The service involves patient/user groups and partner agencies in assurring safeguarding adults information e.g. joint audits.
Benchmarks own performance against others and evidences that striving to continually improve.
</t>
  </si>
  <si>
    <t>No or minimal evidence of sharing information with partners including the LSAB
The service cannot demonstrate a culture of challenge which enables staff to question poor practice from another agency or within their own service. 
No or limited evidence of communicating with wider stakeholders e.g. public groups about the services safeguarding arrangements</t>
  </si>
  <si>
    <t>7B
7E
16A</t>
  </si>
  <si>
    <r>
      <t>Suggested sources of evidence:</t>
    </r>
    <r>
      <rPr>
        <sz val="11"/>
        <color indexed="8"/>
        <rFont val="Arial"/>
        <family val="2"/>
      </rPr>
      <t xml:space="preserve"> partnership strategies and operational plans; LSAB annual reports; policy and procedures: Board minutes; SCR reports; reports from patient groups; accessibility of information</t>
    </r>
  </si>
  <si>
    <r>
      <t>Suggested sources of evidence:</t>
    </r>
    <r>
      <rPr>
        <sz val="11"/>
        <color indexed="8"/>
        <rFont val="Arial"/>
        <family val="2"/>
      </rPr>
      <t xml:space="preserve"> job descriptions/KSF outlines; evaluation of training effectiveness; training programmes; staff survey; external/independent assessment of competence;HR policy; exit interviews; peer development records; training plans reviewed and revised. Audit of recruitment processes including CRB checks, checks of Professional Registrations, appraisal records, including 360 degree appraisal, Performance Development Reviews, </t>
    </r>
  </si>
  <si>
    <r>
      <t>Suggested sources of evidence:</t>
    </r>
    <r>
      <rPr>
        <sz val="12"/>
        <color indexed="8"/>
        <rFont val="Arial"/>
        <family val="2"/>
      </rPr>
      <t xml:space="preserve"> Strategic plans; project plans; board reports; patient consultation documents</t>
    </r>
  </si>
  <si>
    <r>
      <rPr>
        <b/>
        <sz val="11"/>
        <rFont val="Arial"/>
        <family val="2"/>
      </rPr>
      <t xml:space="preserve">Suggested sources of evidence: </t>
    </r>
    <r>
      <rPr>
        <sz val="11"/>
        <rFont val="Arial"/>
        <family val="2"/>
      </rPr>
      <t>commissioning planning gateways, contracts, monitoring schedules, quality review meeting minutes, improvement plans/requirements, protocols with CQC &amp; safeguarding partners; LSAB minutes; reports to executive; JSNA; action plans; strategy/planning documents; public information</t>
    </r>
  </si>
  <si>
    <t xml:space="preserve">Robust assurance that all providers meet safeguarding standards i.e.based on a range of information such as audit data; national comparators; patient experience; external validation (HealthWatch/LINks)
Alerts, trends and themes are monitored to identify emerging concerns within a provider and across the health economy e.g. quality of care, complaints, recruitment and retention, patient safety incidents. 
There are processes in place to alert and escalate adult safeguarding issues within commissioned services and through multi-agency procedures and regulators.
Commissioners actively address areas for improvement and failures in safety and adult safeguarding. 
Commissioners are involved in serious case reviews related to health care.
Systems and processes are in place aligned to multi agency procedures, for commissioners to review safeguarding adults incidents, ensure action plans are implemented and lessons learned.
Information sharing protocols are used and applied appropriately in the best interests of individuals, public and staff.  
</t>
  </si>
  <si>
    <t>a new independent consumer champion within the Care Quality Commission. Subject to legislation, Local HealthWatch will replace Local Improvement Networks and support the Local Authority in promoting choice and complaints advocacy. Local HealthWatch will have the power to recommend poor services are investigated.</t>
  </si>
  <si>
    <t xml:space="preserve">Health and Wellbeing Boards  </t>
  </si>
  <si>
    <t>proposed structures, led by the Local Authority, to promote partnership working and integrated service delivery of public services</t>
  </si>
  <si>
    <r>
      <t>Joint Strategic Needs Assessment</t>
    </r>
    <r>
      <rPr>
        <sz val="10"/>
        <rFont val="Calibri"/>
        <family val="2"/>
      </rPr>
      <t xml:space="preserve"> </t>
    </r>
  </si>
  <si>
    <t>The Local Government and Public Involvement in Health Act 2007 requires PCTs and Local Authorities to produce a Joint Strategic Needs Assessment (JSNA) of the health and wellbeing of their local community to inform local commissioning decisions</t>
  </si>
  <si>
    <t xml:space="preserve">(1) a person aged 18 or over and who:(a) is eligible for or receives any adult social care service (including carers’ services) provided or arranged by a local authority; or (b) receives direct payments in lieu of adult social care services; or (c) funds their own care and has social care needs; or (d) otherwise has social care needs that are low, moderate, substantial or critical; or (e) falls within any other categories prescribed by the Secretary of State or Welsh Ministers; and (2) is at risk of significant harm, 
</t>
  </si>
  <si>
    <t xml:space="preserve"> </t>
  </si>
  <si>
    <t>GO TO THE NEXT SECTION</t>
  </si>
  <si>
    <t>N/A</t>
  </si>
  <si>
    <t>answer 0</t>
  </si>
  <si>
    <t>answer         0</t>
  </si>
  <si>
    <t>Question</t>
  </si>
  <si>
    <t>Once you have completed this sheet, please move to the next worksheet</t>
  </si>
  <si>
    <t>Score</t>
  </si>
  <si>
    <t>Standard to Be Achieved</t>
  </si>
  <si>
    <t>Back to INTRODUCTION</t>
  </si>
  <si>
    <t>INTRODUCTION</t>
  </si>
  <si>
    <t>Evidenced Response</t>
  </si>
  <si>
    <t>unanswered</t>
  </si>
  <si>
    <t>answer 1</t>
  </si>
  <si>
    <t>answer 2</t>
  </si>
  <si>
    <t>answer 3</t>
  </si>
  <si>
    <t>questions</t>
  </si>
  <si>
    <t>Exceeds Requirements</t>
  </si>
  <si>
    <t>Total All Areas</t>
  </si>
  <si>
    <t>Comments:</t>
  </si>
  <si>
    <t>GO TO NEXT SECTION</t>
  </si>
  <si>
    <t>Date completed:</t>
  </si>
  <si>
    <t>Less effective' actions transferred from each sheet to  Agency Action Tracker</t>
  </si>
  <si>
    <t xml:space="preserve">There are no agreed requirements in place for board reporting and it currently happens by exception. </t>
  </si>
  <si>
    <t xml:space="preserve">
Evidence of regular attendance and effective contribution to LSAB, business plans and initiatives e.g. contributing to business plans; partnership resources.
Evidence of collaboration and strategic partnership working e.g. development of joint safeguarding related strategies.
Information from commissioners is evidenced in LSAB meeting minutes, reports and annual reports. 
Serious Case Review reports completed according to LSAB terms of reference.
Evidence of communication with stakeholders - leaflets, reports, press releases etc
Can demonstrate review and where appropriate challenge to the level of engagement and partnership working for all commissioned services.
The role of commissioners is clear within local multi agency safeguarding adults procedures.</t>
  </si>
  <si>
    <t xml:space="preserve">
Demonstrate leadership for safeguarding within related partnerships - e.g. LSAB; Health and Wellbeing Boards: MAPPA;
Evidence of developing and supporting safeguarding workforce e.g. developing training programmes; leading improvement networks
</t>
  </si>
  <si>
    <t xml:space="preserve">
Commissioners have a named executive/senior management lead, accountable for safeguarding adults. 
Commissioners have the capability and capacity to provide specialist expertise for safeguarding adults i.e. leading investigations; clinical leadership across the provider economy.
Guidance and training on adult safeguarding is provided for key personnel responsible for commissioning, contracting and performance management.
Requirements for safe recruitment and compliance with Safeguarding Vulnerable Groups Act are in place for commissioners as well as providers..
 </t>
  </si>
  <si>
    <t>No or limited leadership for safeguarding adults
No evidence of specialist expertise being available 
No evidence that commissioing staff are aware of safeguarding adults or its relevance to their role</t>
  </si>
  <si>
    <t xml:space="preserve">Inconsistent or inappropriate level representation on the LSAB and associated groups.  
Lack of evidence of commissioner commitment to the LSAB and associated programmes or initiatives.
There are no groups or work programmes in place relating to safeguarding adults.
</t>
  </si>
  <si>
    <t xml:space="preserve">Lack of robust governance of safeguarding adults.
No or limited evidence of commissioner  reviewing and responding to incidents and risks reported by providers or LSAB.
No or limited evidence or acknowledgement of concerns issues, risks and lessons learned and followed up with providers.
No or limited evidence of collaboration with CQC.
</t>
  </si>
  <si>
    <t>There is no strategic plan for safeguarding adults</t>
  </si>
  <si>
    <t xml:space="preserve">The commissioner reviews adult safeguarding reports from their provider organisations and uses within contract performance meetings where relevant
Evidence of timely reporting to the commissioners management/Board as part of the services assurance framework.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</si>
</sst>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 numFmtId="169" formatCode="[$-809]dd\ mmmm\ yyyy"/>
    <numFmt numFmtId="170" formatCode="00000"/>
    <numFmt numFmtId="171" formatCode="dd/mm/yyyy;@"/>
  </numFmts>
  <fonts count="110">
    <font>
      <sz val="10"/>
      <name val="Arial"/>
      <family val="0"/>
    </font>
    <font>
      <b/>
      <sz val="14"/>
      <name val="Arial"/>
      <family val="2"/>
    </font>
    <font>
      <b/>
      <sz val="10"/>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4"/>
      <color indexed="38"/>
      <name val="Arial"/>
      <family val="2"/>
    </font>
    <font>
      <b/>
      <sz val="12"/>
      <color indexed="38"/>
      <name val="Arial"/>
      <family val="2"/>
    </font>
    <font>
      <b/>
      <i/>
      <sz val="10"/>
      <name val="Arial"/>
      <family val="2"/>
    </font>
    <font>
      <b/>
      <sz val="16"/>
      <name val="Arial"/>
      <family val="2"/>
    </font>
    <font>
      <sz val="9"/>
      <color indexed="38"/>
      <name val="Arial"/>
      <family val="2"/>
    </font>
    <font>
      <b/>
      <u val="single"/>
      <sz val="14"/>
      <color indexed="10"/>
      <name val="Arial"/>
      <family val="2"/>
    </font>
    <font>
      <b/>
      <u val="single"/>
      <sz val="16"/>
      <color indexed="12"/>
      <name val="Arial"/>
      <family val="2"/>
    </font>
    <font>
      <b/>
      <sz val="12"/>
      <color indexed="8"/>
      <name val="Arial"/>
      <family val="2"/>
    </font>
    <font>
      <sz val="10"/>
      <color indexed="8"/>
      <name val="Arial"/>
      <family val="2"/>
    </font>
    <font>
      <b/>
      <sz val="16"/>
      <color indexed="8"/>
      <name val="Arial"/>
      <family val="2"/>
    </font>
    <font>
      <b/>
      <sz val="18"/>
      <color indexed="21"/>
      <name val="Arial Black"/>
      <family val="2"/>
    </font>
    <font>
      <sz val="12"/>
      <name val="Arial Black"/>
      <family val="2"/>
    </font>
    <font>
      <sz val="12"/>
      <color indexed="9"/>
      <name val="Arial Black"/>
      <family val="2"/>
    </font>
    <font>
      <b/>
      <i/>
      <sz val="12"/>
      <name val="Arial"/>
      <family val="2"/>
    </font>
    <font>
      <b/>
      <i/>
      <sz val="14"/>
      <name val="Arial"/>
      <family val="2"/>
    </font>
    <font>
      <sz val="14"/>
      <name val="Arial"/>
      <family val="2"/>
    </font>
    <font>
      <u val="single"/>
      <sz val="14"/>
      <color indexed="12"/>
      <name val="Arial"/>
      <family val="2"/>
    </font>
    <font>
      <b/>
      <u val="single"/>
      <sz val="14"/>
      <color indexed="12"/>
      <name val="Arial"/>
      <family val="2"/>
    </font>
    <font>
      <b/>
      <i/>
      <sz val="10"/>
      <color indexed="38"/>
      <name val="Arial"/>
      <family val="2"/>
    </font>
    <font>
      <b/>
      <sz val="12"/>
      <name val="Arial Black"/>
      <family val="2"/>
    </font>
    <font>
      <b/>
      <u val="single"/>
      <sz val="14"/>
      <name val="Arial"/>
      <family val="2"/>
    </font>
    <font>
      <b/>
      <sz val="7"/>
      <name val="Times New Roman"/>
      <family val="1"/>
    </font>
    <font>
      <sz val="10"/>
      <color indexed="10"/>
      <name val="Arial"/>
      <family val="2"/>
    </font>
    <font>
      <sz val="9"/>
      <color indexed="10"/>
      <name val="Arial"/>
      <family val="2"/>
    </font>
    <font>
      <sz val="10"/>
      <color indexed="23"/>
      <name val="Calibri"/>
      <family val="2"/>
    </font>
    <font>
      <sz val="10"/>
      <name val="Calibri"/>
      <family val="2"/>
    </font>
    <font>
      <b/>
      <sz val="11"/>
      <name val="Arial"/>
      <family val="2"/>
    </font>
    <font>
      <b/>
      <sz val="18"/>
      <color indexed="38"/>
      <name val="Arial"/>
      <family val="2"/>
    </font>
    <font>
      <sz val="9"/>
      <name val="Tahoma"/>
      <family val="2"/>
    </font>
    <font>
      <b/>
      <sz val="9"/>
      <name val="Tahoma"/>
      <family val="2"/>
    </font>
    <font>
      <sz val="11"/>
      <name val="Arial"/>
      <family val="2"/>
    </font>
    <font>
      <b/>
      <sz val="16"/>
      <color indexed="49"/>
      <name val="Arial"/>
      <family val="2"/>
    </font>
    <font>
      <sz val="12"/>
      <color indexed="8"/>
      <name val="Arial"/>
      <family val="2"/>
    </font>
    <font>
      <b/>
      <sz val="20"/>
      <color indexed="21"/>
      <name val="Arial Black"/>
      <family val="2"/>
    </font>
    <font>
      <sz val="16"/>
      <color indexed="49"/>
      <name val="Arial"/>
      <family val="2"/>
    </font>
    <font>
      <b/>
      <sz val="14"/>
      <color indexed="8"/>
      <name val="Arial"/>
      <family val="2"/>
    </font>
    <font>
      <b/>
      <sz val="14"/>
      <color indexed="10"/>
      <name val="Arial"/>
      <family val="2"/>
    </font>
    <font>
      <b/>
      <sz val="16"/>
      <color indexed="9"/>
      <name val="Arial"/>
      <family val="2"/>
    </font>
    <font>
      <sz val="11"/>
      <color indexed="8"/>
      <name val="Arial"/>
      <family val="2"/>
    </font>
    <font>
      <b/>
      <i/>
      <sz val="18"/>
      <name val="Arial"/>
      <family val="2"/>
    </font>
    <font>
      <b/>
      <sz val="18"/>
      <color indexed="49"/>
      <name val="Arial"/>
      <family val="2"/>
    </font>
    <font>
      <sz val="10"/>
      <name val="Arial Black"/>
      <family val="2"/>
    </font>
    <font>
      <sz val="13"/>
      <name val="Arial"/>
      <family val="2"/>
    </font>
    <font>
      <b/>
      <sz val="9"/>
      <name val="Arial"/>
      <family val="2"/>
    </font>
    <font>
      <sz val="14"/>
      <color indexed="9"/>
      <name val="Arial Black"/>
      <family val="2"/>
    </font>
    <font>
      <b/>
      <sz val="10"/>
      <name val="Arial Narrow"/>
      <family val="2"/>
    </font>
    <font>
      <b/>
      <sz val="11"/>
      <color indexed="9"/>
      <name val="Arial"/>
      <family val="2"/>
    </font>
    <font>
      <b/>
      <sz val="11"/>
      <color indexed="8"/>
      <name val="Calibri"/>
      <family val="2"/>
    </font>
    <font>
      <sz val="8"/>
      <name val="Tahoma"/>
      <family val="2"/>
    </font>
    <font>
      <b/>
      <sz val="8"/>
      <name val="Tahoma"/>
      <family val="2"/>
    </font>
    <font>
      <b/>
      <sz val="14"/>
      <color indexed="49"/>
      <name val="Arial"/>
      <family val="2"/>
    </font>
    <font>
      <sz val="8"/>
      <name val="Arial"/>
      <family val="2"/>
    </font>
    <font>
      <sz val="9"/>
      <name val="Arial"/>
      <family val="2"/>
    </font>
    <font>
      <u val="single"/>
      <sz val="9"/>
      <color indexed="12"/>
      <name val="Arial"/>
      <family val="2"/>
    </font>
    <font>
      <b/>
      <sz val="10"/>
      <color indexed="9"/>
      <name val="Arial"/>
      <family val="2"/>
    </font>
    <font>
      <b/>
      <sz val="10"/>
      <color indexed="49"/>
      <name val="Arial Narrow"/>
      <family val="2"/>
    </font>
    <font>
      <sz val="8"/>
      <color indexed="49"/>
      <name val="Arial"/>
      <family val="2"/>
    </font>
    <font>
      <sz val="11.5"/>
      <name val="Arial"/>
      <family val="2"/>
    </font>
    <font>
      <b/>
      <sz val="15"/>
      <color indexed="62"/>
      <name val="Calibri"/>
      <family val="2"/>
    </font>
    <font>
      <b/>
      <sz val="11"/>
      <color indexed="62"/>
      <name val="Calibri"/>
      <family val="2"/>
    </font>
    <font>
      <b/>
      <sz val="18"/>
      <color indexed="62"/>
      <name val="Cambria"/>
      <family val="2"/>
    </font>
    <font>
      <b/>
      <sz val="10"/>
      <color indexed="23"/>
      <name val="Arial"/>
      <family val="2"/>
    </font>
    <font>
      <b/>
      <sz val="12"/>
      <color indexed="23"/>
      <name val="Arial"/>
      <family val="2"/>
    </font>
    <font>
      <b/>
      <sz val="10"/>
      <color indexed="43"/>
      <name val="Arial"/>
      <family val="2"/>
    </font>
    <font>
      <sz val="1.25"/>
      <color indexed="8"/>
      <name val="Arial"/>
      <family val="2"/>
    </font>
    <font>
      <sz val="8"/>
      <color indexed="8"/>
      <name val="Arial"/>
      <family val="2"/>
    </font>
    <font>
      <u val="single"/>
      <sz val="12"/>
      <color indexed="12"/>
      <name val="Arial"/>
      <family val="2"/>
    </font>
    <font>
      <u val="single"/>
      <sz val="10"/>
      <name val="Arial"/>
      <family val="2"/>
    </font>
    <font>
      <sz val="11"/>
      <color indexed="8"/>
      <name val="Calibri"/>
      <family val="2"/>
    </font>
    <font>
      <sz val="11"/>
      <color indexed="9"/>
      <name val="Calibri"/>
      <family val="2"/>
    </font>
    <font>
      <sz val="11"/>
      <color indexed="37"/>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4"/>
      <color indexed="8"/>
      <name val="Calibri"/>
      <family val="2"/>
    </font>
    <font>
      <sz val="14"/>
      <color indexed="8"/>
      <name val="Calibri"/>
      <family val="2"/>
    </font>
    <font>
      <b/>
      <u val="single"/>
      <sz val="11"/>
      <color indexed="8"/>
      <name val="Calibri"/>
      <family val="2"/>
    </font>
    <font>
      <b/>
      <sz val="24"/>
      <color indexed="8"/>
      <name val="Calibri"/>
      <family val="2"/>
    </font>
    <font>
      <b/>
      <sz val="9"/>
      <color indexed="8"/>
      <name val="Calibri"/>
      <family val="2"/>
    </font>
    <font>
      <sz val="9"/>
      <color indexed="8"/>
      <name val="Calibri"/>
      <family val="2"/>
    </font>
    <font>
      <sz val="10"/>
      <color indexed="63"/>
      <name val="Calibri"/>
      <family val="2"/>
    </font>
    <font>
      <sz val="11"/>
      <color indexed="63"/>
      <name val="Calibri"/>
      <family val="2"/>
    </font>
    <font>
      <b/>
      <sz val="11"/>
      <color indexed="8"/>
      <name val="Arial"/>
      <family val="2"/>
    </font>
    <font>
      <b/>
      <sz val="10"/>
      <color indexed="8"/>
      <name val="Arial"/>
      <family val="2"/>
    </font>
    <font>
      <b/>
      <sz val="12"/>
      <color indexed="8"/>
      <name val="Calibri"/>
      <family val="2"/>
    </font>
    <font>
      <sz val="12"/>
      <color indexed="8"/>
      <name val="Calibri"/>
      <family val="2"/>
    </font>
    <font>
      <b/>
      <sz val="14"/>
      <color indexed="10"/>
      <name val="Calibri"/>
      <family val="2"/>
    </font>
    <font>
      <b/>
      <sz val="14"/>
      <color indexed="51"/>
      <name val="Calibri"/>
      <family val="2"/>
    </font>
    <font>
      <b/>
      <sz val="14"/>
      <color indexed="11"/>
      <name val="Calibri"/>
      <family val="2"/>
    </font>
    <font>
      <b/>
      <sz val="14"/>
      <color indexed="40"/>
      <name val="Calibri"/>
      <family val="2"/>
    </font>
    <font>
      <b/>
      <sz val="14"/>
      <color indexed="43"/>
      <name val="Calibri"/>
      <family val="2"/>
    </font>
    <font>
      <b/>
      <sz val="14"/>
      <color indexed="23"/>
      <name val="Calibri"/>
      <family val="2"/>
    </font>
    <font>
      <sz val="24"/>
      <color indexed="8"/>
      <name val="Calibri"/>
      <family val="2"/>
    </font>
    <font>
      <b/>
      <sz val="11"/>
      <color indexed="13"/>
      <name val="Calibri"/>
      <family val="2"/>
    </font>
    <font>
      <b/>
      <sz val="12"/>
      <color indexed="13"/>
      <name val="Calibri"/>
      <family val="2"/>
    </font>
    <font>
      <b/>
      <sz val="8"/>
      <name val="Arial"/>
      <family val="2"/>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8"/>
        <bgColor indexed="64"/>
      </patternFill>
    </fill>
    <fill>
      <patternFill patternType="solid">
        <fgColor indexed="13"/>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15"/>
        <bgColor indexed="64"/>
      </patternFill>
    </fill>
    <fill>
      <patternFill patternType="solid">
        <fgColor indexed="21"/>
        <bgColor indexed="64"/>
      </patternFill>
    </fill>
    <fill>
      <patternFill patternType="solid">
        <fgColor indexed="23"/>
        <bgColor indexed="64"/>
      </patternFill>
    </fill>
    <fill>
      <patternFill patternType="solid">
        <fgColor indexed="56"/>
        <bgColor indexed="64"/>
      </patternFill>
    </fill>
    <fill>
      <patternFill patternType="solid">
        <fgColor indexed="19"/>
        <bgColor indexed="64"/>
      </patternFill>
    </fill>
    <fill>
      <patternFill patternType="solid">
        <fgColor indexed="40"/>
        <bgColor indexed="64"/>
      </patternFill>
    </fill>
    <fill>
      <patternFill patternType="solid">
        <fgColor indexed="18"/>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color indexed="55"/>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color indexed="63"/>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5" borderId="0" applyNumberFormat="0" applyBorder="0" applyAlignment="0" applyProtection="0"/>
    <xf numFmtId="0" fontId="75" fillId="3"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6" borderId="0" applyNumberFormat="0" applyBorder="0" applyAlignment="0" applyProtection="0"/>
    <xf numFmtId="0" fontId="75" fillId="9" borderId="0" applyNumberFormat="0" applyBorder="0" applyAlignment="0" applyProtection="0"/>
    <xf numFmtId="0" fontId="75" fillId="3" borderId="0" applyNumberFormat="0" applyBorder="0" applyAlignment="0" applyProtection="0"/>
    <xf numFmtId="0" fontId="76" fillId="10"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6" borderId="0" applyNumberFormat="0" applyBorder="0" applyAlignment="0" applyProtection="0"/>
    <xf numFmtId="0" fontId="76" fillId="10" borderId="0" applyNumberFormat="0" applyBorder="0" applyAlignment="0" applyProtection="0"/>
    <xf numFmtId="0" fontId="76" fillId="3"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0"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8" fillId="2" borderId="1" applyNumberFormat="0" applyAlignment="0" applyProtection="0"/>
    <xf numFmtId="0" fontId="7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81" fillId="17" borderId="0" applyNumberFormat="0" applyBorder="0" applyAlignment="0" applyProtection="0"/>
    <xf numFmtId="0" fontId="65" fillId="0" borderId="3" applyNumberFormat="0" applyFill="0" applyAlignment="0" applyProtection="0"/>
    <xf numFmtId="0" fontId="82"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83" fillId="3" borderId="1" applyNumberFormat="0" applyAlignment="0" applyProtection="0"/>
    <xf numFmtId="0" fontId="84" fillId="0" borderId="6" applyNumberFormat="0" applyFill="0" applyAlignment="0" applyProtection="0"/>
    <xf numFmtId="0" fontId="85" fillId="8" borderId="0" applyNumberFormat="0" applyBorder="0" applyAlignment="0" applyProtection="0"/>
    <xf numFmtId="0" fontId="0" fillId="4" borderId="7" applyNumberFormat="0" applyFont="0" applyAlignment="0" applyProtection="0"/>
    <xf numFmtId="0" fontId="86" fillId="2"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54" fillId="0" borderId="9" applyNumberFormat="0" applyFill="0" applyAlignment="0" applyProtection="0"/>
    <xf numFmtId="0" fontId="87" fillId="0" borderId="0" applyNumberFormat="0" applyFill="0" applyBorder="0" applyAlignment="0" applyProtection="0"/>
  </cellStyleXfs>
  <cellXfs count="537">
    <xf numFmtId="0" fontId="0" fillId="0" borderId="0" xfId="0" applyAlignment="1">
      <alignment/>
    </xf>
    <xf numFmtId="0" fontId="0" fillId="0" borderId="0" xfId="0" applyAlignment="1">
      <alignment/>
    </xf>
    <xf numFmtId="0" fontId="0" fillId="0" borderId="0" xfId="0" applyFont="1" applyAlignment="1">
      <alignment vertical="top"/>
    </xf>
    <xf numFmtId="0" fontId="1" fillId="0" borderId="0" xfId="0" applyFont="1" applyAlignment="1">
      <alignment horizontal="left"/>
    </xf>
    <xf numFmtId="0" fontId="0" fillId="0" borderId="0" xfId="0" applyAlignment="1">
      <alignment horizontal="center"/>
    </xf>
    <xf numFmtId="0" fontId="16" fillId="0" borderId="0" xfId="0" applyFont="1" applyAlignment="1">
      <alignment horizontal="left"/>
    </xf>
    <xf numFmtId="0" fontId="1" fillId="0" borderId="0" xfId="0" applyFont="1" applyAlignment="1">
      <alignment/>
    </xf>
    <xf numFmtId="0" fontId="0" fillId="0" borderId="0" xfId="0" applyFont="1" applyAlignment="1">
      <alignment horizontal="center" vertical="top"/>
    </xf>
    <xf numFmtId="0" fontId="20"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1" fillId="0" borderId="0" xfId="0" applyFont="1" applyAlignment="1">
      <alignment horizontal="justify"/>
    </xf>
    <xf numFmtId="0" fontId="23" fillId="0" borderId="0" xfId="53" applyFont="1" applyAlignment="1" applyProtection="1">
      <alignment/>
      <protection/>
    </xf>
    <xf numFmtId="0" fontId="17" fillId="0" borderId="0" xfId="0" applyFont="1" applyAlignment="1">
      <alignment horizontal="center" vertical="top"/>
    </xf>
    <xf numFmtId="0" fontId="10" fillId="0" borderId="0" xfId="0" applyFont="1" applyAlignment="1">
      <alignment horizontal="center"/>
    </xf>
    <xf numFmtId="0" fontId="1" fillId="0" borderId="0" xfId="0" applyFont="1" applyAlignment="1">
      <alignment horizontal="center"/>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4" fillId="0" borderId="10" xfId="0" applyFont="1" applyBorder="1" applyAlignment="1">
      <alignment vertical="center" wrapText="1"/>
    </xf>
    <xf numFmtId="0" fontId="10" fillId="0" borderId="10" xfId="0" applyFont="1" applyBorder="1" applyAlignment="1">
      <alignment vertical="center" wrapText="1"/>
    </xf>
    <xf numFmtId="0" fontId="7" fillId="2" borderId="0" xfId="0" applyFont="1" applyFill="1" applyAlignment="1">
      <alignment/>
    </xf>
    <xf numFmtId="0" fontId="3" fillId="0" borderId="0" xfId="0" applyFont="1" applyAlignment="1">
      <alignment vertical="center"/>
    </xf>
    <xf numFmtId="0" fontId="3" fillId="0" borderId="0" xfId="0" applyFont="1" applyAlignment="1">
      <alignment horizontal="center" vertical="center"/>
    </xf>
    <xf numFmtId="0" fontId="10" fillId="0" borderId="0" xfId="0" applyFont="1" applyAlignment="1">
      <alignment horizontal="center" wrapText="1"/>
    </xf>
    <xf numFmtId="0" fontId="1" fillId="0" borderId="0" xfId="0" applyFont="1" applyAlignment="1">
      <alignment horizontal="center" wrapText="1"/>
    </xf>
    <xf numFmtId="0" fontId="22" fillId="0" borderId="0" xfId="0" applyFont="1" applyFill="1" applyAlignment="1">
      <alignment horizontal="center" vertical="top"/>
    </xf>
    <xf numFmtId="0" fontId="0" fillId="0" borderId="0" xfId="0" applyFill="1" applyAlignment="1">
      <alignment/>
    </xf>
    <xf numFmtId="0" fontId="4" fillId="0" borderId="0" xfId="0" applyFont="1" applyAlignment="1">
      <alignment vertical="center"/>
    </xf>
    <xf numFmtId="0" fontId="3" fillId="0" borderId="0" xfId="0" applyFont="1" applyAlignment="1">
      <alignment vertical="center"/>
    </xf>
    <xf numFmtId="0" fontId="22" fillId="4" borderId="11" xfId="0" applyFont="1" applyFill="1" applyBorder="1" applyAlignment="1">
      <alignment/>
    </xf>
    <xf numFmtId="0" fontId="22" fillId="4" borderId="12" xfId="0" applyFont="1" applyFill="1" applyBorder="1" applyAlignment="1">
      <alignment/>
    </xf>
    <xf numFmtId="0" fontId="22" fillId="4" borderId="0" xfId="0" applyFont="1" applyFill="1" applyBorder="1" applyAlignment="1">
      <alignment/>
    </xf>
    <xf numFmtId="0" fontId="22" fillId="4" borderId="13" xfId="0" applyFont="1" applyFill="1" applyBorder="1" applyAlignment="1">
      <alignment/>
    </xf>
    <xf numFmtId="0" fontId="22" fillId="4" borderId="14" xfId="0" applyFont="1" applyFill="1" applyBorder="1" applyAlignment="1">
      <alignment/>
    </xf>
    <xf numFmtId="0" fontId="22" fillId="4" borderId="15" xfId="0" applyFont="1" applyFill="1" applyBorder="1" applyAlignment="1">
      <alignment/>
    </xf>
    <xf numFmtId="0" fontId="22" fillId="0" borderId="0" xfId="0" applyFont="1" applyBorder="1" applyAlignment="1" applyProtection="1">
      <alignment horizontal="left" vertical="top"/>
      <protection/>
    </xf>
    <xf numFmtId="0" fontId="4" fillId="0" borderId="0" xfId="0" applyFont="1" applyAlignment="1" applyProtection="1">
      <alignment wrapText="1"/>
      <protection locked="0"/>
    </xf>
    <xf numFmtId="0" fontId="22" fillId="0" borderId="0" xfId="0" applyFont="1" applyFill="1" applyAlignment="1">
      <alignment/>
    </xf>
    <xf numFmtId="0" fontId="23" fillId="0" borderId="0" xfId="53" applyFont="1" applyFill="1" applyAlignment="1" applyProtection="1">
      <alignment/>
      <protection/>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xf>
    <xf numFmtId="0" fontId="0" fillId="0" borderId="10" xfId="0" applyFill="1" applyBorder="1" applyAlignment="1">
      <alignment/>
    </xf>
    <xf numFmtId="0" fontId="4" fillId="0" borderId="16" xfId="0" applyFont="1" applyBorder="1" applyAlignment="1">
      <alignment/>
    </xf>
    <xf numFmtId="0" fontId="0" fillId="0" borderId="0" xfId="0" applyFont="1" applyBorder="1" applyAlignment="1">
      <alignment vertical="top" wrapText="1"/>
    </xf>
    <xf numFmtId="0" fontId="15" fillId="0" borderId="0" xfId="0" applyFont="1" applyBorder="1" applyAlignment="1">
      <alignment vertical="top" wrapText="1"/>
    </xf>
    <xf numFmtId="0" fontId="0" fillId="0" borderId="0" xfId="0" applyFont="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0" fillId="0" borderId="17" xfId="0" applyBorder="1" applyAlignment="1">
      <alignment wrapText="1"/>
    </xf>
    <xf numFmtId="0" fontId="3" fillId="0" borderId="17" xfId="0" applyFont="1" applyBorder="1" applyAlignment="1">
      <alignment vertical="center" wrapText="1"/>
    </xf>
    <xf numFmtId="0" fontId="0" fillId="0" borderId="0" xfId="0" applyBorder="1" applyAlignment="1">
      <alignment wrapText="1"/>
    </xf>
    <xf numFmtId="0" fontId="3" fillId="0" borderId="0" xfId="0" applyFont="1" applyBorder="1" applyAlignment="1">
      <alignment vertical="center" wrapText="1"/>
    </xf>
    <xf numFmtId="0" fontId="8" fillId="2" borderId="0" xfId="0" applyFont="1" applyFill="1" applyBorder="1" applyAlignment="1">
      <alignment horizontal="left" vertical="top" wrapText="1"/>
    </xf>
    <xf numFmtId="0" fontId="3" fillId="0" borderId="0" xfId="0" applyFont="1" applyBorder="1" applyAlignment="1">
      <alignment horizontal="center" vertical="center" wrapText="1"/>
    </xf>
    <xf numFmtId="0" fontId="0" fillId="0" borderId="18" xfId="0" applyBorder="1" applyAlignment="1">
      <alignment wrapText="1"/>
    </xf>
    <xf numFmtId="0" fontId="29" fillId="0" borderId="0" xfId="0" applyFont="1" applyBorder="1" applyAlignment="1">
      <alignment vertical="top" wrapText="1"/>
    </xf>
    <xf numFmtId="0" fontId="29" fillId="0" borderId="0" xfId="0" applyFont="1" applyBorder="1" applyAlignment="1" applyProtection="1">
      <alignment horizontal="left" vertical="top" wrapText="1"/>
      <protection locked="0"/>
    </xf>
    <xf numFmtId="0" fontId="30" fillId="2" borderId="0" xfId="0" applyFont="1" applyFill="1" applyBorder="1" applyAlignment="1" applyProtection="1">
      <alignment horizontal="left" vertical="top" wrapText="1"/>
      <protection locked="0"/>
    </xf>
    <xf numFmtId="0" fontId="29" fillId="0" borderId="0" xfId="0" applyFont="1" applyBorder="1" applyAlignment="1">
      <alignment vertical="top"/>
    </xf>
    <xf numFmtId="0" fontId="29" fillId="0" borderId="0" xfId="0" applyFont="1" applyBorder="1" applyAlignment="1">
      <alignment horizontal="center" vertical="top"/>
    </xf>
    <xf numFmtId="0" fontId="0" fillId="0" borderId="19" xfId="0" applyFont="1" applyBorder="1" applyAlignment="1">
      <alignment vertical="top" wrapText="1"/>
    </xf>
    <xf numFmtId="0" fontId="0" fillId="0" borderId="10" xfId="0" applyFont="1"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2"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9" fillId="0" borderId="0" xfId="0" applyFont="1" applyFill="1" applyBorder="1" applyAlignment="1">
      <alignment horizontal="left" vertical="top" wrapText="1"/>
    </xf>
    <xf numFmtId="0" fontId="14" fillId="0" borderId="0" xfId="0" applyFont="1" applyFill="1" applyBorder="1" applyAlignment="1" applyProtection="1">
      <alignment horizontal="center" vertical="center" wrapText="1"/>
      <protection locked="0"/>
    </xf>
    <xf numFmtId="0" fontId="18" fillId="0" borderId="10" xfId="0" applyFont="1" applyBorder="1" applyAlignment="1" applyProtection="1">
      <alignment horizontal="left" vertical="top" wrapText="1"/>
      <protection locked="0"/>
    </xf>
    <xf numFmtId="0" fontId="3" fillId="0" borderId="18" xfId="0" applyFont="1" applyBorder="1" applyAlignment="1">
      <alignment wrapText="1"/>
    </xf>
    <xf numFmtId="0" fontId="5" fillId="0" borderId="0" xfId="53" applyFont="1" applyBorder="1" applyAlignment="1" applyProtection="1">
      <alignment wrapText="1"/>
      <protection/>
    </xf>
    <xf numFmtId="0" fontId="0" fillId="0" borderId="0" xfId="0" applyBorder="1" applyAlignment="1">
      <alignment/>
    </xf>
    <xf numFmtId="0" fontId="10" fillId="2" borderId="0" xfId="0" applyFont="1" applyFill="1" applyBorder="1" applyAlignment="1">
      <alignment horizontal="center" vertical="center" wrapText="1"/>
    </xf>
    <xf numFmtId="0" fontId="14" fillId="0" borderId="10" xfId="0" applyFont="1" applyFill="1" applyBorder="1" applyAlignment="1" applyProtection="1">
      <alignment horizontal="center" vertical="top" wrapText="1"/>
      <protection locked="0"/>
    </xf>
    <xf numFmtId="0" fontId="2" fillId="0" borderId="0" xfId="0" applyFont="1" applyFill="1" applyBorder="1" applyAlignment="1">
      <alignment horizontal="left" vertical="top" wrapText="1"/>
    </xf>
    <xf numFmtId="0" fontId="0" fillId="0" borderId="0" xfId="0" applyFont="1" applyBorder="1" applyAlignment="1" applyProtection="1">
      <alignment horizontal="left" vertical="top"/>
      <protection locked="0"/>
    </xf>
    <xf numFmtId="0" fontId="0" fillId="0" borderId="0" xfId="0" applyBorder="1" applyAlignment="1">
      <alignment horizontal="center"/>
    </xf>
    <xf numFmtId="0" fontId="5" fillId="0" borderId="10" xfId="53" applyBorder="1" applyAlignment="1" applyProtection="1">
      <alignment/>
      <protection/>
    </xf>
    <xf numFmtId="0" fontId="3" fillId="0" borderId="10" xfId="53" applyFont="1" applyBorder="1" applyAlignment="1" applyProtection="1">
      <alignment vertical="center"/>
      <protection/>
    </xf>
    <xf numFmtId="0" fontId="0" fillId="0" borderId="20" xfId="0" applyBorder="1" applyAlignment="1">
      <alignment/>
    </xf>
    <xf numFmtId="0" fontId="0" fillId="0" borderId="12" xfId="0" applyBorder="1" applyAlignment="1">
      <alignment/>
    </xf>
    <xf numFmtId="0" fontId="8" fillId="2" borderId="10" xfId="0" applyFont="1" applyFill="1" applyBorder="1" applyAlignment="1">
      <alignment/>
    </xf>
    <xf numFmtId="0" fontId="42" fillId="0" borderId="0" xfId="0" applyFont="1" applyAlignment="1">
      <alignment/>
    </xf>
    <xf numFmtId="0" fontId="4" fillId="0" borderId="0" xfId="0" applyFont="1" applyBorder="1" applyAlignment="1">
      <alignment vertical="center" wrapText="1"/>
    </xf>
    <xf numFmtId="0" fontId="1" fillId="0" borderId="0" xfId="0" applyFont="1" applyBorder="1" applyAlignment="1">
      <alignment horizontal="center" vertical="center"/>
    </xf>
    <xf numFmtId="0" fontId="3" fillId="0" borderId="10" xfId="0" applyFont="1" applyBorder="1" applyAlignment="1">
      <alignment vertical="center" wrapText="1"/>
    </xf>
    <xf numFmtId="0" fontId="7" fillId="2" borderId="0" xfId="0" applyFont="1" applyFill="1" applyBorder="1" applyAlignment="1">
      <alignment horizontal="left" vertical="top" wrapText="1"/>
    </xf>
    <xf numFmtId="0" fontId="20" fillId="0" borderId="0" xfId="0" applyFont="1" applyBorder="1" applyAlignment="1">
      <alignment wrapText="1"/>
    </xf>
    <xf numFmtId="0" fontId="43" fillId="0" borderId="0" xfId="0" applyFont="1" applyAlignment="1">
      <alignment vertical="center"/>
    </xf>
    <xf numFmtId="0" fontId="44" fillId="10" borderId="21" xfId="0" applyFont="1" applyFill="1" applyBorder="1" applyAlignment="1">
      <alignment horizontal="center" vertical="center"/>
    </xf>
    <xf numFmtId="0" fontId="44" fillId="10" borderId="20" xfId="0" applyFont="1" applyFill="1" applyBorder="1" applyAlignment="1">
      <alignment horizontal="center" vertical="center"/>
    </xf>
    <xf numFmtId="0" fontId="44" fillId="10" borderId="22" xfId="0" applyFont="1" applyFill="1" applyBorder="1" applyAlignment="1">
      <alignment horizontal="left" vertical="center"/>
    </xf>
    <xf numFmtId="0" fontId="0" fillId="0" borderId="0" xfId="0" applyFill="1" applyAlignment="1">
      <alignment/>
    </xf>
    <xf numFmtId="0" fontId="22" fillId="0" borderId="0" xfId="0" applyFont="1" applyAlignment="1">
      <alignment/>
    </xf>
    <xf numFmtId="0" fontId="7" fillId="0" borderId="0" xfId="0" applyFont="1" applyAlignment="1">
      <alignment horizontal="left" vertical="top"/>
    </xf>
    <xf numFmtId="0" fontId="22" fillId="4" borderId="0" xfId="0" applyFont="1" applyFill="1" applyBorder="1" applyAlignment="1" applyProtection="1">
      <alignment/>
      <protection locked="0"/>
    </xf>
    <xf numFmtId="0" fontId="2" fillId="6" borderId="10"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10" fillId="0" borderId="0" xfId="0" applyFont="1" applyAlignment="1">
      <alignment/>
    </xf>
    <xf numFmtId="0" fontId="16" fillId="0" borderId="0" xfId="0" applyFont="1" applyAlignment="1">
      <alignment/>
    </xf>
    <xf numFmtId="0" fontId="22" fillId="0" borderId="0" xfId="0" applyFont="1" applyBorder="1" applyAlignment="1">
      <alignment/>
    </xf>
    <xf numFmtId="0" fontId="44" fillId="10" borderId="21" xfId="0" applyFont="1" applyFill="1" applyBorder="1" applyAlignment="1">
      <alignment horizontal="left" vertical="center"/>
    </xf>
    <xf numFmtId="0" fontId="22" fillId="4" borderId="23" xfId="0" applyFont="1" applyFill="1" applyBorder="1" applyAlignment="1">
      <alignment/>
    </xf>
    <xf numFmtId="0" fontId="22" fillId="4" borderId="24" xfId="0" applyFont="1" applyFill="1" applyBorder="1" applyAlignment="1">
      <alignment/>
    </xf>
    <xf numFmtId="14" fontId="22" fillId="0" borderId="0" xfId="0" applyNumberFormat="1"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8" borderId="0" xfId="0" applyFont="1" applyFill="1" applyBorder="1" applyAlignment="1">
      <alignment horizontal="left" vertical="top" wrapText="1"/>
    </xf>
    <xf numFmtId="0" fontId="16" fillId="0" borderId="0" xfId="0" applyFont="1" applyAlignment="1">
      <alignment horizontal="left" wrapText="1"/>
    </xf>
    <xf numFmtId="0" fontId="22" fillId="0" borderId="0" xfId="0" applyFont="1" applyFill="1" applyAlignment="1">
      <alignment horizontal="left" vertical="top"/>
    </xf>
    <xf numFmtId="0" fontId="0" fillId="0" borderId="0" xfId="0" applyFill="1" applyAlignment="1">
      <alignment horizontal="left"/>
    </xf>
    <xf numFmtId="0" fontId="4" fillId="0" borderId="0" xfId="0" applyFont="1" applyAlignment="1">
      <alignment wrapText="1"/>
    </xf>
    <xf numFmtId="0" fontId="40" fillId="0" borderId="0" xfId="0" applyFont="1" applyAlignment="1">
      <alignment horizontal="center" vertical="center" wrapText="1"/>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11" xfId="0" applyFont="1" applyFill="1" applyBorder="1" applyAlignment="1">
      <alignment horizontal="center" vertical="center"/>
    </xf>
    <xf numFmtId="0" fontId="2" fillId="2" borderId="10" xfId="0" applyNumberFormat="1" applyFont="1" applyFill="1" applyBorder="1" applyAlignment="1">
      <alignment horizontal="left" vertical="top" wrapText="1"/>
    </xf>
    <xf numFmtId="0" fontId="0" fillId="0" borderId="0" xfId="0" applyBorder="1" applyAlignment="1">
      <alignment vertical="top" wrapText="1"/>
    </xf>
    <xf numFmtId="14" fontId="4" fillId="0" borderId="0" xfId="0" applyNumberFormat="1" applyFont="1" applyAlignment="1">
      <alignment horizontal="left" wrapText="1"/>
    </xf>
    <xf numFmtId="0" fontId="2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2" fillId="0" borderId="0" xfId="0" applyFont="1" applyAlignment="1">
      <alignment/>
    </xf>
    <xf numFmtId="0" fontId="2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1" fillId="0" borderId="0" xfId="0" applyFont="1" applyBorder="1" applyAlignment="1">
      <alignment/>
    </xf>
    <xf numFmtId="14" fontId="4" fillId="0" borderId="0" xfId="0" applyNumberFormat="1" applyFont="1" applyAlignment="1">
      <alignment horizontal="left" wrapText="1"/>
    </xf>
    <xf numFmtId="0" fontId="0" fillId="0" borderId="0" xfId="0" applyAlignment="1">
      <alignment vertical="center"/>
    </xf>
    <xf numFmtId="0" fontId="46" fillId="0" borderId="0" xfId="0" applyFont="1" applyAlignment="1">
      <alignment/>
    </xf>
    <xf numFmtId="0" fontId="0" fillId="0" borderId="0" xfId="0" applyFont="1" applyAlignment="1">
      <alignment/>
    </xf>
    <xf numFmtId="0" fontId="2" fillId="8" borderId="10" xfId="0" applyFont="1" applyFill="1" applyBorder="1" applyAlignment="1">
      <alignment horizontal="center" vertical="center" wrapText="1"/>
    </xf>
    <xf numFmtId="0" fontId="0" fillId="0" borderId="0" xfId="0" applyFont="1" applyBorder="1" applyAlignment="1">
      <alignment/>
    </xf>
    <xf numFmtId="0" fontId="4" fillId="0" borderId="0" xfId="0" applyFont="1" applyAlignment="1">
      <alignment/>
    </xf>
    <xf numFmtId="0" fontId="3" fillId="0" borderId="0" xfId="0" applyFont="1" applyFill="1" applyBorder="1" applyAlignment="1">
      <alignment horizontal="left" wrapText="1"/>
    </xf>
    <xf numFmtId="0" fontId="2" fillId="0" borderId="0" xfId="0" applyFont="1" applyFill="1" applyBorder="1" applyAlignment="1">
      <alignment horizontal="center" vertical="center" wrapText="1"/>
    </xf>
    <xf numFmtId="0" fontId="0" fillId="0" borderId="0" xfId="0" applyFill="1" applyBorder="1" applyAlignment="1">
      <alignment/>
    </xf>
    <xf numFmtId="0" fontId="48" fillId="0" borderId="10" xfId="0" applyFont="1" applyBorder="1" applyAlignment="1" applyProtection="1">
      <alignment horizontal="left" vertical="center" wrapText="1"/>
      <protection locked="0"/>
    </xf>
    <xf numFmtId="0" fontId="3" fillId="0" borderId="0" xfId="0" applyFont="1" applyAlignment="1">
      <alignment horizontal="left"/>
    </xf>
    <xf numFmtId="0" fontId="43" fillId="0" borderId="0" xfId="0" applyFont="1" applyAlignment="1">
      <alignment/>
    </xf>
    <xf numFmtId="0" fontId="49" fillId="0" borderId="25" xfId="0" applyFont="1" applyBorder="1" applyAlignment="1" applyProtection="1">
      <alignment horizontal="left" vertical="top"/>
      <protection/>
    </xf>
    <xf numFmtId="0" fontId="49" fillId="0" borderId="26" xfId="0" applyFont="1" applyBorder="1" applyAlignment="1" applyProtection="1">
      <alignment horizontal="left" vertical="top"/>
      <protection/>
    </xf>
    <xf numFmtId="0" fontId="49" fillId="0" borderId="27" xfId="0" applyFont="1" applyBorder="1" applyAlignment="1" applyProtection="1">
      <alignment horizontal="left" vertical="top"/>
      <protection/>
    </xf>
    <xf numFmtId="0" fontId="1" fillId="0" borderId="0" xfId="0" applyFont="1" applyFill="1" applyBorder="1" applyAlignment="1">
      <alignment horizontal="left" vertical="center"/>
    </xf>
    <xf numFmtId="0" fontId="49" fillId="4" borderId="28" xfId="0" applyFont="1" applyFill="1" applyBorder="1" applyAlignment="1">
      <alignment/>
    </xf>
    <xf numFmtId="0" fontId="49" fillId="4" borderId="0" xfId="0" applyFont="1" applyFill="1" applyBorder="1" applyAlignment="1">
      <alignment/>
    </xf>
    <xf numFmtId="0" fontId="49" fillId="4" borderId="13" xfId="0" applyFont="1" applyFill="1" applyBorder="1" applyAlignment="1">
      <alignment/>
    </xf>
    <xf numFmtId="0" fontId="49" fillId="0" borderId="0" xfId="0" applyFont="1" applyAlignment="1">
      <alignment/>
    </xf>
    <xf numFmtId="0" fontId="49" fillId="4" borderId="28" xfId="0" applyFont="1" applyFill="1" applyBorder="1" applyAlignment="1">
      <alignment horizontal="left"/>
    </xf>
    <xf numFmtId="14" fontId="49" fillId="4" borderId="10" xfId="0" applyNumberFormat="1" applyFont="1" applyFill="1" applyBorder="1" applyAlignment="1">
      <alignment horizontal="left"/>
    </xf>
    <xf numFmtId="0" fontId="4" fillId="0" borderId="29" xfId="0" applyFont="1" applyBorder="1" applyAlignment="1" applyProtection="1">
      <alignment horizontal="left" vertical="top" wrapText="1"/>
      <protection/>
    </xf>
    <xf numFmtId="0" fontId="2" fillId="11" borderId="10" xfId="0" applyFont="1" applyFill="1" applyBorder="1" applyAlignment="1">
      <alignment horizontal="left" vertical="top" wrapText="1"/>
    </xf>
    <xf numFmtId="0" fontId="2" fillId="19" borderId="10" xfId="0" applyFont="1" applyFill="1" applyBorder="1" applyAlignment="1">
      <alignment horizontal="left" vertical="top" wrapText="1"/>
    </xf>
    <xf numFmtId="0" fontId="2" fillId="18" borderId="10" xfId="0" applyFont="1" applyFill="1" applyBorder="1" applyAlignment="1">
      <alignment horizontal="left" vertical="top" wrapText="1"/>
    </xf>
    <xf numFmtId="0" fontId="2" fillId="11" borderId="10" xfId="0" applyFont="1" applyFill="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27" fillId="11" borderId="10" xfId="0" applyFont="1" applyFill="1" applyBorder="1" applyAlignment="1">
      <alignment/>
    </xf>
    <xf numFmtId="0" fontId="27" fillId="6" borderId="10" xfId="0" applyFont="1" applyFill="1" applyBorder="1" applyAlignment="1">
      <alignment/>
    </xf>
    <xf numFmtId="0" fontId="27" fillId="18" borderId="10" xfId="0" applyFont="1" applyFill="1" applyBorder="1" applyAlignment="1">
      <alignment/>
    </xf>
    <xf numFmtId="0" fontId="27" fillId="19" borderId="10" xfId="0" applyFont="1" applyFill="1" applyBorder="1" applyAlignment="1">
      <alignment/>
    </xf>
    <xf numFmtId="0" fontId="0" fillId="6" borderId="10" xfId="0" applyFill="1" applyBorder="1" applyAlignment="1">
      <alignment/>
    </xf>
    <xf numFmtId="49" fontId="2" fillId="11" borderId="10" xfId="0" applyNumberFormat="1" applyFont="1" applyFill="1" applyBorder="1" applyAlignment="1">
      <alignment/>
    </xf>
    <xf numFmtId="49" fontId="2" fillId="6" borderId="10" xfId="0" applyNumberFormat="1" applyFont="1" applyFill="1" applyBorder="1" applyAlignment="1">
      <alignment/>
    </xf>
    <xf numFmtId="49" fontId="2" fillId="18" borderId="10" xfId="0" applyNumberFormat="1" applyFont="1" applyFill="1" applyBorder="1" applyAlignment="1">
      <alignment/>
    </xf>
    <xf numFmtId="49" fontId="2" fillId="19" borderId="10" xfId="0" applyNumberFormat="1" applyFont="1" applyFill="1" applyBorder="1" applyAlignment="1">
      <alignment/>
    </xf>
    <xf numFmtId="14" fontId="2" fillId="2" borderId="10" xfId="0" applyNumberFormat="1" applyFont="1" applyFill="1" applyBorder="1" applyAlignment="1">
      <alignment horizontal="left" vertical="top" wrapText="1"/>
    </xf>
    <xf numFmtId="14" fontId="2" fillId="6" borderId="10" xfId="0" applyNumberFormat="1" applyFont="1" applyFill="1" applyBorder="1" applyAlignment="1">
      <alignment horizontal="left" vertical="top" wrapText="1"/>
    </xf>
    <xf numFmtId="0" fontId="2" fillId="6" borderId="10" xfId="0" applyNumberFormat="1"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0" fontId="2" fillId="11" borderId="10" xfId="0" applyNumberFormat="1" applyFont="1" applyFill="1" applyBorder="1" applyAlignment="1">
      <alignment horizontal="left" vertical="top" wrapText="1"/>
    </xf>
    <xf numFmtId="0" fontId="2" fillId="18" borderId="10" xfId="0" applyNumberFormat="1" applyFont="1" applyFill="1" applyBorder="1" applyAlignment="1">
      <alignment horizontal="left" vertical="top" wrapText="1"/>
    </xf>
    <xf numFmtId="0" fontId="2" fillId="19" borderId="10" xfId="0" applyNumberFormat="1" applyFont="1" applyFill="1" applyBorder="1" applyAlignment="1">
      <alignment horizontal="left" vertical="top" wrapText="1"/>
    </xf>
    <xf numFmtId="0" fontId="0" fillId="0" borderId="10" xfId="0" applyBorder="1" applyAlignment="1">
      <alignment horizontal="left" vertical="top" wrapText="1"/>
    </xf>
    <xf numFmtId="0" fontId="0" fillId="6" borderId="10" xfId="0" applyFill="1" applyBorder="1" applyAlignment="1">
      <alignment wrapText="1"/>
    </xf>
    <xf numFmtId="0" fontId="2" fillId="0" borderId="30" xfId="0" applyFont="1" applyBorder="1" applyAlignment="1">
      <alignment vertical="top" wrapText="1"/>
    </xf>
    <xf numFmtId="0" fontId="2" fillId="0" borderId="30" xfId="0" applyFont="1" applyBorder="1" applyAlignment="1">
      <alignment vertical="top"/>
    </xf>
    <xf numFmtId="0" fontId="0" fillId="0" borderId="0" xfId="0" applyFont="1" applyBorder="1" applyAlignment="1">
      <alignment wrapText="1"/>
    </xf>
    <xf numFmtId="0" fontId="0" fillId="0" borderId="31" xfId="0" applyBorder="1" applyAlignment="1">
      <alignment/>
    </xf>
    <xf numFmtId="0" fontId="0" fillId="2" borderId="10" xfId="0" applyFont="1" applyFill="1" applyBorder="1" applyAlignment="1" applyProtection="1">
      <alignment horizontal="left" vertical="top" wrapText="1"/>
      <protection locked="0"/>
    </xf>
    <xf numFmtId="0" fontId="14" fillId="19" borderId="30" xfId="0" applyFont="1" applyFill="1" applyBorder="1" applyAlignment="1" applyProtection="1">
      <alignment horizontal="center" vertical="center" wrapText="1"/>
      <protection locked="0"/>
    </xf>
    <xf numFmtId="0" fontId="2" fillId="0" borderId="10" xfId="0" applyFont="1" applyBorder="1" applyAlignment="1">
      <alignment wrapText="1"/>
    </xf>
    <xf numFmtId="0" fontId="2" fillId="0" borderId="0" xfId="0" applyFont="1" applyBorder="1" applyAlignment="1">
      <alignment wrapText="1"/>
    </xf>
    <xf numFmtId="0" fontId="53" fillId="20" borderId="10" xfId="0" applyFont="1" applyFill="1" applyBorder="1" applyAlignment="1">
      <alignment wrapText="1"/>
    </xf>
    <xf numFmtId="0" fontId="0" fillId="0" borderId="10" xfId="0" applyBorder="1" applyAlignment="1">
      <alignment vertical="center"/>
    </xf>
    <xf numFmtId="0" fontId="34" fillId="2" borderId="11" xfId="0" applyFont="1" applyFill="1" applyBorder="1" applyAlignment="1">
      <alignment horizontal="left" vertical="top" wrapText="1"/>
    </xf>
    <xf numFmtId="0" fontId="2" fillId="0" borderId="10" xfId="0" applyFont="1" applyBorder="1" applyAlignment="1">
      <alignment horizontal="center" vertical="top" wrapText="1"/>
    </xf>
    <xf numFmtId="0" fontId="0" fillId="0" borderId="0" xfId="0" applyFont="1" applyBorder="1" applyAlignment="1">
      <alignment vertical="top"/>
    </xf>
    <xf numFmtId="0" fontId="0" fillId="0" borderId="0" xfId="0" applyFont="1" applyBorder="1" applyAlignment="1">
      <alignment horizontal="center" vertical="top"/>
    </xf>
    <xf numFmtId="0" fontId="52" fillId="2" borderId="10" xfId="0" applyFont="1" applyFill="1" applyBorder="1" applyAlignment="1">
      <alignment horizontal="left" vertical="top" wrapText="1"/>
    </xf>
    <xf numFmtId="0" fontId="52" fillId="2" borderId="10" xfId="0" applyNumberFormat="1" applyFont="1" applyFill="1" applyBorder="1" applyAlignment="1">
      <alignment horizontal="left" vertical="top" wrapText="1"/>
    </xf>
    <xf numFmtId="0" fontId="2" fillId="21" borderId="10" xfId="0" applyFont="1" applyFill="1" applyBorder="1" applyAlignment="1">
      <alignment wrapText="1"/>
    </xf>
    <xf numFmtId="0" fontId="2" fillId="0" borderId="0" xfId="0" applyFont="1" applyBorder="1" applyAlignment="1">
      <alignment horizontal="center" vertical="top"/>
    </xf>
    <xf numFmtId="0" fontId="37" fillId="0" borderId="32" xfId="0" applyFont="1" applyBorder="1" applyAlignment="1">
      <alignment horizontal="left" vertical="center"/>
    </xf>
    <xf numFmtId="0" fontId="33" fillId="0" borderId="16" xfId="0" applyFont="1" applyBorder="1" applyAlignment="1">
      <alignment horizontal="left" vertical="center"/>
    </xf>
    <xf numFmtId="0" fontId="33" fillId="0" borderId="33" xfId="0" applyFont="1" applyBorder="1" applyAlignment="1">
      <alignment horizontal="left" vertical="center"/>
    </xf>
    <xf numFmtId="0" fontId="0" fillId="0" borderId="21" xfId="0" applyBorder="1" applyAlignment="1">
      <alignment/>
    </xf>
    <xf numFmtId="0" fontId="2" fillId="0" borderId="10"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wrapText="1"/>
    </xf>
    <xf numFmtId="167" fontId="0" fillId="0" borderId="0" xfId="0" applyNumberFormat="1" applyBorder="1" applyAlignment="1">
      <alignment/>
    </xf>
    <xf numFmtId="167" fontId="2" fillId="0" borderId="10" xfId="0" applyNumberFormat="1" applyFont="1" applyBorder="1" applyAlignment="1">
      <alignment horizontal="center" vertical="center"/>
    </xf>
    <xf numFmtId="167" fontId="2" fillId="0" borderId="10" xfId="0" applyNumberFormat="1" applyFont="1" applyFill="1" applyBorder="1" applyAlignment="1">
      <alignment horizontal="center" vertical="center"/>
    </xf>
    <xf numFmtId="0" fontId="3" fillId="0" borderId="0" xfId="0" applyFont="1" applyBorder="1" applyAlignment="1">
      <alignment vertical="center" wrapText="1"/>
    </xf>
    <xf numFmtId="0" fontId="2" fillId="19"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Alignment="1">
      <alignment horizontal="center" vertical="top" wrapText="1"/>
    </xf>
    <xf numFmtId="0" fontId="2" fillId="0" borderId="0" xfId="0" applyFont="1" applyBorder="1" applyAlignment="1">
      <alignment vertical="top"/>
    </xf>
    <xf numFmtId="0" fontId="2" fillId="0" borderId="34" xfId="0" applyFont="1" applyBorder="1" applyAlignment="1">
      <alignment wrapText="1"/>
    </xf>
    <xf numFmtId="0" fontId="2" fillId="0" borderId="35" xfId="0" applyFont="1" applyBorder="1" applyAlignment="1">
      <alignment wrapText="1"/>
    </xf>
    <xf numFmtId="0" fontId="2" fillId="0" borderId="36" xfId="0" applyFont="1" applyFill="1" applyBorder="1" applyAlignment="1">
      <alignment wrapText="1"/>
    </xf>
    <xf numFmtId="0" fontId="0" fillId="8" borderId="0" xfId="0" applyFill="1" applyAlignment="1">
      <alignment/>
    </xf>
    <xf numFmtId="0" fontId="0" fillId="2" borderId="0" xfId="0" applyFont="1" applyFill="1" applyBorder="1" applyAlignment="1" applyProtection="1">
      <alignment horizontal="left" vertical="top" wrapText="1"/>
      <protection locked="0"/>
    </xf>
    <xf numFmtId="0" fontId="2" fillId="9" borderId="10" xfId="0" applyFont="1" applyFill="1" applyBorder="1" applyAlignment="1">
      <alignment horizontal="center"/>
    </xf>
    <xf numFmtId="0" fontId="2" fillId="19" borderId="10" xfId="0" applyFont="1" applyFill="1" applyBorder="1" applyAlignment="1">
      <alignment horizontal="center"/>
    </xf>
    <xf numFmtId="0" fontId="2" fillId="22" borderId="10" xfId="0" applyFont="1" applyFill="1" applyBorder="1" applyAlignment="1">
      <alignment horizontal="center"/>
    </xf>
    <xf numFmtId="0" fontId="52" fillId="0" borderId="0" xfId="0" applyFont="1" applyBorder="1" applyAlignment="1">
      <alignment horizontal="center" wrapText="1"/>
    </xf>
    <xf numFmtId="167" fontId="2" fillId="0" borderId="36" xfId="0" applyNumberFormat="1" applyFont="1" applyBorder="1" applyAlignment="1">
      <alignment horizontal="center" vertical="center"/>
    </xf>
    <xf numFmtId="167" fontId="2"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Font="1" applyFill="1" applyBorder="1" applyAlignment="1">
      <alignment horizontal="center"/>
    </xf>
    <xf numFmtId="0" fontId="2" fillId="7" borderId="10" xfId="0" applyFont="1" applyFill="1" applyBorder="1" applyAlignment="1">
      <alignment horizontal="center" vertical="center"/>
    </xf>
    <xf numFmtId="0" fontId="2" fillId="15" borderId="10" xfId="0" applyFont="1" applyFill="1" applyBorder="1" applyAlignment="1">
      <alignment horizontal="center" vertical="center"/>
    </xf>
    <xf numFmtId="0" fontId="2" fillId="23" borderId="10" xfId="0" applyFont="1" applyFill="1" applyBorder="1" applyAlignment="1">
      <alignment horizontal="center" vertical="center"/>
    </xf>
    <xf numFmtId="0" fontId="48" fillId="0" borderId="36" xfId="0" applyFont="1" applyBorder="1" applyAlignment="1" applyProtection="1">
      <alignment horizontal="left" vertical="center" wrapText="1"/>
      <protection locked="0"/>
    </xf>
    <xf numFmtId="0" fontId="14" fillId="0" borderId="32" xfId="0" applyFont="1" applyFill="1" applyBorder="1" applyAlignment="1" applyProtection="1">
      <alignment horizontal="center" vertical="top" wrapText="1"/>
      <protection locked="0"/>
    </xf>
    <xf numFmtId="0" fontId="14" fillId="0" borderId="36" xfId="0" applyFont="1" applyFill="1" applyBorder="1" applyAlignment="1" applyProtection="1">
      <alignment horizontal="center" vertical="top" wrapText="1"/>
      <protection locked="0"/>
    </xf>
    <xf numFmtId="0" fontId="0" fillId="0" borderId="0" xfId="0" applyFont="1" applyBorder="1" applyAlignment="1">
      <alignment horizontal="center" vertical="top" wrapText="1"/>
    </xf>
    <xf numFmtId="0" fontId="0" fillId="18" borderId="10" xfId="0" applyFill="1" applyBorder="1" applyAlignment="1">
      <alignment/>
    </xf>
    <xf numFmtId="0" fontId="27"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horizontal="left" vertical="top" wrapText="1"/>
    </xf>
    <xf numFmtId="49" fontId="2" fillId="24" borderId="10" xfId="0" applyNumberFormat="1" applyFont="1" applyFill="1" applyBorder="1" applyAlignment="1">
      <alignment/>
    </xf>
    <xf numFmtId="0" fontId="2" fillId="24" borderId="10" xfId="0" applyNumberFormat="1" applyFont="1" applyFill="1" applyBorder="1" applyAlignment="1">
      <alignment horizontal="left" vertical="top" wrapText="1"/>
    </xf>
    <xf numFmtId="0" fontId="3" fillId="0" borderId="32" xfId="53" applyFont="1" applyBorder="1" applyAlignment="1" applyProtection="1">
      <alignment vertical="center"/>
      <protection/>
    </xf>
    <xf numFmtId="0" fontId="2" fillId="0" borderId="0" xfId="0" applyFont="1" applyFill="1" applyBorder="1" applyAlignment="1">
      <alignment/>
    </xf>
    <xf numFmtId="0" fontId="2" fillId="0" borderId="10" xfId="0" applyFont="1" applyBorder="1" applyAlignment="1">
      <alignment horizontal="center" vertical="top"/>
    </xf>
    <xf numFmtId="0" fontId="25" fillId="2" borderId="10" xfId="0" applyFont="1" applyFill="1" applyBorder="1" applyAlignment="1">
      <alignment wrapText="1"/>
    </xf>
    <xf numFmtId="0" fontId="29" fillId="0" borderId="10" xfId="0" applyFont="1" applyBorder="1" applyAlignment="1">
      <alignment wrapText="1"/>
    </xf>
    <xf numFmtId="0" fontId="2" fillId="21" borderId="10" xfId="0" applyFont="1" applyFill="1" applyBorder="1" applyAlignment="1">
      <alignment horizontal="center" vertical="center"/>
    </xf>
    <xf numFmtId="0" fontId="2" fillId="24" borderId="10" xfId="0" applyFont="1" applyFill="1" applyBorder="1" applyAlignment="1">
      <alignment horizontal="center"/>
    </xf>
    <xf numFmtId="0" fontId="2" fillId="21" borderId="10" xfId="0" applyFont="1" applyFill="1" applyBorder="1" applyAlignment="1">
      <alignment horizontal="center"/>
    </xf>
    <xf numFmtId="0" fontId="2" fillId="25" borderId="10" xfId="0" applyFont="1" applyFill="1" applyBorder="1" applyAlignment="1">
      <alignment horizontal="center"/>
    </xf>
    <xf numFmtId="0" fontId="2" fillId="26" borderId="10" xfId="0" applyFont="1" applyFill="1" applyBorder="1" applyAlignment="1">
      <alignment horizontal="center"/>
    </xf>
    <xf numFmtId="0" fontId="2" fillId="5" borderId="10" xfId="0" applyFont="1" applyFill="1" applyBorder="1" applyAlignment="1">
      <alignment horizontal="center" vertical="center"/>
    </xf>
    <xf numFmtId="0" fontId="2" fillId="8" borderId="10" xfId="0" applyFont="1" applyFill="1" applyBorder="1" applyAlignment="1">
      <alignment horizontal="center"/>
    </xf>
    <xf numFmtId="0" fontId="2" fillId="6" borderId="10" xfId="0" applyFont="1" applyFill="1" applyBorder="1" applyAlignment="1">
      <alignment horizontal="center"/>
    </xf>
    <xf numFmtId="0" fontId="2" fillId="13" borderId="10" xfId="0" applyFont="1" applyFill="1" applyBorder="1" applyAlignment="1">
      <alignment horizontal="center"/>
    </xf>
    <xf numFmtId="0" fontId="2" fillId="23" borderId="10" xfId="0" applyFont="1" applyFill="1" applyBorder="1" applyAlignment="1">
      <alignment horizontal="center"/>
    </xf>
    <xf numFmtId="0" fontId="2" fillId="10" borderId="10" xfId="0" applyFont="1" applyFill="1" applyBorder="1" applyAlignment="1">
      <alignment horizontal="center"/>
    </xf>
    <xf numFmtId="0" fontId="2" fillId="16" borderId="10" xfId="0" applyFont="1" applyFill="1" applyBorder="1" applyAlignment="1">
      <alignment horizontal="center"/>
    </xf>
    <xf numFmtId="0" fontId="2" fillId="27" borderId="10" xfId="0" applyFont="1" applyFill="1" applyBorder="1" applyAlignment="1">
      <alignment horizontal="center"/>
    </xf>
    <xf numFmtId="0" fontId="61" fillId="28" borderId="10" xfId="0" applyFont="1" applyFill="1" applyBorder="1" applyAlignment="1">
      <alignment horizontal="center"/>
    </xf>
    <xf numFmtId="0" fontId="61" fillId="10" borderId="10" xfId="0" applyFont="1" applyFill="1" applyBorder="1" applyAlignment="1">
      <alignment horizontal="center"/>
    </xf>
    <xf numFmtId="0" fontId="61" fillId="12" borderId="10" xfId="0" applyFont="1" applyFill="1" applyBorder="1" applyAlignment="1">
      <alignment horizontal="center"/>
    </xf>
    <xf numFmtId="0" fontId="2" fillId="3" borderId="10" xfId="0" applyFont="1" applyFill="1" applyBorder="1" applyAlignment="1">
      <alignment horizontal="center"/>
    </xf>
    <xf numFmtId="0" fontId="2" fillId="0" borderId="10" xfId="0" applyFont="1" applyBorder="1" applyAlignment="1">
      <alignment/>
    </xf>
    <xf numFmtId="0" fontId="3" fillId="6"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vertical="center"/>
    </xf>
    <xf numFmtId="0" fontId="22" fillId="0" borderId="17" xfId="0" applyFont="1" applyBorder="1" applyAlignment="1">
      <alignment wrapText="1"/>
    </xf>
    <xf numFmtId="0" fontId="22" fillId="0" borderId="0" xfId="0" applyFont="1" applyBorder="1" applyAlignment="1">
      <alignment wrapText="1"/>
    </xf>
    <xf numFmtId="0" fontId="0" fillId="0" borderId="0" xfId="0" applyFont="1" applyAlignment="1">
      <alignment horizontal="center"/>
    </xf>
    <xf numFmtId="0" fontId="4" fillId="2" borderId="0" xfId="0" applyFont="1" applyFill="1" applyAlignment="1">
      <alignment vertical="center"/>
    </xf>
    <xf numFmtId="0" fontId="0" fillId="0" borderId="37" xfId="0" applyBorder="1" applyAlignment="1">
      <alignment horizontal="left" wrapText="1"/>
    </xf>
    <xf numFmtId="0" fontId="2" fillId="0" borderId="10" xfId="0" applyFont="1" applyBorder="1" applyAlignment="1" quotePrefix="1">
      <alignment horizontal="center" wrapText="1"/>
    </xf>
    <xf numFmtId="0" fontId="59" fillId="0" borderId="0" xfId="0" applyFont="1" applyAlignment="1">
      <alignment/>
    </xf>
    <xf numFmtId="0" fontId="59" fillId="0" borderId="0" xfId="0" applyFont="1" applyAlignment="1">
      <alignment/>
    </xf>
    <xf numFmtId="0" fontId="59" fillId="0" borderId="0" xfId="0" applyFont="1" applyAlignment="1">
      <alignment vertical="center"/>
    </xf>
    <xf numFmtId="0" fontId="50" fillId="0" borderId="0" xfId="0" applyFont="1" applyAlignment="1">
      <alignment vertical="center"/>
    </xf>
    <xf numFmtId="0" fontId="60" fillId="0" borderId="0" xfId="53" applyFont="1" applyAlignment="1" applyProtection="1">
      <alignment horizontal="left" vertical="center"/>
      <protection/>
    </xf>
    <xf numFmtId="0" fontId="58" fillId="0" borderId="10" xfId="0" applyFont="1" applyBorder="1" applyAlignment="1">
      <alignment horizontal="center" vertical="top" wrapText="1"/>
    </xf>
    <xf numFmtId="0" fontId="58" fillId="0" borderId="10" xfId="0" applyFont="1" applyBorder="1" applyAlignment="1">
      <alignment horizontal="center" wrapText="1"/>
    </xf>
    <xf numFmtId="0" fontId="58" fillId="0" borderId="0" xfId="0" applyFont="1" applyBorder="1" applyAlignment="1">
      <alignment horizontal="center" wrapText="1"/>
    </xf>
    <xf numFmtId="0" fontId="0" fillId="0" borderId="10" xfId="0" applyBorder="1" applyAlignment="1">
      <alignment horizontal="left" wrapText="1"/>
    </xf>
    <xf numFmtId="0" fontId="0" fillId="0" borderId="0" xfId="0" applyBorder="1" applyAlignment="1">
      <alignment horizontal="left" wrapText="1"/>
    </xf>
    <xf numFmtId="0" fontId="0" fillId="0" borderId="10" xfId="0" applyFont="1" applyBorder="1" applyAlignment="1">
      <alignment horizontal="left" vertical="top"/>
    </xf>
    <xf numFmtId="0" fontId="0" fillId="2" borderId="38" xfId="0" applyFont="1" applyFill="1" applyBorder="1" applyAlignment="1" applyProtection="1">
      <alignment horizontal="left" vertical="top" wrapText="1"/>
      <protection locked="0"/>
    </xf>
    <xf numFmtId="0" fontId="62" fillId="0" borderId="10" xfId="0" applyFont="1" applyBorder="1" applyAlignment="1">
      <alignment horizontal="center" wrapText="1"/>
    </xf>
    <xf numFmtId="0" fontId="2" fillId="24" borderId="0" xfId="0" applyFont="1" applyFill="1" applyBorder="1" applyAlignment="1">
      <alignment horizontal="center"/>
    </xf>
    <xf numFmtId="0" fontId="2" fillId="15" borderId="10" xfId="0" applyFont="1" applyFill="1" applyBorder="1" applyAlignment="1">
      <alignment horizontal="center"/>
    </xf>
    <xf numFmtId="0" fontId="2" fillId="22"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17" borderId="10" xfId="0" applyFont="1" applyFill="1" applyBorder="1" applyAlignment="1">
      <alignment horizontal="center"/>
    </xf>
    <xf numFmtId="0" fontId="2" fillId="18" borderId="10" xfId="0" applyFont="1" applyFill="1" applyBorder="1" applyAlignment="1">
      <alignment horizontal="center"/>
    </xf>
    <xf numFmtId="0" fontId="2" fillId="7" borderId="10" xfId="0" applyFont="1" applyFill="1" applyBorder="1" applyAlignment="1">
      <alignment horizontal="center"/>
    </xf>
    <xf numFmtId="0" fontId="63" fillId="0" borderId="10" xfId="0" applyFont="1" applyBorder="1" applyAlignment="1">
      <alignment horizontal="center"/>
    </xf>
    <xf numFmtId="0" fontId="58" fillId="0" borderId="10" xfId="0" applyFont="1" applyBorder="1" applyAlignment="1">
      <alignment horizontal="center"/>
    </xf>
    <xf numFmtId="0" fontId="58" fillId="0" borderId="10" xfId="0" applyFont="1" applyBorder="1" applyAlignment="1">
      <alignment/>
    </xf>
    <xf numFmtId="0" fontId="2" fillId="2" borderId="30"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41" xfId="0" applyFont="1" applyFill="1" applyBorder="1" applyAlignment="1" applyProtection="1">
      <alignment horizontal="left" vertical="top" wrapText="1"/>
      <protection locked="0"/>
    </xf>
    <xf numFmtId="14" fontId="4" fillId="0" borderId="29" xfId="0" applyNumberFormat="1" applyFont="1" applyBorder="1" applyAlignment="1" applyProtection="1">
      <alignment horizontal="left"/>
      <protection locked="0"/>
    </xf>
    <xf numFmtId="0" fontId="3" fillId="0" borderId="0" xfId="0" applyFont="1" applyAlignment="1">
      <alignment horizontal="left" vertical="center"/>
    </xf>
    <xf numFmtId="14" fontId="4" fillId="0" borderId="25" xfId="0" applyNumberFormat="1" applyFont="1" applyBorder="1" applyAlignment="1" applyProtection="1">
      <alignment horizontal="left" wrapText="1"/>
      <protection locked="0"/>
    </xf>
    <xf numFmtId="14" fontId="4" fillId="0" borderId="26" xfId="0" applyNumberFormat="1" applyFont="1" applyBorder="1" applyAlignment="1" applyProtection="1">
      <alignment horizontal="left" wrapText="1"/>
      <protection locked="0"/>
    </xf>
    <xf numFmtId="14" fontId="4" fillId="0" borderId="27" xfId="0" applyNumberFormat="1" applyFont="1" applyBorder="1" applyAlignment="1" applyProtection="1">
      <alignment horizontal="left" wrapText="1"/>
      <protection locked="0"/>
    </xf>
    <xf numFmtId="0" fontId="64" fillId="0" borderId="25" xfId="0" applyNumberFormat="1" applyFont="1" applyBorder="1" applyAlignment="1" applyProtection="1">
      <alignment horizontal="left" vertical="center" wrapText="1"/>
      <protection locked="0"/>
    </xf>
    <xf numFmtId="0" fontId="64" fillId="0" borderId="26" xfId="0" applyFont="1" applyBorder="1" applyAlignment="1">
      <alignment vertical="center" wrapText="1"/>
    </xf>
    <xf numFmtId="0" fontId="64" fillId="0" borderId="26" xfId="0" applyNumberFormat="1" applyFont="1" applyBorder="1" applyAlignment="1" applyProtection="1">
      <alignment horizontal="left" vertical="center" wrapText="1"/>
      <protection locked="0"/>
    </xf>
    <xf numFmtId="0" fontId="64" fillId="0" borderId="27" xfId="0" applyNumberFormat="1" applyFont="1" applyBorder="1" applyAlignment="1" applyProtection="1">
      <alignment horizontal="left" vertical="center" wrapText="1"/>
      <protection locked="0"/>
    </xf>
    <xf numFmtId="0" fontId="68" fillId="16" borderId="10" xfId="0" applyFont="1" applyFill="1" applyBorder="1" applyAlignment="1">
      <alignment horizontal="center" vertical="center" wrapText="1"/>
    </xf>
    <xf numFmtId="0" fontId="69" fillId="27" borderId="10" xfId="0" applyFont="1" applyFill="1" applyBorder="1" applyAlignment="1">
      <alignment horizontal="center" vertical="center" wrapText="1"/>
    </xf>
    <xf numFmtId="0" fontId="0" fillId="0" borderId="0" xfId="0" applyAlignment="1">
      <alignment horizontal="left" wrapText="1"/>
    </xf>
    <xf numFmtId="0" fontId="54" fillId="0" borderId="0" xfId="0" applyFont="1" applyFill="1" applyBorder="1" applyAlignment="1">
      <alignment horizontal="center"/>
    </xf>
    <xf numFmtId="0" fontId="2" fillId="8" borderId="1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 fillId="6" borderId="10" xfId="0" applyFont="1" applyFill="1" applyBorder="1" applyAlignment="1">
      <alignment horizontal="center" vertical="center"/>
    </xf>
    <xf numFmtId="0" fontId="52" fillId="0" borderId="0" xfId="0" applyFont="1" applyBorder="1" applyAlignment="1">
      <alignment horizontal="center" vertical="center" wrapText="1"/>
    </xf>
    <xf numFmtId="0" fontId="2" fillId="17" borderId="10" xfId="0" applyFont="1" applyFill="1" applyBorder="1" applyAlignment="1">
      <alignment horizontal="center" vertical="center"/>
    </xf>
    <xf numFmtId="0" fontId="2" fillId="10" borderId="10" xfId="0" applyFont="1" applyFill="1" applyBorder="1" applyAlignment="1">
      <alignment horizontal="center" vertical="center"/>
    </xf>
    <xf numFmtId="0" fontId="61" fillId="28" borderId="10" xfId="0" applyFont="1" applyFill="1" applyBorder="1" applyAlignment="1">
      <alignment horizontal="center" vertical="center"/>
    </xf>
    <xf numFmtId="0" fontId="2" fillId="19" borderId="10" xfId="0" applyFont="1" applyFill="1" applyBorder="1" applyAlignment="1">
      <alignment horizontal="center" vertical="center"/>
    </xf>
    <xf numFmtId="0" fontId="2" fillId="27" borderId="10" xfId="0" applyFont="1" applyFill="1" applyBorder="1" applyAlignment="1">
      <alignment horizontal="center" vertical="center"/>
    </xf>
    <xf numFmtId="0" fontId="61" fillId="10" borderId="10" xfId="0" applyFont="1" applyFill="1" applyBorder="1" applyAlignment="1">
      <alignment horizontal="center" vertical="center"/>
    </xf>
    <xf numFmtId="0" fontId="61" fillId="12" borderId="10" xfId="0" applyFont="1" applyFill="1" applyBorder="1" applyAlignment="1">
      <alignment horizontal="center" vertical="center"/>
    </xf>
    <xf numFmtId="0" fontId="0" fillId="0" borderId="0" xfId="0"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0" fillId="0" borderId="10" xfId="0" applyFont="1" applyBorder="1" applyAlignment="1">
      <alignment horizontal="left" wrapText="1"/>
    </xf>
    <xf numFmtId="0" fontId="70" fillId="29" borderId="10" xfId="0" applyFont="1" applyFill="1" applyBorder="1" applyAlignment="1">
      <alignment horizontal="center" vertical="center"/>
    </xf>
    <xf numFmtId="17" fontId="21" fillId="0" borderId="0" xfId="0" applyNumberFormat="1" applyFont="1" applyAlignment="1" quotePrefix="1">
      <alignment wrapText="1"/>
    </xf>
    <xf numFmtId="0" fontId="74" fillId="0" borderId="36" xfId="53" applyFont="1" applyBorder="1" applyAlignment="1" applyProtection="1">
      <alignment horizontal="left"/>
      <protection/>
    </xf>
    <xf numFmtId="0" fontId="73" fillId="0" borderId="17" xfId="53" applyFont="1" applyBorder="1" applyAlignment="1" applyProtection="1">
      <alignment horizontal="center" wrapText="1"/>
      <protection locked="0"/>
    </xf>
    <xf numFmtId="0" fontId="73" fillId="0" borderId="0" xfId="53" applyFont="1" applyAlignment="1" applyProtection="1">
      <alignment horizontal="center"/>
      <protection locked="0"/>
    </xf>
    <xf numFmtId="0" fontId="73" fillId="0" borderId="0" xfId="53" applyFont="1" applyAlignment="1" applyProtection="1">
      <alignment horizontal="right"/>
      <protection locked="0"/>
    </xf>
    <xf numFmtId="0" fontId="14" fillId="0" borderId="10"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top" wrapText="1"/>
      <protection locked="0"/>
    </xf>
    <xf numFmtId="0" fontId="2" fillId="9" borderId="10" xfId="0" applyFont="1" applyFill="1" applyBorder="1" applyAlignment="1">
      <alignment horizontal="center" vertical="center"/>
    </xf>
    <xf numFmtId="167" fontId="2" fillId="0" borderId="10" xfId="0" applyNumberFormat="1" applyFont="1" applyFill="1" applyBorder="1" applyAlignment="1">
      <alignment horizontal="center"/>
    </xf>
    <xf numFmtId="167" fontId="2" fillId="0" borderId="10" xfId="0" applyNumberFormat="1" applyFont="1" applyBorder="1" applyAlignment="1">
      <alignment horizontal="center"/>
    </xf>
    <xf numFmtId="0" fontId="0" fillId="0" borderId="0" xfId="0" applyAlignment="1">
      <alignment horizontal="left" vertical="top" wrapText="1"/>
    </xf>
    <xf numFmtId="167" fontId="2" fillId="0" borderId="0" xfId="0" applyNumberFormat="1" applyFont="1" applyBorder="1" applyAlignment="1">
      <alignment horizontal="center"/>
    </xf>
    <xf numFmtId="0" fontId="2" fillId="4" borderId="10" xfId="0" applyFont="1" applyFill="1" applyBorder="1" applyAlignment="1">
      <alignment horizontal="center"/>
    </xf>
    <xf numFmtId="167" fontId="0" fillId="0" borderId="0" xfId="0" applyNumberFormat="1" applyBorder="1" applyAlignment="1">
      <alignment/>
    </xf>
    <xf numFmtId="0" fontId="2" fillId="0" borderId="0" xfId="0" applyFont="1" applyBorder="1" applyAlignment="1">
      <alignment horizontal="center" vertical="center"/>
    </xf>
    <xf numFmtId="167" fontId="0" fillId="0" borderId="0" xfId="0" applyNumberFormat="1" applyBorder="1" applyAlignment="1">
      <alignment vertical="center"/>
    </xf>
    <xf numFmtId="0" fontId="2" fillId="24"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6" borderId="10" xfId="0" applyFont="1" applyFill="1" applyBorder="1" applyAlignment="1">
      <alignment horizontal="center" vertical="center"/>
    </xf>
    <xf numFmtId="0" fontId="0" fillId="0" borderId="36" xfId="0" applyFont="1" applyBorder="1" applyAlignment="1">
      <alignment horizontal="left" wrapText="1"/>
    </xf>
    <xf numFmtId="0" fontId="0" fillId="0" borderId="36" xfId="0" applyBorder="1" applyAlignment="1">
      <alignment horizontal="left" wrapText="1"/>
    </xf>
    <xf numFmtId="0" fontId="14" fillId="0" borderId="42" xfId="0" applyFont="1" applyFill="1" applyBorder="1" applyAlignment="1" applyProtection="1">
      <alignment horizontal="center" vertical="center" wrapText="1"/>
      <protection locked="0"/>
    </xf>
    <xf numFmtId="0" fontId="3" fillId="18" borderId="10" xfId="0" applyFont="1" applyFill="1" applyBorder="1" applyAlignment="1">
      <alignment horizontal="center" vertical="center" wrapText="1"/>
    </xf>
    <xf numFmtId="0" fontId="3" fillId="30" borderId="10" xfId="0" applyFont="1" applyFill="1" applyBorder="1" applyAlignment="1">
      <alignment horizontal="center" vertical="center" wrapText="1"/>
    </xf>
    <xf numFmtId="14" fontId="2" fillId="2" borderId="10" xfId="0" applyNumberFormat="1" applyFont="1" applyFill="1" applyBorder="1" applyAlignment="1" applyProtection="1">
      <alignment horizontal="left" vertical="top" wrapText="1"/>
      <protection/>
    </xf>
    <xf numFmtId="14" fontId="2" fillId="6" borderId="10" xfId="0" applyNumberFormat="1" applyFont="1" applyFill="1" applyBorder="1" applyAlignment="1" applyProtection="1">
      <alignment horizontal="left" vertical="top" wrapText="1"/>
      <protection/>
    </xf>
    <xf numFmtId="0" fontId="52" fillId="2" borderId="10" xfId="0" applyFont="1" applyFill="1" applyBorder="1" applyAlignment="1" applyProtection="1">
      <alignment horizontal="left" vertical="top" wrapText="1"/>
      <protection/>
    </xf>
    <xf numFmtId="0" fontId="2" fillId="2" borderId="10" xfId="0" applyNumberFormat="1" applyFont="1" applyFill="1" applyBorder="1" applyAlignment="1" applyProtection="1">
      <alignment horizontal="left" vertical="top" wrapText="1"/>
      <protection/>
    </xf>
    <xf numFmtId="0" fontId="2" fillId="6" borderId="10" xfId="0" applyNumberFormat="1" applyFont="1" applyFill="1" applyBorder="1" applyAlignment="1" applyProtection="1">
      <alignment horizontal="left" vertical="top" wrapText="1"/>
      <protection/>
    </xf>
    <xf numFmtId="0" fontId="52" fillId="2" borderId="10" xfId="0" applyNumberFormat="1" applyFont="1" applyFill="1" applyBorder="1" applyAlignment="1" applyProtection="1">
      <alignment horizontal="left" vertical="top" wrapText="1"/>
      <protection/>
    </xf>
    <xf numFmtId="0" fontId="1" fillId="2" borderId="10" xfId="0" applyNumberFormat="1" applyFont="1" applyFill="1" applyBorder="1" applyAlignment="1" applyProtection="1">
      <alignment horizontal="left" vertical="center" wrapText="1"/>
      <protection locked="0"/>
    </xf>
    <xf numFmtId="0" fontId="50" fillId="0" borderId="10" xfId="0" applyFont="1" applyBorder="1" applyAlignment="1" applyProtection="1">
      <alignment horizontal="center" vertical="top" wrapText="1"/>
      <protection locked="0"/>
    </xf>
    <xf numFmtId="0" fontId="18" fillId="0" borderId="10"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9" fillId="0" borderId="10" xfId="0" applyFont="1" applyBorder="1" applyAlignment="1" applyProtection="1">
      <alignment vertical="center" wrapText="1"/>
      <protection locked="0"/>
    </xf>
    <xf numFmtId="0" fontId="9" fillId="0" borderId="10" xfId="0" applyFont="1" applyBorder="1" applyAlignment="1" applyProtection="1" quotePrefix="1">
      <alignment vertical="center" wrapText="1"/>
      <protection locked="0"/>
    </xf>
    <xf numFmtId="0" fontId="0" fillId="0" borderId="30" xfId="0" applyBorder="1" applyAlignment="1" applyProtection="1">
      <alignment wrapText="1"/>
      <protection locked="0"/>
    </xf>
    <xf numFmtId="0" fontId="0" fillId="0" borderId="43" xfId="0" applyBorder="1" applyAlignment="1" applyProtection="1">
      <alignment/>
      <protection locked="0"/>
    </xf>
    <xf numFmtId="0" fontId="0" fillId="0" borderId="10" xfId="0" applyBorder="1" applyAlignment="1" applyProtection="1">
      <alignment/>
      <protection locked="0"/>
    </xf>
    <xf numFmtId="0" fontId="3" fillId="0" borderId="10" xfId="0" applyFont="1" applyBorder="1" applyAlignment="1" applyProtection="1">
      <alignment vertical="center"/>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2" fillId="0" borderId="30" xfId="0" applyFont="1" applyBorder="1" applyAlignment="1" applyProtection="1">
      <alignment horizontal="center" vertical="top" wrapText="1"/>
      <protection locked="0"/>
    </xf>
    <xf numFmtId="0" fontId="2" fillId="0" borderId="43"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15" fillId="0" borderId="10" xfId="0" applyFont="1" applyBorder="1" applyAlignment="1" applyProtection="1">
      <alignment horizontal="left" vertical="top" wrapText="1"/>
      <protection locked="0"/>
    </xf>
    <xf numFmtId="0" fontId="15" fillId="0" borderId="10" xfId="0" applyFont="1" applyBorder="1" applyAlignment="1" applyProtection="1">
      <alignment vertical="top" wrapText="1"/>
      <protection locked="0"/>
    </xf>
    <xf numFmtId="0" fontId="2" fillId="0" borderId="10"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44"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2" fillId="0" borderId="45"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73" fillId="0" borderId="0" xfId="53" applyFont="1" applyAlignment="1" applyProtection="1">
      <alignment/>
      <protection locked="0"/>
    </xf>
    <xf numFmtId="0" fontId="2" fillId="0" borderId="36" xfId="0" applyFont="1" applyBorder="1" applyAlignment="1" applyProtection="1">
      <alignment horizontal="center" vertical="top" wrapText="1"/>
      <protection locked="0"/>
    </xf>
    <xf numFmtId="0" fontId="2" fillId="0" borderId="33" xfId="0" applyFont="1" applyBorder="1" applyAlignment="1" applyProtection="1">
      <alignment vertical="center" wrapText="1"/>
      <protection locked="0"/>
    </xf>
    <xf numFmtId="0" fontId="2" fillId="0" borderId="10" xfId="0" applyFont="1" applyBorder="1" applyAlignment="1" applyProtection="1">
      <alignment horizontal="center" vertical="top" wrapText="1"/>
      <protection locked="0"/>
    </xf>
    <xf numFmtId="0" fontId="2" fillId="0" borderId="37"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0" fontId="2" fillId="0" borderId="38" xfId="0" applyFont="1" applyBorder="1" applyAlignment="1" applyProtection="1">
      <alignment horizontal="center" vertical="top" wrapText="1"/>
      <protection locked="0"/>
    </xf>
    <xf numFmtId="0" fontId="2" fillId="0" borderId="46" xfId="0" applyFont="1" applyBorder="1" applyAlignment="1" applyProtection="1">
      <alignment vertical="top" wrapText="1"/>
      <protection locked="0"/>
    </xf>
    <xf numFmtId="0" fontId="0" fillId="0" borderId="38" xfId="0" applyFont="1" applyBorder="1" applyAlignment="1" applyProtection="1">
      <alignment vertical="top" wrapText="1"/>
      <protection locked="0"/>
    </xf>
    <xf numFmtId="0" fontId="15" fillId="0" borderId="38" xfId="0" applyFont="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38" xfId="0" applyFont="1" applyBorder="1" applyAlignment="1" applyProtection="1">
      <alignment horizontal="left" vertical="top" wrapText="1"/>
      <protection locked="0"/>
    </xf>
    <xf numFmtId="0" fontId="0" fillId="0" borderId="10" xfId="0" applyFont="1" applyBorder="1" applyAlignment="1" applyProtection="1">
      <alignment vertical="top" wrapText="1" shrinkToFit="1"/>
      <protection locked="0"/>
    </xf>
    <xf numFmtId="0" fontId="2" fillId="0" borderId="16" xfId="0" applyFont="1" applyBorder="1" applyAlignment="1" applyProtection="1">
      <alignment horizontal="center" vertical="top" wrapText="1"/>
      <protection locked="0"/>
    </xf>
    <xf numFmtId="0" fontId="2" fillId="0" borderId="36" xfId="0" applyFont="1" applyBorder="1" applyAlignment="1" applyProtection="1">
      <alignment vertical="center" wrapText="1"/>
      <protection locked="0"/>
    </xf>
    <xf numFmtId="0" fontId="2" fillId="0" borderId="19" xfId="0"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0" fillId="0" borderId="19" xfId="0" applyFont="1" applyBorder="1" applyAlignment="1" applyProtection="1">
      <alignment wrapText="1"/>
      <protection locked="0"/>
    </xf>
    <xf numFmtId="0" fontId="2" fillId="0" borderId="19" xfId="0" applyFont="1" applyBorder="1" applyAlignment="1" applyProtection="1">
      <alignment horizontal="center" vertical="top"/>
      <protection locked="0"/>
    </xf>
    <xf numFmtId="0" fontId="2" fillId="0" borderId="10" xfId="0" applyFont="1" applyBorder="1" applyAlignment="1" applyProtection="1">
      <alignment vertical="center" wrapText="1"/>
      <protection locked="0"/>
    </xf>
    <xf numFmtId="0" fontId="0" fillId="0" borderId="0" xfId="0" applyFont="1" applyAlignment="1" applyProtection="1">
      <alignment vertical="top"/>
      <protection locked="0"/>
    </xf>
    <xf numFmtId="0" fontId="0" fillId="0" borderId="38" xfId="0" applyBorder="1" applyAlignment="1" applyProtection="1">
      <alignment/>
      <protection locked="0"/>
    </xf>
    <xf numFmtId="0" fontId="3" fillId="0" borderId="38" xfId="0" applyFont="1" applyBorder="1" applyAlignment="1" applyProtection="1">
      <alignment vertical="center"/>
      <protection locked="0"/>
    </xf>
    <xf numFmtId="0" fontId="2" fillId="0" borderId="10" xfId="0" applyFont="1" applyBorder="1" applyAlignment="1" applyProtection="1">
      <alignment vertical="top" wrapText="1"/>
      <protection locked="0"/>
    </xf>
    <xf numFmtId="0" fontId="2" fillId="0" borderId="36"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6" xfId="0" applyFont="1" applyBorder="1" applyAlignment="1" applyProtection="1">
      <alignment vertical="top" wrapText="1"/>
      <protection locked="0"/>
    </xf>
    <xf numFmtId="0" fontId="0" fillId="0" borderId="0" xfId="0" applyFont="1" applyAlignment="1" applyProtection="1">
      <alignment horizontal="center" vertical="top"/>
      <protection locked="0"/>
    </xf>
    <xf numFmtId="0" fontId="0" fillId="0" borderId="0" xfId="0" applyAlignment="1" applyProtection="1">
      <alignment/>
      <protection locked="0"/>
    </xf>
    <xf numFmtId="0" fontId="0" fillId="0" borderId="47" xfId="0" applyBorder="1" applyAlignment="1" applyProtection="1">
      <alignment/>
      <protection locked="0"/>
    </xf>
    <xf numFmtId="0" fontId="0" fillId="0" borderId="42" xfId="0" applyFont="1" applyBorder="1" applyAlignment="1" applyProtection="1">
      <alignment horizontal="lef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horizontal="left" vertical="top" wrapText="1"/>
      <protection locked="0"/>
    </xf>
    <xf numFmtId="0" fontId="18" fillId="0" borderId="10" xfId="0" applyFont="1" applyBorder="1" applyAlignment="1" applyProtection="1">
      <alignment horizontal="left" vertical="top"/>
      <protection locked="0"/>
    </xf>
    <xf numFmtId="0" fontId="2" fillId="6" borderId="38"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45" fillId="0" borderId="10" xfId="0" applyFont="1" applyBorder="1" applyAlignment="1">
      <alignment horizontal="left" vertical="center"/>
    </xf>
    <xf numFmtId="0" fontId="14" fillId="0" borderId="10" xfId="0" applyFont="1" applyBorder="1" applyAlignment="1">
      <alignment horizontal="left" vertical="center"/>
    </xf>
    <xf numFmtId="0" fontId="3" fillId="11" borderId="38"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22" fillId="8" borderId="0" xfId="0" applyFont="1" applyFill="1" applyBorder="1" applyAlignment="1">
      <alignment horizontal="left" vertical="top" wrapText="1"/>
    </xf>
    <xf numFmtId="0" fontId="60" fillId="0" borderId="0" xfId="53" applyFont="1" applyAlignment="1" applyProtection="1">
      <alignment horizontal="left"/>
      <protection/>
    </xf>
    <xf numFmtId="0" fontId="59" fillId="0" borderId="0" xfId="0" applyFont="1" applyAlignment="1">
      <alignment horizontal="left"/>
    </xf>
    <xf numFmtId="0" fontId="0" fillId="0" borderId="0" xfId="0" applyAlignment="1">
      <alignment horizontal="left"/>
    </xf>
    <xf numFmtId="0" fontId="5" fillId="0" borderId="0" xfId="53" applyAlignment="1" applyProtection="1">
      <alignment horizontal="left"/>
      <protection/>
    </xf>
    <xf numFmtId="0" fontId="22" fillId="0" borderId="0" xfId="0" applyNumberFormat="1" applyFont="1" applyBorder="1" applyAlignment="1" applyProtection="1">
      <alignment horizontal="left" vertical="top" wrapText="1"/>
      <protection locked="0"/>
    </xf>
    <xf numFmtId="0" fontId="22" fillId="4" borderId="28" xfId="0" applyFont="1" applyFill="1" applyBorder="1" applyAlignment="1" applyProtection="1">
      <alignment/>
      <protection locked="0"/>
    </xf>
    <xf numFmtId="0" fontId="22" fillId="4" borderId="0" xfId="0" applyFont="1" applyFill="1" applyBorder="1" applyAlignment="1" applyProtection="1">
      <alignment/>
      <protection locked="0"/>
    </xf>
    <xf numFmtId="0" fontId="22" fillId="4" borderId="13" xfId="0" applyFont="1" applyFill="1" applyBorder="1" applyAlignment="1" applyProtection="1">
      <alignment/>
      <protection locked="0"/>
    </xf>
    <xf numFmtId="0" fontId="0" fillId="0" borderId="10" xfId="0" applyBorder="1" applyAlignment="1">
      <alignment horizontal="center" wrapText="1"/>
    </xf>
    <xf numFmtId="0" fontId="2" fillId="6" borderId="1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Border="1" applyAlignment="1">
      <alignment vertical="top"/>
    </xf>
    <xf numFmtId="0" fontId="13" fillId="0" borderId="0" xfId="53" applyFont="1" applyBorder="1" applyAlignment="1" applyProtection="1">
      <alignment horizontal="center"/>
      <protection locked="0"/>
    </xf>
    <xf numFmtId="0" fontId="23" fillId="0" borderId="0" xfId="53" applyFont="1" applyBorder="1" applyAlignment="1" applyProtection="1">
      <alignment horizontal="center"/>
      <protection locked="0"/>
    </xf>
    <xf numFmtId="0" fontId="3" fillId="2" borderId="10" xfId="0" applyFont="1" applyFill="1" applyBorder="1" applyAlignment="1">
      <alignment horizontal="left" vertical="center" wrapText="1"/>
    </xf>
    <xf numFmtId="0" fontId="14" fillId="8" borderId="10" xfId="0" applyFont="1" applyFill="1" applyBorder="1" applyAlignment="1" applyProtection="1">
      <alignment horizontal="center" vertical="center" wrapText="1"/>
      <protection locked="0"/>
    </xf>
    <xf numFmtId="0" fontId="19" fillId="31" borderId="10" xfId="0" applyFont="1" applyFill="1" applyBorder="1" applyAlignment="1">
      <alignment horizontal="center" vertical="top" wrapText="1"/>
    </xf>
    <xf numFmtId="0" fontId="10" fillId="21" borderId="23" xfId="0" applyFont="1" applyFill="1" applyBorder="1" applyAlignment="1">
      <alignment horizontal="center" vertical="center" wrapText="1"/>
    </xf>
    <xf numFmtId="0" fontId="10" fillId="21" borderId="12" xfId="0" applyFont="1" applyFill="1" applyBorder="1" applyAlignment="1">
      <alignment horizontal="center" vertical="center" wrapText="1"/>
    </xf>
    <xf numFmtId="0" fontId="10" fillId="21" borderId="28" xfId="0" applyFont="1" applyFill="1" applyBorder="1" applyAlignment="1">
      <alignment horizontal="center" vertical="center" wrapText="1"/>
    </xf>
    <xf numFmtId="0" fontId="10" fillId="21" borderId="13" xfId="0" applyFont="1" applyFill="1" applyBorder="1" applyAlignment="1">
      <alignment horizontal="center" vertical="center" wrapText="1"/>
    </xf>
    <xf numFmtId="0" fontId="10" fillId="21" borderId="24" xfId="0"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23" fillId="0" borderId="0" xfId="53" applyFont="1" applyBorder="1" applyAlignment="1" applyProtection="1">
      <alignment horizontal="center" wrapText="1"/>
      <protection locked="0"/>
    </xf>
    <xf numFmtId="0" fontId="10" fillId="2" borderId="4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51" fillId="31" borderId="10" xfId="0" applyFont="1" applyFill="1" applyBorder="1" applyAlignment="1">
      <alignment horizontal="center" vertical="top" wrapText="1"/>
    </xf>
    <xf numFmtId="0" fontId="33" fillId="0" borderId="10" xfId="0" applyFont="1" applyBorder="1" applyAlignment="1">
      <alignment horizontal="left" vertical="center" wrapText="1"/>
    </xf>
    <xf numFmtId="0" fontId="37" fillId="0" borderId="10" xfId="0" applyFont="1" applyBorder="1" applyAlignment="1">
      <alignment horizontal="left" vertical="center" wrapText="1"/>
    </xf>
    <xf numFmtId="0" fontId="0" fillId="0" borderId="10" xfId="0" applyBorder="1" applyAlignment="1">
      <alignment horizontal="center" vertical="top" wrapText="1"/>
    </xf>
    <xf numFmtId="0" fontId="34" fillId="2" borderId="10" xfId="0" applyFont="1" applyFill="1" applyBorder="1" applyAlignment="1">
      <alignment horizontal="left" vertical="top" wrapText="1"/>
    </xf>
    <xf numFmtId="0" fontId="0" fillId="0" borderId="10" xfId="0" applyBorder="1" applyAlignment="1">
      <alignment horizontal="center"/>
    </xf>
    <xf numFmtId="0" fontId="23" fillId="0" borderId="0" xfId="53" applyFont="1" applyAlignment="1" applyProtection="1">
      <alignment horizontal="center"/>
      <protection locked="0"/>
    </xf>
    <xf numFmtId="0" fontId="19" fillId="31" borderId="10" xfId="0" applyFont="1" applyFill="1" applyBorder="1" applyAlignment="1">
      <alignment horizontal="center" wrapText="1"/>
    </xf>
    <xf numFmtId="0" fontId="10" fillId="2" borderId="0" xfId="0" applyFont="1" applyFill="1" applyBorder="1" applyAlignment="1">
      <alignment horizontal="center" wrapText="1"/>
    </xf>
    <xf numFmtId="0" fontId="3" fillId="2" borderId="10" xfId="0" applyFont="1" applyFill="1" applyBorder="1" applyAlignment="1">
      <alignment horizontal="left" wrapText="1"/>
    </xf>
    <xf numFmtId="0" fontId="14" fillId="4" borderId="10" xfId="0" applyFont="1" applyFill="1" applyBorder="1" applyAlignment="1">
      <alignment horizontal="center"/>
    </xf>
    <xf numFmtId="0" fontId="38" fillId="0" borderId="10" xfId="0" applyFont="1" applyBorder="1" applyAlignment="1">
      <alignment horizontal="left" wrapText="1"/>
    </xf>
    <xf numFmtId="0" fontId="38" fillId="0" borderId="10" xfId="0" applyFont="1" applyBorder="1" applyAlignment="1">
      <alignment horizontal="left" wrapText="1"/>
    </xf>
    <xf numFmtId="0" fontId="96" fillId="0" borderId="10" xfId="0" applyFont="1" applyBorder="1" applyAlignment="1">
      <alignment horizontal="left" vertical="center" wrapText="1"/>
    </xf>
    <xf numFmtId="0" fontId="45" fillId="0" borderId="10" xfId="0" applyFont="1" applyBorder="1" applyAlignment="1">
      <alignment horizontal="left" vertical="center" wrapText="1"/>
    </xf>
    <xf numFmtId="0" fontId="8" fillId="2" borderId="10" xfId="0" applyFont="1" applyFill="1" applyBorder="1" applyAlignment="1">
      <alignment horizontal="center"/>
    </xf>
    <xf numFmtId="0" fontId="2" fillId="0" borderId="38" xfId="0" applyFont="1" applyBorder="1" applyAlignment="1">
      <alignment horizontal="center" vertical="top"/>
    </xf>
    <xf numFmtId="0" fontId="2" fillId="0" borderId="36" xfId="0" applyFont="1" applyBorder="1" applyAlignment="1">
      <alignment horizontal="center" vertical="top"/>
    </xf>
    <xf numFmtId="0" fontId="2" fillId="6" borderId="10" xfId="0" applyFont="1" applyFill="1" applyBorder="1" applyAlignment="1">
      <alignment horizontal="center" vertical="center" wrapText="1"/>
    </xf>
    <xf numFmtId="0" fontId="38" fillId="0" borderId="10" xfId="0" applyFont="1" applyBorder="1" applyAlignment="1">
      <alignment horizontal="left" vertical="top" wrapText="1"/>
    </xf>
    <xf numFmtId="0" fontId="38" fillId="0" borderId="10" xfId="0" applyFont="1" applyBorder="1" applyAlignment="1">
      <alignment horizontal="left" vertical="top" wrapText="1"/>
    </xf>
    <xf numFmtId="0" fontId="24" fillId="0" borderId="0" xfId="53" applyFont="1" applyAlignment="1" applyProtection="1">
      <alignment horizontal="center"/>
      <protection locked="0"/>
    </xf>
    <xf numFmtId="0" fontId="14" fillId="4" borderId="10"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8" fillId="0" borderId="22" xfId="0" applyFont="1" applyBorder="1" applyAlignment="1">
      <alignment horizontal="left" vertical="top" wrapText="1"/>
    </xf>
    <xf numFmtId="0" fontId="38" fillId="0" borderId="21" xfId="0" applyFont="1" applyBorder="1" applyAlignment="1">
      <alignment horizontal="left" vertical="top" wrapText="1"/>
    </xf>
    <xf numFmtId="0" fontId="14" fillId="8" borderId="30" xfId="0" applyFont="1" applyFill="1" applyBorder="1" applyAlignment="1" applyProtection="1">
      <alignment horizontal="center" vertical="center" wrapText="1"/>
      <protection locked="0"/>
    </xf>
    <xf numFmtId="0" fontId="34" fillId="2" borderId="49" xfId="0" applyFont="1" applyFill="1" applyBorder="1" applyAlignment="1">
      <alignment horizontal="left" vertical="top" wrapText="1"/>
    </xf>
    <xf numFmtId="0" fontId="34" fillId="2" borderId="50" xfId="0" applyFont="1" applyFill="1" applyBorder="1" applyAlignment="1">
      <alignment horizontal="left" vertical="top" wrapText="1"/>
    </xf>
    <xf numFmtId="0" fontId="14" fillId="8" borderId="10" xfId="0" applyFont="1" applyFill="1" applyBorder="1" applyAlignment="1">
      <alignment horizontal="center" vertical="center"/>
    </xf>
    <xf numFmtId="0" fontId="2" fillId="2" borderId="3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6" borderId="51"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2" fillId="6" borderId="53"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54"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2" fillId="0" borderId="0" xfId="53" applyFont="1" applyAlignment="1" applyProtection="1">
      <alignment horizontal="left"/>
      <protection locked="0"/>
    </xf>
    <xf numFmtId="0" fontId="10" fillId="0" borderId="0" xfId="0" applyFont="1" applyAlignment="1">
      <alignment horizontal="left"/>
    </xf>
    <xf numFmtId="0" fontId="0" fillId="0" borderId="19" xfId="0" applyBorder="1" applyAlignment="1">
      <alignment wrapText="1"/>
    </xf>
    <xf numFmtId="0" fontId="0" fillId="0" borderId="37" xfId="0" applyBorder="1" applyAlignment="1">
      <alignment wrapText="1"/>
    </xf>
    <xf numFmtId="0" fontId="57" fillId="0" borderId="0" xfId="0" applyFont="1" applyBorder="1" applyAlignment="1">
      <alignment vertical="top" wrapText="1"/>
    </xf>
    <xf numFmtId="0" fontId="2" fillId="0" borderId="0" xfId="0" applyFont="1" applyBorder="1" applyAlignment="1">
      <alignment vertical="top"/>
    </xf>
    <xf numFmtId="0" fontId="0" fillId="0" borderId="0" xfId="0" applyFont="1" applyAlignment="1">
      <alignment horizontal="center" vertical="top" wrapText="1"/>
    </xf>
    <xf numFmtId="0" fontId="2" fillId="0" borderId="0" xfId="0" applyFont="1" applyAlignment="1">
      <alignment horizontal="center" vertical="top"/>
    </xf>
    <xf numFmtId="0" fontId="0" fillId="0" borderId="19" xfId="0" applyBorder="1" applyAlignment="1">
      <alignment horizontal="left"/>
    </xf>
    <xf numFmtId="0" fontId="0" fillId="0" borderId="37" xfId="0" applyBorder="1" applyAlignment="1">
      <alignment horizontal="left"/>
    </xf>
    <xf numFmtId="0" fontId="0" fillId="0" borderId="19" xfId="0" applyFont="1" applyBorder="1" applyAlignment="1">
      <alignment horizontal="left"/>
    </xf>
    <xf numFmtId="0" fontId="0" fillId="0" borderId="0" xfId="0" applyFont="1" applyBorder="1" applyAlignment="1">
      <alignment horizontal="center" vertical="top" wrapText="1"/>
    </xf>
    <xf numFmtId="0" fontId="0" fillId="0" borderId="16" xfId="0" applyFont="1" applyBorder="1" applyAlignment="1">
      <alignment horizontal="center" vertical="top" wrapText="1"/>
    </xf>
    <xf numFmtId="0" fontId="0" fillId="0" borderId="19" xfId="0" applyFont="1" applyBorder="1" applyAlignment="1">
      <alignment wrapText="1"/>
    </xf>
    <xf numFmtId="0" fontId="0" fillId="0" borderId="19" xfId="0" applyFont="1" applyBorder="1" applyAlignment="1">
      <alignment horizontal="left" vertical="top" wrapText="1"/>
    </xf>
    <xf numFmtId="0" fontId="0" fillId="0" borderId="37"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horizontal="left" wrapText="1"/>
    </xf>
    <xf numFmtId="0" fontId="0" fillId="0" borderId="19" xfId="0" applyBorder="1" applyAlignment="1">
      <alignment horizontal="left" wrapText="1"/>
    </xf>
    <xf numFmtId="0" fontId="0" fillId="0" borderId="37"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9">
    <dxf>
      <font>
        <color auto="1"/>
      </font>
      <fill>
        <patternFill>
          <bgColor theme="0" tint="-0.24993999302387238"/>
        </patternFill>
      </fill>
    </dxf>
    <dxf>
      <font>
        <color auto="1"/>
      </font>
      <fill>
        <patternFill>
          <bgColor theme="0" tint="-0.24993999302387238"/>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10"/>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10"/>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10"/>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rgb="FF00B050"/>
        </patternFill>
      </fill>
    </dxf>
    <dxf>
      <fill>
        <patternFill>
          <bgColor indexed="10"/>
        </patternFill>
      </fill>
    </dxf>
    <dxf>
      <fill>
        <patternFill>
          <bgColor rgb="FF00CCFF"/>
        </patternFill>
      </fill>
    </dxf>
    <dxf>
      <fill>
        <patternFill>
          <bgColor rgb="FFFFFFCC"/>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rgb="FFFFFF99"/>
        </patternFill>
      </fill>
    </dxf>
    <dxf>
      <fill>
        <patternFill>
          <bgColor rgb="FFFFFF99"/>
        </patternFill>
      </fill>
    </dxf>
    <dxf>
      <fill>
        <patternFill>
          <bgColor rgb="FF00CCFF"/>
        </patternFill>
      </fill>
    </dxf>
    <dxf>
      <fill>
        <patternFill>
          <bgColor indexed="11"/>
        </patternFill>
      </fill>
    </dxf>
    <dxf>
      <fill>
        <patternFill>
          <bgColor indexed="52"/>
        </patternFill>
      </fill>
    </dxf>
    <dxf>
      <fill>
        <patternFill>
          <bgColor indexed="10"/>
        </patternFill>
      </fill>
    </dxf>
    <dxf>
      <fill>
        <patternFill>
          <bgColor rgb="FF00B05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85"/>
          <c:h val="0.8655"/>
        </c:manualLayout>
      </c:layout>
      <c:barChart>
        <c:barDir val="bar"/>
        <c:grouping val="percentStacked"/>
        <c:varyColors val="0"/>
        <c:ser>
          <c:idx val="0"/>
          <c:order val="0"/>
          <c:tx>
            <c:v>Effective+'Score summary'!$D$7</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'Score summary graph'!$C$11</c:f>
              <c:numCache>
                <c:ptCount val="1"/>
                <c:pt idx="0">
                  <c:v>0</c:v>
                </c:pt>
              </c:numCache>
            </c:numRef>
          </c:val>
        </c:ser>
        <c:ser>
          <c:idx val="1"/>
          <c:order val="1"/>
          <c:tx>
            <c:v>Effective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graph'!$E$11</c:f>
              <c:numCache>
                <c:ptCount val="1"/>
                <c:pt idx="0">
                  <c:v>1</c:v>
                </c:pt>
              </c:numCache>
            </c:numRef>
          </c:val>
        </c:ser>
        <c:ser>
          <c:idx val="2"/>
          <c:order val="2"/>
          <c:tx>
            <c:v>Exceeds requirements</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'Score summary graph'!$F$11</c:f>
              <c:numCache>
                <c:ptCount val="1"/>
                <c:pt idx="0">
                  <c:v>0</c:v>
                </c:pt>
              </c:numCache>
            </c:numRef>
          </c:val>
        </c:ser>
        <c:ser>
          <c:idx val="3"/>
          <c:order val="3"/>
          <c:tx>
            <c:v>Unanswered</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graph'!$H$11</c:f>
              <c:numCache>
                <c:ptCount val="1"/>
                <c:pt idx="0">
                  <c:v>0</c:v>
                </c:pt>
              </c:numCache>
            </c:numRef>
          </c:val>
        </c:ser>
        <c:ser>
          <c:idx val="4"/>
          <c:order val="4"/>
          <c:tx>
            <c:v>n/a</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graph'!$G$11</c:f>
              <c:numCache>
                <c:ptCount val="1"/>
                <c:pt idx="0">
                  <c:v>0</c:v>
                </c:pt>
              </c:numCache>
            </c:numRef>
          </c:val>
        </c:ser>
        <c:ser>
          <c:idx val="5"/>
          <c:order val="5"/>
          <c:tx>
            <c:v>Working toward</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graph'!$D$11</c:f>
              <c:numCache>
                <c:ptCount val="1"/>
                <c:pt idx="0">
                  <c:v>1</c:v>
                </c:pt>
              </c:numCache>
            </c:numRef>
          </c:val>
        </c:ser>
        <c:overlap val="100"/>
        <c:gapWidth val="0"/>
        <c:axId val="28668585"/>
        <c:axId val="56690674"/>
      </c:barChart>
      <c:catAx>
        <c:axId val="28668585"/>
        <c:scaling>
          <c:orientation val="minMax"/>
        </c:scaling>
        <c:axPos val="l"/>
        <c:delete val="0"/>
        <c:numFmt formatCode="General" sourceLinked="1"/>
        <c:majorTickMark val="out"/>
        <c:minorTickMark val="none"/>
        <c:tickLblPos val="nextTo"/>
        <c:spPr>
          <a:ln w="3175">
            <a:solidFill>
              <a:srgbClr val="000000"/>
            </a:solidFill>
          </a:ln>
        </c:spPr>
        <c:crossAx val="56690674"/>
        <c:crosses val="autoZero"/>
        <c:auto val="1"/>
        <c:lblOffset val="100"/>
        <c:tickLblSkip val="1"/>
        <c:noMultiLvlLbl val="0"/>
      </c:catAx>
      <c:valAx>
        <c:axId val="566906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6858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645"/>
          <c:h val="0.97175"/>
        </c:manualLayout>
      </c:layout>
      <c:barChart>
        <c:barDir val="bar"/>
        <c:grouping val="percentStack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NA'!$C$13</c:f>
              <c:numCache>
                <c:ptCount val="1"/>
                <c:pt idx="0">
                  <c:v>2</c:v>
                </c:pt>
              </c:numCache>
            </c:numRef>
          </c:val>
        </c:ser>
        <c:ser>
          <c:idx val="5"/>
          <c:order val="1"/>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NA'!$D$13</c:f>
              <c:numCache>
                <c:ptCount val="1"/>
                <c:pt idx="0">
                  <c:v>2</c:v>
                </c:pt>
              </c:numCache>
            </c:numRef>
          </c:val>
        </c:ser>
        <c:ser>
          <c:idx val="1"/>
          <c:order val="2"/>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NA'!$E$13</c:f>
              <c:numCache>
                <c:ptCount val="1"/>
                <c:pt idx="0">
                  <c:v>3</c:v>
                </c:pt>
              </c:numCache>
            </c:numRef>
          </c:val>
        </c:ser>
        <c:ser>
          <c:idx val="2"/>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NA'!$F$13</c:f>
              <c:numCache>
                <c:ptCount val="1"/>
                <c:pt idx="0">
                  <c:v>2</c:v>
                </c:pt>
              </c:numCache>
            </c:numRef>
          </c:val>
        </c:ser>
        <c:ser>
          <c:idx val="3"/>
          <c:order val="4"/>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NA'!$H$13</c:f>
              <c:numCache>
                <c:ptCount val="1"/>
                <c:pt idx="0">
                  <c:v>0</c:v>
                </c:pt>
              </c:numCache>
            </c:numRef>
          </c:val>
        </c:ser>
        <c:overlap val="100"/>
        <c:gapWidth val="0"/>
        <c:axId val="33327827"/>
        <c:axId val="31514988"/>
      </c:barChart>
      <c:catAx>
        <c:axId val="33327827"/>
        <c:scaling>
          <c:orientation val="minMax"/>
        </c:scaling>
        <c:axPos val="l"/>
        <c:delete val="0"/>
        <c:numFmt formatCode="General" sourceLinked="1"/>
        <c:majorTickMark val="out"/>
        <c:minorTickMark val="none"/>
        <c:tickLblPos val="nextTo"/>
        <c:spPr>
          <a:ln w="3175">
            <a:solidFill>
              <a:srgbClr val="000000"/>
            </a:solidFill>
          </a:ln>
        </c:spPr>
        <c:crossAx val="31514988"/>
        <c:crosses val="autoZero"/>
        <c:auto val="1"/>
        <c:lblOffset val="100"/>
        <c:tickLblSkip val="1"/>
        <c:noMultiLvlLbl val="0"/>
      </c:catAx>
      <c:valAx>
        <c:axId val="315149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2782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6525"/>
          <c:h val="0.97175"/>
        </c:manualLayout>
      </c:layout>
      <c:barChart>
        <c:barDir val="bar"/>
        <c:grouping val="percentStack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NA'!$C$15</c:f>
              <c:numCache>
                <c:ptCount val="1"/>
                <c:pt idx="0">
                  <c:v>1</c:v>
                </c:pt>
              </c:numCache>
            </c:numRef>
          </c:val>
        </c:ser>
        <c:ser>
          <c:idx val="5"/>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NA'!$D$15</c:f>
              <c:numCache>
                <c:ptCount val="1"/>
                <c:pt idx="0">
                  <c:v>3</c:v>
                </c:pt>
              </c:numCache>
            </c:numRef>
          </c:val>
        </c:ser>
        <c:ser>
          <c:idx val="1"/>
          <c:order val="2"/>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NA'!$E$15</c:f>
              <c:numCache>
                <c:ptCount val="1"/>
                <c:pt idx="0">
                  <c:v>1</c:v>
                </c:pt>
              </c:numCache>
            </c:numRef>
          </c:val>
        </c:ser>
        <c:ser>
          <c:idx val="2"/>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NA'!$F$15</c:f>
              <c:numCache>
                <c:ptCount val="1"/>
                <c:pt idx="0">
                  <c:v>0</c:v>
                </c:pt>
              </c:numCache>
            </c:numRef>
          </c:val>
        </c:ser>
        <c:ser>
          <c:idx val="3"/>
          <c:order val="4"/>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NA'!$H$15</c:f>
              <c:numCache>
                <c:ptCount val="1"/>
                <c:pt idx="0">
                  <c:v>0</c:v>
                </c:pt>
              </c:numCache>
            </c:numRef>
          </c:val>
        </c:ser>
        <c:overlap val="100"/>
        <c:gapWidth val="0"/>
        <c:axId val="15199437"/>
        <c:axId val="2577206"/>
      </c:barChart>
      <c:catAx>
        <c:axId val="15199437"/>
        <c:scaling>
          <c:orientation val="minMax"/>
        </c:scaling>
        <c:axPos val="l"/>
        <c:delete val="0"/>
        <c:numFmt formatCode="General" sourceLinked="1"/>
        <c:majorTickMark val="out"/>
        <c:minorTickMark val="none"/>
        <c:tickLblPos val="nextTo"/>
        <c:spPr>
          <a:ln w="3175">
            <a:solidFill>
              <a:srgbClr val="000000"/>
            </a:solidFill>
          </a:ln>
        </c:spPr>
        <c:crossAx val="2577206"/>
        <c:crosses val="autoZero"/>
        <c:auto val="1"/>
        <c:lblOffset val="100"/>
        <c:tickLblSkip val="1"/>
        <c:noMultiLvlLbl val="0"/>
      </c:catAx>
      <c:valAx>
        <c:axId val="25772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9943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575"/>
          <c:h val="0.97175"/>
        </c:manualLayout>
      </c:layout>
      <c:barChart>
        <c:barDir val="bar"/>
        <c:grouping val="percentStacked"/>
        <c:varyColors val="0"/>
        <c:ser>
          <c:idx val="5"/>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NA'!$C$19</c:f>
              <c:numCache>
                <c:ptCount val="1"/>
                <c:pt idx="0">
                  <c:v>1</c:v>
                </c:pt>
              </c:numCache>
            </c:numRef>
          </c:val>
        </c:ser>
        <c:ser>
          <c:idx val="0"/>
          <c:order val="1"/>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NA'!$D$19</c:f>
              <c:numCache>
                <c:ptCount val="1"/>
                <c:pt idx="0">
                  <c:v>1</c:v>
                </c:pt>
              </c:numCache>
            </c:numRef>
          </c:val>
        </c:ser>
        <c:ser>
          <c:idx val="1"/>
          <c:order val="2"/>
          <c:tx>
            <c:v>effective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NA'!$E$19</c:f>
              <c:numCache>
                <c:ptCount val="1"/>
                <c:pt idx="0">
                  <c:v>1</c:v>
                </c:pt>
              </c:numCache>
            </c:numRef>
          </c:val>
        </c:ser>
        <c:ser>
          <c:idx val="2"/>
          <c:order val="3"/>
          <c:tx>
            <c:v>xceeds</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NA'!$F$19</c:f>
              <c:numCache>
                <c:ptCount val="1"/>
                <c:pt idx="0">
                  <c:v>3</c:v>
                </c:pt>
              </c:numCache>
            </c:numRef>
          </c:val>
        </c:ser>
        <c:ser>
          <c:idx val="3"/>
          <c:order val="4"/>
          <c:tx>
            <c:v>Unanswered</c:v>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NA'!$H$19</c:f>
              <c:numCache>
                <c:ptCount val="1"/>
                <c:pt idx="0">
                  <c:v>0</c:v>
                </c:pt>
              </c:numCache>
            </c:numRef>
          </c:val>
        </c:ser>
        <c:overlap val="100"/>
        <c:gapWidth val="0"/>
        <c:axId val="23194855"/>
        <c:axId val="7427104"/>
      </c:barChart>
      <c:catAx>
        <c:axId val="23194855"/>
        <c:scaling>
          <c:orientation val="minMax"/>
        </c:scaling>
        <c:axPos val="l"/>
        <c:delete val="0"/>
        <c:numFmt formatCode="General" sourceLinked="1"/>
        <c:majorTickMark val="out"/>
        <c:minorTickMark val="none"/>
        <c:tickLblPos val="nextTo"/>
        <c:spPr>
          <a:ln w="3175">
            <a:solidFill>
              <a:srgbClr val="000000"/>
            </a:solidFill>
          </a:ln>
        </c:spPr>
        <c:crossAx val="7427104"/>
        <c:crosses val="autoZero"/>
        <c:auto val="1"/>
        <c:lblOffset val="100"/>
        <c:tickLblSkip val="1"/>
        <c:noMultiLvlLbl val="0"/>
      </c:catAx>
      <c:valAx>
        <c:axId val="742710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9485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
          <c:w val="0.96225"/>
          <c:h val="0.9725"/>
        </c:manualLayout>
      </c:layout>
      <c:barChart>
        <c:barDir val="bar"/>
        <c:grouping val="percentStacked"/>
        <c:varyColors val="0"/>
        <c:ser>
          <c:idx val="0"/>
          <c:order val="0"/>
          <c:tx>
            <c:v>less efective</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NA'!$C$28</c:f>
              <c:numCache>
                <c:ptCount val="1"/>
                <c:pt idx="0">
                  <c:v>5</c:v>
                </c:pt>
              </c:numCache>
            </c:numRef>
          </c:val>
        </c:ser>
        <c:ser>
          <c:idx val="2"/>
          <c:order val="1"/>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NA'!$D$28</c:f>
              <c:numCache>
                <c:ptCount val="1"/>
                <c:pt idx="0">
                  <c:v>7</c:v>
                </c:pt>
              </c:numCache>
            </c:numRef>
          </c:val>
        </c:ser>
        <c:ser>
          <c:idx val="1"/>
          <c:order val="2"/>
          <c:tx>
            <c:v>Effective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NA'!$E$28</c:f>
              <c:numCache>
                <c:ptCount val="1"/>
                <c:pt idx="0">
                  <c:v>8</c:v>
                </c:pt>
              </c:numCache>
            </c:numRef>
          </c:val>
        </c:ser>
        <c:ser>
          <c:idx val="5"/>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NA'!$F$28</c:f>
              <c:numCache>
                <c:ptCount val="1"/>
                <c:pt idx="0">
                  <c:v>5</c:v>
                </c:pt>
              </c:numCache>
            </c:numRef>
          </c:val>
        </c:ser>
        <c:ser>
          <c:idx val="3"/>
          <c:order val="4"/>
          <c:tx>
            <c:v>Unanswered</c:v>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NA'!$H$28</c:f>
              <c:numCache>
                <c:ptCount val="1"/>
                <c:pt idx="0">
                  <c:v>0</c:v>
                </c:pt>
              </c:numCache>
            </c:numRef>
          </c:val>
        </c:ser>
        <c:overlap val="100"/>
        <c:gapWidth val="0"/>
        <c:axId val="66843937"/>
        <c:axId val="64724522"/>
      </c:barChart>
      <c:catAx>
        <c:axId val="66843937"/>
        <c:scaling>
          <c:orientation val="minMax"/>
        </c:scaling>
        <c:axPos val="l"/>
        <c:delete val="0"/>
        <c:numFmt formatCode="General" sourceLinked="1"/>
        <c:majorTickMark val="out"/>
        <c:minorTickMark val="none"/>
        <c:tickLblPos val="nextTo"/>
        <c:spPr>
          <a:ln w="3175">
            <a:solidFill>
              <a:srgbClr val="000000"/>
            </a:solidFill>
          </a:ln>
        </c:spPr>
        <c:crossAx val="64724522"/>
        <c:crosses val="autoZero"/>
        <c:auto val="1"/>
        <c:lblOffset val="100"/>
        <c:tickLblSkip val="1"/>
        <c:noMultiLvlLbl val="0"/>
      </c:catAx>
      <c:valAx>
        <c:axId val="647245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84393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
          <c:w val="0.971"/>
          <c:h val="0.97375"/>
        </c:manualLayout>
      </c:layout>
      <c:barChart>
        <c:barDir val="bar"/>
        <c:grouping val="percentStacked"/>
        <c:varyColors val="0"/>
        <c:ser>
          <c:idx val="6"/>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NA'!$C$17</c:f>
              <c:numCache>
                <c:ptCount val="1"/>
                <c:pt idx="0">
                  <c:v>0</c:v>
                </c:pt>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NA'!$E$17</c:f>
              <c:numCache>
                <c:ptCount val="1"/>
                <c:pt idx="0">
                  <c:v>2</c:v>
                </c:pt>
              </c:numCache>
            </c:numRef>
          </c:val>
        </c:ser>
        <c:ser>
          <c:idx val="2"/>
          <c:order val="2"/>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NA'!$F$17</c:f>
              <c:numCache>
                <c:ptCount val="1"/>
                <c:pt idx="0">
                  <c:v>0</c:v>
                </c:pt>
              </c:numCache>
            </c:numRef>
          </c:val>
        </c:ser>
        <c:ser>
          <c:idx val="3"/>
          <c:order val="3"/>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NA'!$H$17</c:f>
              <c:numCache>
                <c:ptCount val="1"/>
                <c:pt idx="0">
                  <c:v>0</c:v>
                </c:pt>
              </c:numCache>
            </c:numRef>
          </c:val>
        </c:ser>
        <c:ser>
          <c:idx val="5"/>
          <c:order val="4"/>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NA'!$D$17</c:f>
              <c:numCache>
                <c:ptCount val="1"/>
                <c:pt idx="0">
                  <c:v>0</c:v>
                </c:pt>
              </c:numCache>
            </c:numRef>
          </c:val>
        </c:ser>
        <c:overlap val="100"/>
        <c:gapWidth val="0"/>
        <c:axId val="45649787"/>
        <c:axId val="8194900"/>
      </c:barChart>
      <c:catAx>
        <c:axId val="45649787"/>
        <c:scaling>
          <c:orientation val="minMax"/>
        </c:scaling>
        <c:axPos val="l"/>
        <c:delete val="0"/>
        <c:numFmt formatCode="General" sourceLinked="1"/>
        <c:majorTickMark val="out"/>
        <c:minorTickMark val="none"/>
        <c:tickLblPos val="nextTo"/>
        <c:spPr>
          <a:ln w="3175">
            <a:solidFill>
              <a:srgbClr val="000000"/>
            </a:solidFill>
          </a:ln>
        </c:spPr>
        <c:crossAx val="8194900"/>
        <c:crosses val="autoZero"/>
        <c:auto val="1"/>
        <c:lblOffset val="100"/>
        <c:tickLblSkip val="1"/>
        <c:noMultiLvlLbl val="0"/>
      </c:catAx>
      <c:valAx>
        <c:axId val="81949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6497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825"/>
          <c:h val="0.8205"/>
        </c:manualLayout>
      </c:layout>
      <c:barChart>
        <c:barDir val="bar"/>
        <c:grouping val="percentStacked"/>
        <c:varyColors val="0"/>
        <c:ser>
          <c:idx val="0"/>
          <c:order val="0"/>
          <c:tx>
            <c:v>Not Effective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graph'!$C$23</c:f>
              <c:numCache>
                <c:ptCount val="1"/>
                <c:pt idx="0">
                  <c:v>1</c:v>
                </c:pt>
              </c:numCache>
            </c:numRef>
          </c:val>
        </c:ser>
        <c:ser>
          <c:idx val="5"/>
          <c:order val="1"/>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graph'!$D$23</c:f>
              <c:numCache>
                <c:ptCount val="1"/>
                <c:pt idx="0">
                  <c:v>0</c:v>
                </c:pt>
              </c:numCache>
            </c:numRef>
          </c:val>
        </c:ser>
        <c:ser>
          <c:idx val="1"/>
          <c:order val="2"/>
          <c:tx>
            <c:strRef>
              <c:f>'Score summary graph'!$E$23</c:f>
              <c:strCache>
                <c:ptCount val="1"/>
                <c:pt idx="0">
                  <c:v>0</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graph'!$E$23</c:f>
              <c:numCache>
                <c:ptCount val="1"/>
                <c:pt idx="0">
                  <c:v>0</c:v>
                </c:pt>
              </c:numCache>
            </c:numRef>
          </c:val>
        </c:ser>
        <c:ser>
          <c:idx val="3"/>
          <c:order val="3"/>
          <c:tx>
            <c:v>Unanswered</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graph'!$H$23</c:f>
              <c:numCache>
                <c:ptCount val="1"/>
                <c:pt idx="0">
                  <c:v>0</c:v>
                </c:pt>
              </c:numCache>
            </c:numRef>
          </c:val>
        </c:ser>
        <c:ser>
          <c:idx val="2"/>
          <c:order val="4"/>
          <c:tx>
            <c:v>Exceeds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FF"/>
              </a:solidFill>
              <a:ln w="12700">
                <a:solidFill>
                  <a:srgbClr val="000000"/>
                </a:solidFill>
              </a:ln>
            </c:spPr>
          </c:dPt>
          <c:val>
            <c:numRef>
              <c:f>'Score summary graph'!$F$23</c:f>
              <c:numCache>
                <c:ptCount val="1"/>
                <c:pt idx="0">
                  <c:v>0</c:v>
                </c:pt>
              </c:numCache>
            </c:numRef>
          </c:val>
        </c:ser>
        <c:ser>
          <c:idx val="4"/>
          <c:order val="5"/>
          <c:tx>
            <c:v>N/A</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graph'!$G$23</c:f>
              <c:numCache>
                <c:ptCount val="1"/>
                <c:pt idx="0">
                  <c:v>1</c:v>
                </c:pt>
              </c:numCache>
            </c:numRef>
          </c:val>
        </c:ser>
        <c:overlap val="100"/>
        <c:gapWidth val="0"/>
        <c:axId val="40454019"/>
        <c:axId val="28541852"/>
      </c:barChart>
      <c:catAx>
        <c:axId val="40454019"/>
        <c:scaling>
          <c:orientation val="minMax"/>
        </c:scaling>
        <c:axPos val="l"/>
        <c:delete val="0"/>
        <c:numFmt formatCode="General" sourceLinked="1"/>
        <c:majorTickMark val="out"/>
        <c:minorTickMark val="none"/>
        <c:tickLblPos val="nextTo"/>
        <c:spPr>
          <a:ln w="3175">
            <a:solidFill>
              <a:srgbClr val="000000"/>
            </a:solidFill>
          </a:ln>
        </c:spPr>
        <c:crossAx val="28541852"/>
        <c:crosses val="autoZero"/>
        <c:auto val="1"/>
        <c:lblOffset val="100"/>
        <c:tickLblSkip val="1"/>
        <c:noMultiLvlLbl val="0"/>
      </c:catAx>
      <c:valAx>
        <c:axId val="285418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5401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825"/>
          <c:h val="0.89275"/>
        </c:manualLayout>
      </c:layout>
      <c:barChart>
        <c:barDir val="bar"/>
        <c:grouping val="percentStack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graph'!$C$13</c:f>
              <c:numCache>
                <c:ptCount val="1"/>
                <c:pt idx="0">
                  <c:v>2</c:v>
                </c:pt>
              </c:numCache>
            </c:numRef>
          </c:val>
        </c:ser>
        <c:ser>
          <c:idx val="5"/>
          <c:order val="1"/>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graph'!$D$13</c:f>
              <c:numCache>
                <c:ptCount val="1"/>
                <c:pt idx="0">
                  <c:v>2</c:v>
                </c:pt>
              </c:numCache>
            </c:numRef>
          </c:val>
        </c:ser>
        <c:ser>
          <c:idx val="1"/>
          <c:order val="2"/>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graph'!$E$13</c:f>
              <c:numCache>
                <c:ptCount val="1"/>
                <c:pt idx="0">
                  <c:v>3</c:v>
                </c:pt>
              </c:numCache>
            </c:numRef>
          </c:val>
        </c:ser>
        <c:ser>
          <c:idx val="2"/>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graph'!$F$13</c:f>
              <c:numCache>
                <c:ptCount val="1"/>
                <c:pt idx="0">
                  <c:v>2</c:v>
                </c:pt>
              </c:numCache>
            </c:numRef>
          </c:val>
        </c:ser>
        <c:ser>
          <c:idx val="4"/>
          <c:order val="4"/>
          <c:tx>
            <c:v>N/A+'Score summary'!$F$12</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graph'!$G$13</c:f>
              <c:numCache>
                <c:ptCount val="1"/>
                <c:pt idx="0">
                  <c:v>0</c:v>
                </c:pt>
              </c:numCache>
            </c:numRef>
          </c:val>
        </c:ser>
        <c:ser>
          <c:idx val="3"/>
          <c:order val="5"/>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graph'!$H$13</c:f>
              <c:numCache>
                <c:ptCount val="1"/>
                <c:pt idx="0">
                  <c:v>0</c:v>
                </c:pt>
              </c:numCache>
            </c:numRef>
          </c:val>
        </c:ser>
        <c:overlap val="100"/>
        <c:gapWidth val="0"/>
        <c:axId val="55550077"/>
        <c:axId val="30188646"/>
      </c:barChart>
      <c:catAx>
        <c:axId val="55550077"/>
        <c:scaling>
          <c:orientation val="minMax"/>
        </c:scaling>
        <c:axPos val="l"/>
        <c:delete val="0"/>
        <c:numFmt formatCode="General" sourceLinked="1"/>
        <c:majorTickMark val="out"/>
        <c:minorTickMark val="none"/>
        <c:tickLblPos val="nextTo"/>
        <c:spPr>
          <a:ln w="3175">
            <a:solidFill>
              <a:srgbClr val="000000"/>
            </a:solidFill>
          </a:ln>
        </c:spPr>
        <c:crossAx val="30188646"/>
        <c:crosses val="autoZero"/>
        <c:auto val="1"/>
        <c:lblOffset val="100"/>
        <c:tickLblSkip val="1"/>
        <c:noMultiLvlLbl val="0"/>
      </c:catAx>
      <c:valAx>
        <c:axId val="301886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5007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75"/>
          <c:h val="0.97375"/>
        </c:manualLayout>
      </c:layout>
      <c:barChart>
        <c:barDir val="bar"/>
        <c:grouping val="percentStack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graph'!$C$15</c:f>
              <c:numCache>
                <c:ptCount val="1"/>
                <c:pt idx="0">
                  <c:v>1</c:v>
                </c:pt>
              </c:numCache>
            </c:numRef>
          </c:val>
        </c:ser>
        <c:ser>
          <c:idx val="5"/>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graph'!$D$15</c:f>
              <c:numCache>
                <c:ptCount val="1"/>
                <c:pt idx="0">
                  <c:v>3</c:v>
                </c:pt>
              </c:numCache>
            </c:numRef>
          </c:val>
        </c:ser>
        <c:ser>
          <c:idx val="1"/>
          <c:order val="2"/>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graph'!$E$15</c:f>
              <c:numCache>
                <c:ptCount val="1"/>
                <c:pt idx="0">
                  <c:v>1</c:v>
                </c:pt>
              </c:numCache>
            </c:numRef>
          </c:val>
        </c:ser>
        <c:ser>
          <c:idx val="2"/>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graph'!$F$15</c:f>
              <c:numCache>
                <c:ptCount val="1"/>
                <c:pt idx="0">
                  <c:v>0</c:v>
                </c:pt>
              </c:numCache>
            </c:numRef>
          </c:val>
        </c:ser>
        <c:ser>
          <c:idx val="4"/>
          <c:order val="4"/>
          <c:tx>
            <c:v>not applicable</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graph'!$G$15</c:f>
              <c:numCache>
                <c:ptCount val="1"/>
                <c:pt idx="0">
                  <c:v>1</c:v>
                </c:pt>
              </c:numCache>
            </c:numRef>
          </c:val>
        </c:ser>
        <c:ser>
          <c:idx val="3"/>
          <c:order val="5"/>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graph'!$H$15</c:f>
              <c:numCache>
                <c:ptCount val="1"/>
                <c:pt idx="0">
                  <c:v>0</c:v>
                </c:pt>
              </c:numCache>
            </c:numRef>
          </c:val>
        </c:ser>
        <c:overlap val="100"/>
        <c:gapWidth val="0"/>
        <c:axId val="3262359"/>
        <c:axId val="29361232"/>
      </c:barChart>
      <c:catAx>
        <c:axId val="3262359"/>
        <c:scaling>
          <c:orientation val="minMax"/>
        </c:scaling>
        <c:axPos val="l"/>
        <c:delete val="0"/>
        <c:numFmt formatCode="General" sourceLinked="1"/>
        <c:majorTickMark val="out"/>
        <c:minorTickMark val="none"/>
        <c:tickLblPos val="nextTo"/>
        <c:spPr>
          <a:ln w="3175">
            <a:solidFill>
              <a:srgbClr val="000000"/>
            </a:solidFill>
          </a:ln>
        </c:spPr>
        <c:crossAx val="29361232"/>
        <c:crosses val="autoZero"/>
        <c:auto val="1"/>
        <c:lblOffset val="100"/>
        <c:tickLblSkip val="1"/>
        <c:noMultiLvlLbl val="0"/>
      </c:catAx>
      <c:valAx>
        <c:axId val="293612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235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825"/>
          <c:h val="0.85075"/>
        </c:manualLayout>
      </c:layout>
      <c:barChart>
        <c:barDir val="bar"/>
        <c:grouping val="percentStacked"/>
        <c:varyColors val="0"/>
        <c:ser>
          <c:idx val="5"/>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graph'!$C$19</c:f>
              <c:numCache>
                <c:ptCount val="1"/>
                <c:pt idx="0">
                  <c:v>1</c:v>
                </c:pt>
              </c:numCache>
            </c:numRef>
          </c:val>
        </c:ser>
        <c:ser>
          <c:idx val="1"/>
          <c:order val="1"/>
          <c:tx>
            <c:v>effective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graph'!$E$19</c:f>
              <c:numCache>
                <c:ptCount val="1"/>
                <c:pt idx="0">
                  <c:v>1</c:v>
                </c:pt>
              </c:numCache>
            </c:numRef>
          </c:val>
        </c:ser>
        <c:ser>
          <c:idx val="2"/>
          <c:order val="2"/>
          <c:tx>
            <c:v>xceeds</c:v>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graph'!$D$19</c:f>
              <c:numCache>
                <c:ptCount val="1"/>
                <c:pt idx="0">
                  <c:v>1</c:v>
                </c:pt>
              </c:numCache>
            </c:numRef>
          </c:val>
        </c:ser>
        <c:ser>
          <c:idx val="0"/>
          <c:order val="3"/>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graph'!$F$19</c:f>
              <c:numCache>
                <c:ptCount val="1"/>
                <c:pt idx="0">
                  <c:v>3</c:v>
                </c:pt>
              </c:numCache>
            </c:numRef>
          </c:val>
        </c:ser>
        <c:ser>
          <c:idx val="4"/>
          <c:order val="4"/>
          <c:tx>
            <c:v>N/A</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graph'!$G$19</c:f>
              <c:numCache>
                <c:ptCount val="1"/>
                <c:pt idx="0">
                  <c:v>1</c:v>
                </c:pt>
              </c:numCache>
            </c:numRef>
          </c:val>
        </c:ser>
        <c:ser>
          <c:idx val="3"/>
          <c:order val="5"/>
          <c:tx>
            <c:v>Unanswered</c:v>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graph'!$H$19</c:f>
              <c:numCache>
                <c:ptCount val="1"/>
                <c:pt idx="0">
                  <c:v>0</c:v>
                </c:pt>
              </c:numCache>
            </c:numRef>
          </c:val>
        </c:ser>
        <c:overlap val="100"/>
        <c:gapWidth val="0"/>
        <c:axId val="62924497"/>
        <c:axId val="29449562"/>
      </c:barChart>
      <c:catAx>
        <c:axId val="62924497"/>
        <c:scaling>
          <c:orientation val="minMax"/>
        </c:scaling>
        <c:axPos val="l"/>
        <c:delete val="0"/>
        <c:numFmt formatCode="General" sourceLinked="1"/>
        <c:majorTickMark val="out"/>
        <c:minorTickMark val="none"/>
        <c:tickLblPos val="nextTo"/>
        <c:spPr>
          <a:ln w="3175">
            <a:solidFill>
              <a:srgbClr val="000000"/>
            </a:solidFill>
          </a:ln>
        </c:spPr>
        <c:crossAx val="29449562"/>
        <c:crosses val="autoZero"/>
        <c:auto val="1"/>
        <c:lblOffset val="100"/>
        <c:tickLblSkip val="1"/>
        <c:noMultiLvlLbl val="0"/>
      </c:catAx>
      <c:valAx>
        <c:axId val="294495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2449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675"/>
          <c:h val="0.97375"/>
        </c:manualLayout>
      </c:layout>
      <c:barChart>
        <c:barDir val="bar"/>
        <c:grouping val="percentStacked"/>
        <c:varyColors val="0"/>
        <c:ser>
          <c:idx val="6"/>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graph'!$C$17</c:f>
              <c:numCache>
                <c:ptCount val="1"/>
                <c:pt idx="0">
                  <c:v>0</c:v>
                </c:pt>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graph'!$E$17</c:f>
              <c:numCache>
                <c:ptCount val="1"/>
                <c:pt idx="0">
                  <c:v>2</c:v>
                </c:pt>
              </c:numCache>
            </c:numRef>
          </c:val>
        </c:ser>
        <c:ser>
          <c:idx val="2"/>
          <c:order val="2"/>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graph'!$F$17</c:f>
              <c:numCache>
                <c:ptCount val="1"/>
                <c:pt idx="0">
                  <c:v>0</c:v>
                </c:pt>
              </c:numCache>
            </c:numRef>
          </c:val>
        </c:ser>
        <c:ser>
          <c:idx val="4"/>
          <c:order val="3"/>
          <c:tx>
            <c:v>not applicable</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graph'!$G$17</c:f>
              <c:numCache>
                <c:ptCount val="1"/>
                <c:pt idx="0">
                  <c:v>0</c:v>
                </c:pt>
              </c:numCache>
            </c:numRef>
          </c:val>
        </c:ser>
        <c:ser>
          <c:idx val="3"/>
          <c:order val="4"/>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graph'!$H$17</c:f>
              <c:numCache>
                <c:ptCount val="1"/>
                <c:pt idx="0">
                  <c:v>0</c:v>
                </c:pt>
              </c:numCache>
            </c:numRef>
          </c:val>
        </c:ser>
        <c:ser>
          <c:idx val="5"/>
          <c:order val="5"/>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graph'!$D$17</c:f>
              <c:numCache>
                <c:ptCount val="1"/>
                <c:pt idx="0">
                  <c:v>0</c:v>
                </c:pt>
              </c:numCache>
            </c:numRef>
          </c:val>
        </c:ser>
        <c:overlap val="100"/>
        <c:gapWidth val="0"/>
        <c:axId val="63719467"/>
        <c:axId val="36604292"/>
      </c:barChart>
      <c:catAx>
        <c:axId val="63719467"/>
        <c:scaling>
          <c:orientation val="minMax"/>
        </c:scaling>
        <c:axPos val="l"/>
        <c:delete val="0"/>
        <c:numFmt formatCode="General" sourceLinked="1"/>
        <c:majorTickMark val="out"/>
        <c:minorTickMark val="none"/>
        <c:tickLblPos val="nextTo"/>
        <c:spPr>
          <a:ln w="3175">
            <a:solidFill>
              <a:srgbClr val="000000"/>
            </a:solidFill>
          </a:ln>
        </c:spPr>
        <c:crossAx val="36604292"/>
        <c:crosses val="autoZero"/>
        <c:auto val="1"/>
        <c:lblOffset val="100"/>
        <c:tickLblSkip val="1"/>
        <c:noMultiLvlLbl val="0"/>
      </c:catAx>
      <c:valAx>
        <c:axId val="366042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1946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525"/>
          <c:w val="0.96825"/>
          <c:h val="0.8785"/>
        </c:manualLayout>
      </c:layout>
      <c:barChart>
        <c:barDir val="bar"/>
        <c:grouping val="percentStack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graph'!$C$28</c:f>
              <c:numCache>
                <c:ptCount val="1"/>
                <c:pt idx="0">
                  <c:v>5</c:v>
                </c:pt>
              </c:numCache>
            </c:numRef>
          </c:val>
        </c:ser>
        <c:ser>
          <c:idx val="1"/>
          <c:order val="1"/>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graph'!$D$28</c:f>
              <c:numCache>
                <c:ptCount val="1"/>
                <c:pt idx="0">
                  <c:v>7</c:v>
                </c:pt>
              </c:numCache>
            </c:numRef>
          </c:val>
        </c:ser>
        <c:ser>
          <c:idx val="2"/>
          <c:order val="2"/>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graph'!$E$28</c:f>
              <c:numCache>
                <c:ptCount val="1"/>
                <c:pt idx="0">
                  <c:v>8</c:v>
                </c:pt>
              </c:numCache>
            </c:numRef>
          </c:val>
        </c:ser>
        <c:ser>
          <c:idx val="4"/>
          <c:order val="3"/>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graph'!$F$28</c:f>
              <c:numCache>
                <c:ptCount val="1"/>
                <c:pt idx="0">
                  <c:v>5</c:v>
                </c:pt>
              </c:numCache>
            </c:numRef>
          </c:val>
        </c:ser>
        <c:ser>
          <c:idx val="3"/>
          <c:order val="4"/>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graph'!$G$28</c:f>
              <c:numCache>
                <c:ptCount val="1"/>
                <c:pt idx="0">
                  <c:v>3</c:v>
                </c:pt>
              </c:numCache>
            </c:numRef>
          </c:val>
        </c:ser>
        <c:ser>
          <c:idx val="5"/>
          <c:order val="5"/>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summary graph'!$H$28</c:f>
              <c:numCache>
                <c:ptCount val="1"/>
                <c:pt idx="0">
                  <c:v>0</c:v>
                </c:pt>
              </c:numCache>
            </c:numRef>
          </c:val>
        </c:ser>
        <c:overlap val="100"/>
        <c:gapWidth val="0"/>
        <c:axId val="61003173"/>
        <c:axId val="12157646"/>
      </c:barChart>
      <c:catAx>
        <c:axId val="61003173"/>
        <c:scaling>
          <c:orientation val="minMax"/>
        </c:scaling>
        <c:axPos val="l"/>
        <c:delete val="0"/>
        <c:numFmt formatCode="General" sourceLinked="1"/>
        <c:majorTickMark val="out"/>
        <c:minorTickMark val="none"/>
        <c:tickLblPos val="nextTo"/>
        <c:spPr>
          <a:ln w="3175">
            <a:solidFill>
              <a:srgbClr val="000000"/>
            </a:solidFill>
          </a:ln>
        </c:spPr>
        <c:crossAx val="12157646"/>
        <c:crosses val="autoZero"/>
        <c:auto val="1"/>
        <c:lblOffset val="100"/>
        <c:tickLblSkip val="1"/>
        <c:noMultiLvlLbl val="0"/>
      </c:catAx>
      <c:valAx>
        <c:axId val="121576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0317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55"/>
          <c:h val="0.98575"/>
        </c:manualLayout>
      </c:layout>
      <c:barChart>
        <c:barDir val="bar"/>
        <c:grouping val="percentStacked"/>
        <c:varyColors val="0"/>
        <c:ser>
          <c:idx val="0"/>
          <c:order val="0"/>
          <c:tx>
            <c:v>Effective+'Score summary'!$D$7</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'Score summ graph excl NA'!$C$11</c:f>
              <c:numCache>
                <c:ptCount val="1"/>
                <c:pt idx="0">
                  <c:v>0</c:v>
                </c:pt>
              </c:numCache>
            </c:numRef>
          </c:val>
        </c:ser>
        <c:ser>
          <c:idx val="1"/>
          <c:order val="1"/>
          <c:tx>
            <c:v>Effective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NA'!$E$11</c:f>
              <c:numCache>
                <c:ptCount val="1"/>
                <c:pt idx="0">
                  <c:v>1</c:v>
                </c:pt>
              </c:numCache>
            </c:numRef>
          </c:val>
        </c:ser>
        <c:ser>
          <c:idx val="2"/>
          <c:order val="2"/>
          <c:tx>
            <c:v>Exceeds requirements</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'Score summ graph excl NA'!$F$11</c:f>
              <c:numCache>
                <c:ptCount val="1"/>
                <c:pt idx="0">
                  <c:v>0</c:v>
                </c:pt>
              </c:numCache>
            </c:numRef>
          </c:val>
        </c:ser>
        <c:ser>
          <c:idx val="3"/>
          <c:order val="3"/>
          <c:tx>
            <c:v>Unanswered</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NA'!$H$11</c:f>
              <c:numCache>
                <c:ptCount val="1"/>
                <c:pt idx="0">
                  <c:v>0</c:v>
                </c:pt>
              </c:numCache>
            </c:numRef>
          </c:val>
        </c:ser>
        <c:ser>
          <c:idx val="5"/>
          <c:order val="4"/>
          <c:tx>
            <c:v>Working toward</c:v>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NA'!$D$11</c:f>
              <c:numCache>
                <c:ptCount val="1"/>
                <c:pt idx="0">
                  <c:v>1</c:v>
                </c:pt>
              </c:numCache>
            </c:numRef>
          </c:val>
        </c:ser>
        <c:overlap val="100"/>
        <c:gapWidth val="0"/>
        <c:axId val="42309951"/>
        <c:axId val="45245240"/>
      </c:barChart>
      <c:catAx>
        <c:axId val="42309951"/>
        <c:scaling>
          <c:orientation val="minMax"/>
        </c:scaling>
        <c:axPos val="l"/>
        <c:delete val="0"/>
        <c:numFmt formatCode="General" sourceLinked="1"/>
        <c:majorTickMark val="out"/>
        <c:minorTickMark val="none"/>
        <c:tickLblPos val="nextTo"/>
        <c:spPr>
          <a:ln w="3175">
            <a:solidFill>
              <a:srgbClr val="000000"/>
            </a:solidFill>
          </a:ln>
        </c:spPr>
        <c:crossAx val="45245240"/>
        <c:crosses val="autoZero"/>
        <c:auto val="1"/>
        <c:lblOffset val="100"/>
        <c:tickLblSkip val="1"/>
        <c:noMultiLvlLbl val="0"/>
      </c:catAx>
      <c:valAx>
        <c:axId val="452452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0995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475"/>
          <c:h val="0.97175"/>
        </c:manualLayout>
      </c:layout>
      <c:barChart>
        <c:barDir val="bar"/>
        <c:grouping val="percentStacked"/>
        <c:varyColors val="0"/>
        <c:ser>
          <c:idx val="0"/>
          <c:order val="0"/>
          <c:tx>
            <c:v>Not Effective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NA'!$C$23</c:f>
              <c:numCache>
                <c:ptCount val="1"/>
                <c:pt idx="0">
                  <c:v>1</c:v>
                </c:pt>
              </c:numCache>
            </c:numRef>
          </c:val>
        </c:ser>
        <c:ser>
          <c:idx val="5"/>
          <c:order val="1"/>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NA'!$D$23</c:f>
              <c:numCache>
                <c:ptCount val="1"/>
                <c:pt idx="0">
                  <c:v>0</c:v>
                </c:pt>
              </c:numCache>
            </c:numRef>
          </c:val>
        </c:ser>
        <c:ser>
          <c:idx val="1"/>
          <c:order val="2"/>
          <c:tx>
            <c:strRef>
              <c:f>'Score summ graph excl NA'!$E$23</c:f>
              <c:strCache>
                <c:ptCount val="1"/>
                <c:pt idx="0">
                  <c:v>0</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NA'!$E$23</c:f>
              <c:numCache>
                <c:ptCount val="1"/>
                <c:pt idx="0">
                  <c:v>0</c:v>
                </c:pt>
              </c:numCache>
            </c:numRef>
          </c:val>
        </c:ser>
        <c:ser>
          <c:idx val="3"/>
          <c:order val="3"/>
          <c:tx>
            <c:v>Unanswered</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'Score summ graph excl NA'!$H$23</c:f>
              <c:numCache>
                <c:ptCount val="1"/>
                <c:pt idx="0">
                  <c:v>0</c:v>
                </c:pt>
              </c:numCache>
            </c:numRef>
          </c:val>
        </c:ser>
        <c:ser>
          <c:idx val="2"/>
          <c:order val="4"/>
          <c:tx>
            <c:v>Exceeds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FF"/>
              </a:solidFill>
              <a:ln w="12700">
                <a:solidFill>
                  <a:srgbClr val="000000"/>
                </a:solidFill>
              </a:ln>
            </c:spPr>
          </c:dPt>
          <c:val>
            <c:numRef>
              <c:f>'Score summ graph excl NA'!$F$23</c:f>
              <c:numCache>
                <c:ptCount val="1"/>
                <c:pt idx="0">
                  <c:v>0</c:v>
                </c:pt>
              </c:numCache>
            </c:numRef>
          </c:val>
        </c:ser>
        <c:overlap val="100"/>
        <c:gapWidth val="0"/>
        <c:axId val="4553977"/>
        <c:axId val="40985794"/>
      </c:barChart>
      <c:catAx>
        <c:axId val="4553977"/>
        <c:scaling>
          <c:orientation val="minMax"/>
        </c:scaling>
        <c:axPos val="l"/>
        <c:delete val="0"/>
        <c:numFmt formatCode="General" sourceLinked="1"/>
        <c:majorTickMark val="out"/>
        <c:minorTickMark val="none"/>
        <c:tickLblPos val="nextTo"/>
        <c:spPr>
          <a:ln w="3175">
            <a:solidFill>
              <a:srgbClr val="000000"/>
            </a:solidFill>
          </a:ln>
        </c:spPr>
        <c:crossAx val="40985794"/>
        <c:crosses val="autoZero"/>
        <c:auto val="1"/>
        <c:lblOffset val="100"/>
        <c:tickLblSkip val="1"/>
        <c:noMultiLvlLbl val="0"/>
      </c:catAx>
      <c:valAx>
        <c:axId val="409857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397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5</xdr:row>
      <xdr:rowOff>571500</xdr:rowOff>
    </xdr:from>
    <xdr:to>
      <xdr:col>1</xdr:col>
      <xdr:colOff>13011150</xdr:colOff>
      <xdr:row>8</xdr:row>
      <xdr:rowOff>371475</xdr:rowOff>
    </xdr:to>
    <xdr:sp>
      <xdr:nvSpPr>
        <xdr:cNvPr id="1" name="TextBox 2"/>
        <xdr:cNvSpPr txBox="1">
          <a:spLocks noChangeArrowheads="1"/>
        </xdr:cNvSpPr>
      </xdr:nvSpPr>
      <xdr:spPr>
        <a:xfrm>
          <a:off x="1295400" y="1857375"/>
          <a:ext cx="12068175" cy="1037272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Background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Healthcare services and commissioners have a duty to safeguard patients who may be least able to protect themselves from harm (No Secrets, DH 2007). Strategic Health Authorities (SHAs) are supporting health organisations and emerging commissioning consortia to put effective safeguarding adults arrangements in place. 
The Safeguarding Adults Self-assessment and Assurance Framework for Health Care Services, has been developed by SHAs in collaboration with the Department of Health, commissioners and clinicians within  their regional networks. The framework draws on existing standards and inspection frameworks including The Care Quality Commission Essential Standards for Quality and Safety; ADASS standards for Adult Protection &amp; and the proposed NHS Outcomes Framework. 
A first draft of the framework was piloted nationally in late 2010 and revised in light of feedback.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Purpose and Aims of the Framework</a:t>
          </a:r>
          <a:r>
            <a:rPr lang="en-US" cap="none" sz="1100" b="0" i="0" u="none" baseline="0">
              <a:solidFill>
                <a:srgbClr val="000000"/>
              </a:solidFill>
              <a:latin typeface="Calibri"/>
              <a:ea typeface="Calibri"/>
              <a:cs typeface="Calibri"/>
            </a:rPr>
            <a:t>
The primary aim is to support health services to meet safeguarding adults responsibilities and achieve improved outcomes in:  
 - Preventing harm occurring 
 - Effective, patient centred responses where harm has occurred.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standards relate to measures that support good safeguarding -  strategy, systems, workforce, partnerships and commissioning arrangements.  Patient and carer involvement is a core feature that is integrated across the framework.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framework aims to:
 - Help services to review and benchmark their safeguarding adults arrangements
 - Provide assurance and accountability for the organisation and to their commissioners, partners and patients
 - Assist organisations to develop action plans for improved outcomes
 - Identify evidence or gaps in provision that will be relevant in complying with Essential Standards of Quality and Safety and the Equality Act
 - Support multi agency safeguarding adults objectives
</a:t>
          </a:r>
          <a:r>
            <a:rPr lang="en-US" cap="none" sz="1100" b="1" i="0" u="none" baseline="0">
              <a:solidFill>
                <a:srgbClr val="000000"/>
              </a:solidFill>
              <a:latin typeface="Calibri"/>
              <a:ea typeface="Calibri"/>
              <a:cs typeface="Calibri"/>
            </a:rPr>
            <a:t>Who will find the framework useful?</a:t>
          </a:r>
          <a:r>
            <a:rPr lang="en-US" cap="none" sz="1100" b="0" i="0" u="none" baseline="0">
              <a:solidFill>
                <a:srgbClr val="000000"/>
              </a:solidFill>
              <a:latin typeface="Calibri"/>
              <a:ea typeface="Calibri"/>
              <a:cs typeface="Calibri"/>
            </a:rPr>
            <a:t>
 The framework is particularly aimed at health services and their role within safeguarding adults. However, the framework is a developmental tool and should be used flexibly and adapted according to the needs of the organisation and their local safeguarding arrangements. 
Organisations may choose to omit some indicators where they are not applicable. For example, commissioning organisations may wish to skip sections 1 to 4 and focus on section 5 and 6. 
Where comprehensive local standards and reporting is already in place e.g. local Safeguarding Adults Boards (SAB) systems, the work should not be duplicated.
It will be of particular benefit to:
- Providers of health services, including NHS Foundation Trusts and services commissioned from independent and voluntary sector providers.
- Commissioners  - to evaluate providers and agree any priorities for action and improvement. 
- Commissioners  -  to assess how well they embed safeguarding adults within their commissioning role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 SHAs in regional development and targeted support.
- Organisations involved in partnerships, assurance and scrutiny of health services and their safeguarding arrangements e.g. Overview and Scrutiny Committee; LINks/HealthWatch; local Safeguarding Adults Boards; Care Quality Commission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Acknowledgements</a:t>
          </a:r>
          <a:r>
            <a:rPr lang="en-US" cap="none" sz="1100" b="0" i="0" u="none" baseline="0">
              <a:solidFill>
                <a:srgbClr val="000000"/>
              </a:solidFill>
              <a:latin typeface="Calibri"/>
              <a:ea typeface="Calibri"/>
              <a:cs typeface="Calibri"/>
            </a:rPr>
            <a:t>
Framework based on original design created by Thurrock Council 2008
Format developed from work by Essex Safeguarding Adults Board 2010 
Developed Sept 2010 by Department of Health Safeguarding Adults Health advisory group members from  NHS East Midlands;  NHS London; NHS South Central; NHS South East Coast;  NHS West Midlands and Care Quality Commission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5</xdr:row>
      <xdr:rowOff>76200</xdr:rowOff>
    </xdr:from>
    <xdr:to>
      <xdr:col>7</xdr:col>
      <xdr:colOff>1533525</xdr:colOff>
      <xdr:row>6</xdr:row>
      <xdr:rowOff>485775</xdr:rowOff>
    </xdr:to>
    <xdr:sp>
      <xdr:nvSpPr>
        <xdr:cNvPr id="1" name="TextBox 7"/>
        <xdr:cNvSpPr txBox="1">
          <a:spLocks noChangeArrowheads="1"/>
        </xdr:cNvSpPr>
      </xdr:nvSpPr>
      <xdr:spPr>
        <a:xfrm>
          <a:off x="16268700" y="1609725"/>
          <a:ext cx="1409700" cy="6572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7</xdr:col>
      <xdr:colOff>1657350</xdr:colOff>
      <xdr:row>5</xdr:row>
      <xdr:rowOff>85725</xdr:rowOff>
    </xdr:from>
    <xdr:to>
      <xdr:col>7</xdr:col>
      <xdr:colOff>2714625</xdr:colOff>
      <xdr:row>6</xdr:row>
      <xdr:rowOff>457200</xdr:rowOff>
    </xdr:to>
    <xdr:sp>
      <xdr:nvSpPr>
        <xdr:cNvPr id="2" name="TextBox 8"/>
        <xdr:cNvSpPr txBox="1">
          <a:spLocks noChangeArrowheads="1"/>
        </xdr:cNvSpPr>
      </xdr:nvSpPr>
      <xdr:spPr>
        <a:xfrm>
          <a:off x="17802225" y="1619250"/>
          <a:ext cx="1057275" cy="619125"/>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9</xdr:col>
      <xdr:colOff>1590675</xdr:colOff>
      <xdr:row>5</xdr:row>
      <xdr:rowOff>85725</xdr:rowOff>
    </xdr:from>
    <xdr:to>
      <xdr:col>9</xdr:col>
      <xdr:colOff>2705100</xdr:colOff>
      <xdr:row>6</xdr:row>
      <xdr:rowOff>466725</xdr:rowOff>
    </xdr:to>
    <xdr:sp>
      <xdr:nvSpPr>
        <xdr:cNvPr id="3" name="TextBox 9"/>
        <xdr:cNvSpPr txBox="1">
          <a:spLocks noChangeArrowheads="1"/>
        </xdr:cNvSpPr>
      </xdr:nvSpPr>
      <xdr:spPr>
        <a:xfrm>
          <a:off x="23469600" y="1619250"/>
          <a:ext cx="1114425" cy="628650"/>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9</xdr:col>
      <xdr:colOff>47625</xdr:colOff>
      <xdr:row>5</xdr:row>
      <xdr:rowOff>57150</xdr:rowOff>
    </xdr:from>
    <xdr:to>
      <xdr:col>9</xdr:col>
      <xdr:colOff>1485900</xdr:colOff>
      <xdr:row>6</xdr:row>
      <xdr:rowOff>485775</xdr:rowOff>
    </xdr:to>
    <xdr:sp>
      <xdr:nvSpPr>
        <xdr:cNvPr id="4" name="TextBox 10"/>
        <xdr:cNvSpPr txBox="1">
          <a:spLocks noChangeArrowheads="1"/>
        </xdr:cNvSpPr>
      </xdr:nvSpPr>
      <xdr:spPr>
        <a:xfrm>
          <a:off x="21926550" y="1590675"/>
          <a:ext cx="1438275" cy="6762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6</xdr:col>
      <xdr:colOff>38100</xdr:colOff>
      <xdr:row>3</xdr:row>
      <xdr:rowOff>352425</xdr:rowOff>
    </xdr:from>
    <xdr:to>
      <xdr:col>6</xdr:col>
      <xdr:colOff>2686050</xdr:colOff>
      <xdr:row>6</xdr:row>
      <xdr:rowOff>419100</xdr:rowOff>
    </xdr:to>
    <xdr:sp>
      <xdr:nvSpPr>
        <xdr:cNvPr id="5" name="TextBox 11"/>
        <xdr:cNvSpPr txBox="1">
          <a:spLocks noChangeArrowheads="1"/>
        </xdr:cNvSpPr>
      </xdr:nvSpPr>
      <xdr:spPr>
        <a:xfrm>
          <a:off x="13315950" y="1504950"/>
          <a:ext cx="2647950" cy="695325"/>
        </a:xfrm>
        <a:prstGeom prst="rect">
          <a:avLst/>
        </a:prstGeom>
        <a:solidFill>
          <a:srgbClr val="FF0000"/>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8</xdr:col>
      <xdr:colOff>1676400</xdr:colOff>
      <xdr:row>5</xdr:row>
      <xdr:rowOff>85725</xdr:rowOff>
    </xdr:from>
    <xdr:to>
      <xdr:col>8</xdr:col>
      <xdr:colOff>2695575</xdr:colOff>
      <xdr:row>6</xdr:row>
      <xdr:rowOff>447675</xdr:rowOff>
    </xdr:to>
    <xdr:sp>
      <xdr:nvSpPr>
        <xdr:cNvPr id="6" name="TextBox 12"/>
        <xdr:cNvSpPr txBox="1">
          <a:spLocks noChangeArrowheads="1"/>
        </xdr:cNvSpPr>
      </xdr:nvSpPr>
      <xdr:spPr>
        <a:xfrm>
          <a:off x="20688300" y="1619250"/>
          <a:ext cx="1019175" cy="609600"/>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8</xdr:col>
      <xdr:colOff>123825</xdr:colOff>
      <xdr:row>5</xdr:row>
      <xdr:rowOff>76200</xdr:rowOff>
    </xdr:from>
    <xdr:to>
      <xdr:col>8</xdr:col>
      <xdr:colOff>1571625</xdr:colOff>
      <xdr:row>6</xdr:row>
      <xdr:rowOff>485775</xdr:rowOff>
    </xdr:to>
    <xdr:sp>
      <xdr:nvSpPr>
        <xdr:cNvPr id="7" name="TextBox 13"/>
        <xdr:cNvSpPr txBox="1">
          <a:spLocks noChangeArrowheads="1"/>
        </xdr:cNvSpPr>
      </xdr:nvSpPr>
      <xdr:spPr>
        <a:xfrm>
          <a:off x="19135725" y="1609725"/>
          <a:ext cx="1447800" cy="6572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2</xdr:row>
      <xdr:rowOff>152400</xdr:rowOff>
    </xdr:from>
    <xdr:to>
      <xdr:col>17</xdr:col>
      <xdr:colOff>85725</xdr:colOff>
      <xdr:row>31</xdr:row>
      <xdr:rowOff>0</xdr:rowOff>
    </xdr:to>
    <xdr:sp>
      <xdr:nvSpPr>
        <xdr:cNvPr id="1" name="TextBox 16"/>
        <xdr:cNvSpPr txBox="1">
          <a:spLocks noChangeArrowheads="1"/>
        </xdr:cNvSpPr>
      </xdr:nvSpPr>
      <xdr:spPr>
        <a:xfrm>
          <a:off x="12887325" y="514350"/>
          <a:ext cx="3314700" cy="510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Grid
</a:t>
          </a:r>
          <a:r>
            <a:rPr lang="en-US" cap="none" sz="1200" b="0" i="0" u="none" baseline="0">
              <a:solidFill>
                <a:srgbClr val="000000"/>
              </a:solidFill>
              <a:latin typeface="Calibri"/>
              <a:ea typeface="Calibri"/>
              <a:cs typeface="Calibri"/>
            </a:rPr>
            <a:t> Standard to be achieved / CQC outcomes</a:t>
          </a:r>
        </a:p>
      </xdr:txBody>
    </xdr:sp>
    <xdr:clientData/>
  </xdr:twoCellAnchor>
  <xdr:twoCellAnchor>
    <xdr:from>
      <xdr:col>7</xdr:col>
      <xdr:colOff>1438275</xdr:colOff>
      <xdr:row>2</xdr:row>
      <xdr:rowOff>57150</xdr:rowOff>
    </xdr:from>
    <xdr:to>
      <xdr:col>7</xdr:col>
      <xdr:colOff>2552700</xdr:colOff>
      <xdr:row>3</xdr:row>
      <xdr:rowOff>466725</xdr:rowOff>
    </xdr:to>
    <xdr:sp>
      <xdr:nvSpPr>
        <xdr:cNvPr id="2" name="TextBox 7"/>
        <xdr:cNvSpPr txBox="1">
          <a:spLocks noChangeArrowheads="1"/>
        </xdr:cNvSpPr>
      </xdr:nvSpPr>
      <xdr:spPr>
        <a:xfrm>
          <a:off x="11249025" y="419100"/>
          <a:ext cx="1114425" cy="571500"/>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6</xdr:col>
      <xdr:colOff>1457325</xdr:colOff>
      <xdr:row>2</xdr:row>
      <xdr:rowOff>38100</xdr:rowOff>
    </xdr:from>
    <xdr:to>
      <xdr:col>6</xdr:col>
      <xdr:colOff>2438400</xdr:colOff>
      <xdr:row>3</xdr:row>
      <xdr:rowOff>485775</xdr:rowOff>
    </xdr:to>
    <xdr:sp>
      <xdr:nvSpPr>
        <xdr:cNvPr id="3" name="TextBox 8"/>
        <xdr:cNvSpPr txBox="1">
          <a:spLocks noChangeArrowheads="1"/>
        </xdr:cNvSpPr>
      </xdr:nvSpPr>
      <xdr:spPr>
        <a:xfrm>
          <a:off x="8724900" y="400050"/>
          <a:ext cx="981075" cy="609600"/>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000" b="1" i="0" u="none" baseline="0">
              <a:solidFill>
                <a:srgbClr val="000000"/>
              </a:solidFill>
              <a:latin typeface="Arial"/>
              <a:ea typeface="Arial"/>
              <a:cs typeface="Arial"/>
            </a:rPr>
            <a:t>3. Effective</a:t>
          </a:r>
        </a:p>
      </xdr:txBody>
    </xdr:sp>
    <xdr:clientData/>
  </xdr:twoCellAnchor>
  <xdr:twoCellAnchor>
    <xdr:from>
      <xdr:col>7</xdr:col>
      <xdr:colOff>47625</xdr:colOff>
      <xdr:row>2</xdr:row>
      <xdr:rowOff>57150</xdr:rowOff>
    </xdr:from>
    <xdr:to>
      <xdr:col>7</xdr:col>
      <xdr:colOff>1362075</xdr:colOff>
      <xdr:row>3</xdr:row>
      <xdr:rowOff>504825</xdr:rowOff>
    </xdr:to>
    <xdr:sp>
      <xdr:nvSpPr>
        <xdr:cNvPr id="4" name="TextBox 9"/>
        <xdr:cNvSpPr txBox="1">
          <a:spLocks noChangeArrowheads="1"/>
        </xdr:cNvSpPr>
      </xdr:nvSpPr>
      <xdr:spPr>
        <a:xfrm>
          <a:off x="9858375" y="419100"/>
          <a:ext cx="1314450" cy="6096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5</xdr:col>
      <xdr:colOff>66675</xdr:colOff>
      <xdr:row>2</xdr:row>
      <xdr:rowOff>57150</xdr:rowOff>
    </xdr:from>
    <xdr:to>
      <xdr:col>5</xdr:col>
      <xdr:colOff>1438275</xdr:colOff>
      <xdr:row>3</xdr:row>
      <xdr:rowOff>523875</xdr:rowOff>
    </xdr:to>
    <xdr:sp>
      <xdr:nvSpPr>
        <xdr:cNvPr id="5" name="TextBox 10"/>
        <xdr:cNvSpPr txBox="1">
          <a:spLocks noChangeArrowheads="1"/>
        </xdr:cNvSpPr>
      </xdr:nvSpPr>
      <xdr:spPr>
        <a:xfrm>
          <a:off x="4676775" y="419100"/>
          <a:ext cx="1371600" cy="6286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5</xdr:col>
      <xdr:colOff>1514475</xdr:colOff>
      <xdr:row>2</xdr:row>
      <xdr:rowOff>76200</xdr:rowOff>
    </xdr:from>
    <xdr:to>
      <xdr:col>5</xdr:col>
      <xdr:colOff>2524125</xdr:colOff>
      <xdr:row>3</xdr:row>
      <xdr:rowOff>485775</xdr:rowOff>
    </xdr:to>
    <xdr:sp>
      <xdr:nvSpPr>
        <xdr:cNvPr id="6" name="TextBox 11"/>
        <xdr:cNvSpPr txBox="1">
          <a:spLocks noChangeArrowheads="1"/>
        </xdr:cNvSpPr>
      </xdr:nvSpPr>
      <xdr:spPr>
        <a:xfrm>
          <a:off x="6124575" y="438150"/>
          <a:ext cx="1009650" cy="571500"/>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000" b="1" i="0" u="none" baseline="0">
              <a:solidFill>
                <a:srgbClr val="000000"/>
              </a:solidFill>
              <a:latin typeface="Arial"/>
              <a:ea typeface="Arial"/>
              <a:cs typeface="Arial"/>
            </a:rPr>
            <a:t>2.</a:t>
          </a:r>
          <a:r>
            <a:rPr lang="en-US" cap="none" sz="1000" b="1" i="0" u="none" baseline="0">
              <a:solidFill>
                <a:srgbClr val="000000"/>
              </a:solidFill>
              <a:latin typeface="Arial"/>
              <a:ea typeface="Arial"/>
              <a:cs typeface="Arial"/>
            </a:rPr>
            <a:t> Working Toward</a:t>
          </a:r>
        </a:p>
      </xdr:txBody>
    </xdr:sp>
    <xdr:clientData/>
  </xdr:twoCellAnchor>
  <xdr:twoCellAnchor>
    <xdr:from>
      <xdr:col>4</xdr:col>
      <xdr:colOff>47625</xdr:colOff>
      <xdr:row>2</xdr:row>
      <xdr:rowOff>38100</xdr:rowOff>
    </xdr:from>
    <xdr:to>
      <xdr:col>4</xdr:col>
      <xdr:colOff>2886075</xdr:colOff>
      <xdr:row>3</xdr:row>
      <xdr:rowOff>533400</xdr:rowOff>
    </xdr:to>
    <xdr:sp>
      <xdr:nvSpPr>
        <xdr:cNvPr id="7" name="TextBox 12"/>
        <xdr:cNvSpPr txBox="1">
          <a:spLocks noChangeArrowheads="1"/>
        </xdr:cNvSpPr>
      </xdr:nvSpPr>
      <xdr:spPr>
        <a:xfrm>
          <a:off x="1714500" y="400050"/>
          <a:ext cx="2838450" cy="657225"/>
        </a:xfrm>
        <a:prstGeom prst="rect">
          <a:avLst/>
        </a:prstGeom>
        <a:solidFill>
          <a:srgbClr val="FF0000"/>
        </a:solidFill>
        <a:ln w="9525" cmpd="sng">
          <a:solidFill>
            <a:srgbClr val="BCBCBC"/>
          </a:solidFill>
          <a:headEnd type="none"/>
          <a:tailEnd type="none"/>
        </a:ln>
      </xdr:spPr>
      <xdr:txBody>
        <a:bodyPr vertOverflow="clip" wrap="square" lIns="72000" tIns="36000" rIns="72000" bIns="36000"/>
        <a:p>
          <a:pPr algn="l">
            <a:defRPr/>
          </a:pPr>
          <a:r>
            <a:rPr lang="en-US" cap="none" sz="1100" b="1" i="0" u="none" baseline="0">
              <a:solidFill>
                <a:srgbClr val="000000"/>
              </a:solidFill>
            </a:rPr>
            <a:t>If '1'  Not effective' is selected, what plans are in place to meet the required standard?  Who is responsible for these actions and by when?</a:t>
          </a:r>
        </a:p>
      </xdr:txBody>
    </xdr:sp>
    <xdr:clientData/>
  </xdr:twoCellAnchor>
  <xdr:twoCellAnchor>
    <xdr:from>
      <xdr:col>6</xdr:col>
      <xdr:colOff>85725</xdr:colOff>
      <xdr:row>2</xdr:row>
      <xdr:rowOff>66675</xdr:rowOff>
    </xdr:from>
    <xdr:to>
      <xdr:col>6</xdr:col>
      <xdr:colOff>1381125</xdr:colOff>
      <xdr:row>3</xdr:row>
      <xdr:rowOff>504825</xdr:rowOff>
    </xdr:to>
    <xdr:sp>
      <xdr:nvSpPr>
        <xdr:cNvPr id="8" name="TextBox 14"/>
        <xdr:cNvSpPr txBox="1">
          <a:spLocks noChangeArrowheads="1"/>
        </xdr:cNvSpPr>
      </xdr:nvSpPr>
      <xdr:spPr>
        <a:xfrm>
          <a:off x="7353300" y="428625"/>
          <a:ext cx="1295400" cy="6000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editAs="oneCell">
    <xdr:from>
      <xdr:col>9</xdr:col>
      <xdr:colOff>304800</xdr:colOff>
      <xdr:row>4</xdr:row>
      <xdr:rowOff>9525</xdr:rowOff>
    </xdr:from>
    <xdr:to>
      <xdr:col>16</xdr:col>
      <xdr:colOff>304800</xdr:colOff>
      <xdr:row>30</xdr:row>
      <xdr:rowOff>142875</xdr:rowOff>
    </xdr:to>
    <xdr:pic>
      <xdr:nvPicPr>
        <xdr:cNvPr id="9" name="Picture 1022"/>
        <xdr:cNvPicPr preferRelativeResize="1">
          <a:picLocks noChangeAspect="1"/>
        </xdr:cNvPicPr>
      </xdr:nvPicPr>
      <xdr:blipFill>
        <a:blip r:embed="rId1"/>
        <a:stretch>
          <a:fillRect/>
        </a:stretch>
      </xdr:blipFill>
      <xdr:spPr>
        <a:xfrm>
          <a:off x="13211175" y="1133475"/>
          <a:ext cx="2600325" cy="446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9</xdr:row>
      <xdr:rowOff>19050</xdr:rowOff>
    </xdr:from>
    <xdr:to>
      <xdr:col>19</xdr:col>
      <xdr:colOff>533400</xdr:colOff>
      <xdr:row>10</xdr:row>
      <xdr:rowOff>628650</xdr:rowOff>
    </xdr:to>
    <xdr:graphicFrame>
      <xdr:nvGraphicFramePr>
        <xdr:cNvPr id="1" name="Chart 3"/>
        <xdr:cNvGraphicFramePr/>
      </xdr:nvGraphicFramePr>
      <xdr:xfrm>
        <a:off x="8543925" y="3200400"/>
        <a:ext cx="5591175" cy="6477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22</xdr:row>
      <xdr:rowOff>0</xdr:rowOff>
    </xdr:from>
    <xdr:to>
      <xdr:col>19</xdr:col>
      <xdr:colOff>571500</xdr:colOff>
      <xdr:row>22</xdr:row>
      <xdr:rowOff>619125</xdr:rowOff>
    </xdr:to>
    <xdr:graphicFrame>
      <xdr:nvGraphicFramePr>
        <xdr:cNvPr id="2" name="Chart 5"/>
        <xdr:cNvGraphicFramePr/>
      </xdr:nvGraphicFramePr>
      <xdr:xfrm>
        <a:off x="8591550" y="7658100"/>
        <a:ext cx="5581650" cy="619125"/>
      </xdr:xfrm>
      <a:graphic>
        <a:graphicData uri="http://schemas.openxmlformats.org/drawingml/2006/chart">
          <c:chart xmlns:c="http://schemas.openxmlformats.org/drawingml/2006/chart" r:id="rId2"/>
        </a:graphicData>
      </a:graphic>
    </xdr:graphicFrame>
    <xdr:clientData/>
  </xdr:twoCellAnchor>
  <xdr:twoCellAnchor>
    <xdr:from>
      <xdr:col>8</xdr:col>
      <xdr:colOff>457200</xdr:colOff>
      <xdr:row>11</xdr:row>
      <xdr:rowOff>142875</xdr:rowOff>
    </xdr:from>
    <xdr:to>
      <xdr:col>19</xdr:col>
      <xdr:colOff>561975</xdr:colOff>
      <xdr:row>12</xdr:row>
      <xdr:rowOff>609600</xdr:rowOff>
    </xdr:to>
    <xdr:graphicFrame>
      <xdr:nvGraphicFramePr>
        <xdr:cNvPr id="3" name="Chart 7"/>
        <xdr:cNvGraphicFramePr/>
      </xdr:nvGraphicFramePr>
      <xdr:xfrm>
        <a:off x="8582025" y="4048125"/>
        <a:ext cx="5581650" cy="666750"/>
      </xdr:xfrm>
      <a:graphic>
        <a:graphicData uri="http://schemas.openxmlformats.org/drawingml/2006/chart">
          <c:chart xmlns:c="http://schemas.openxmlformats.org/drawingml/2006/chart" r:id="rId3"/>
        </a:graphicData>
      </a:graphic>
    </xdr:graphicFrame>
    <xdr:clientData/>
  </xdr:twoCellAnchor>
  <xdr:twoCellAnchor>
    <xdr:from>
      <xdr:col>8</xdr:col>
      <xdr:colOff>457200</xdr:colOff>
      <xdr:row>13</xdr:row>
      <xdr:rowOff>171450</xdr:rowOff>
    </xdr:from>
    <xdr:to>
      <xdr:col>19</xdr:col>
      <xdr:colOff>571500</xdr:colOff>
      <xdr:row>15</xdr:row>
      <xdr:rowOff>28575</xdr:rowOff>
    </xdr:to>
    <xdr:graphicFrame>
      <xdr:nvGraphicFramePr>
        <xdr:cNvPr id="4" name="Chart 9"/>
        <xdr:cNvGraphicFramePr/>
      </xdr:nvGraphicFramePr>
      <xdr:xfrm>
        <a:off x="8582025" y="4962525"/>
        <a:ext cx="5591175" cy="742950"/>
      </xdr:xfrm>
      <a:graphic>
        <a:graphicData uri="http://schemas.openxmlformats.org/drawingml/2006/chart">
          <c:chart xmlns:c="http://schemas.openxmlformats.org/drawingml/2006/chart" r:id="rId4"/>
        </a:graphicData>
      </a:graphic>
    </xdr:graphicFrame>
    <xdr:clientData/>
  </xdr:twoCellAnchor>
  <xdr:twoCellAnchor>
    <xdr:from>
      <xdr:col>8</xdr:col>
      <xdr:colOff>485775</xdr:colOff>
      <xdr:row>17</xdr:row>
      <xdr:rowOff>200025</xdr:rowOff>
    </xdr:from>
    <xdr:to>
      <xdr:col>19</xdr:col>
      <xdr:colOff>581025</xdr:colOff>
      <xdr:row>18</xdr:row>
      <xdr:rowOff>638175</xdr:rowOff>
    </xdr:to>
    <xdr:graphicFrame>
      <xdr:nvGraphicFramePr>
        <xdr:cNvPr id="5" name="Chart 10"/>
        <xdr:cNvGraphicFramePr/>
      </xdr:nvGraphicFramePr>
      <xdr:xfrm>
        <a:off x="8610600" y="6762750"/>
        <a:ext cx="5572125" cy="638175"/>
      </xdr:xfrm>
      <a:graphic>
        <a:graphicData uri="http://schemas.openxmlformats.org/drawingml/2006/chart">
          <c:chart xmlns:c="http://schemas.openxmlformats.org/drawingml/2006/chart" r:id="rId5"/>
        </a:graphicData>
      </a:graphic>
    </xdr:graphicFrame>
    <xdr:clientData/>
  </xdr:twoCellAnchor>
  <xdr:twoCellAnchor>
    <xdr:from>
      <xdr:col>8</xdr:col>
      <xdr:colOff>428625</xdr:colOff>
      <xdr:row>4</xdr:row>
      <xdr:rowOff>38100</xdr:rowOff>
    </xdr:from>
    <xdr:to>
      <xdr:col>19</xdr:col>
      <xdr:colOff>542925</xdr:colOff>
      <xdr:row>5</xdr:row>
      <xdr:rowOff>466725</xdr:rowOff>
    </xdr:to>
    <xdr:sp>
      <xdr:nvSpPr>
        <xdr:cNvPr id="6" name="TextBox 7"/>
        <xdr:cNvSpPr txBox="1">
          <a:spLocks noChangeArrowheads="1"/>
        </xdr:cNvSpPr>
      </xdr:nvSpPr>
      <xdr:spPr>
        <a:xfrm>
          <a:off x="8553450" y="1628775"/>
          <a:ext cx="5591175" cy="78105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Percentage of Total no of Questions:
</a:t>
          </a:r>
          <a:r>
            <a:rPr lang="en-US" cap="none" sz="1400" b="1" i="0" u="none" baseline="0">
              <a:solidFill>
                <a:srgbClr val="FF0000"/>
              </a:solidFill>
              <a:latin typeface="Calibri"/>
              <a:ea typeface="Calibri"/>
              <a:cs typeface="Calibri"/>
            </a:rPr>
            <a:t>Not Effective, </a:t>
          </a:r>
          <a:r>
            <a:rPr lang="en-US" cap="none" sz="1400" b="1" i="0" u="none" baseline="0">
              <a:solidFill>
                <a:srgbClr val="FFCC00"/>
              </a:solidFill>
              <a:latin typeface="Calibri"/>
              <a:ea typeface="Calibri"/>
              <a:cs typeface="Calibri"/>
            </a:rPr>
            <a:t>Working toward </a:t>
          </a:r>
          <a:r>
            <a:rPr lang="en-US" cap="none" sz="1400" b="1" i="0" u="none" baseline="0">
              <a:solidFill>
                <a:srgbClr val="00FF00"/>
              </a:solidFill>
              <a:latin typeface="Calibri"/>
              <a:ea typeface="Calibri"/>
              <a:cs typeface="Calibri"/>
            </a:rPr>
            <a:t>Effective, </a:t>
          </a:r>
          <a:r>
            <a:rPr lang="en-US" cap="none" sz="1400" b="1" i="0" u="none" baseline="0">
              <a:solidFill>
                <a:srgbClr val="00CCFF"/>
              </a:solidFill>
              <a:latin typeface="Calibri"/>
              <a:ea typeface="Calibri"/>
              <a:cs typeface="Calibri"/>
            </a:rPr>
            <a:t>Exceeds requirements,</a:t>
          </a:r>
          <a:r>
            <a:rPr lang="en-US" cap="none" sz="1400" b="1" i="0" u="none" baseline="0">
              <a:solidFill>
                <a:srgbClr val="00FF00"/>
              </a:solidFill>
              <a:latin typeface="Calibri"/>
              <a:ea typeface="Calibri"/>
              <a:cs typeface="Calibri"/>
            </a:rPr>
            <a:t> </a:t>
          </a:r>
          <a:r>
            <a:rPr lang="en-US" cap="none" sz="1400" b="1" i="0" u="none" baseline="0">
              <a:solidFill>
                <a:srgbClr val="FFFF99"/>
              </a:solidFill>
              <a:latin typeface="Calibri"/>
              <a:ea typeface="Calibri"/>
              <a:cs typeface="Calibri"/>
            </a:rPr>
            <a:t>Not applicable, </a:t>
          </a:r>
          <a:r>
            <a:rPr lang="en-US" cap="none" sz="1400" b="1" i="0" u="none" baseline="0">
              <a:solidFill>
                <a:srgbClr val="808080"/>
              </a:solidFill>
              <a:latin typeface="Calibri"/>
              <a:ea typeface="Calibri"/>
              <a:cs typeface="Calibri"/>
            </a:rPr>
            <a:t>unanswered</a:t>
          </a:r>
        </a:p>
      </xdr:txBody>
    </xdr:sp>
    <xdr:clientData/>
  </xdr:twoCellAnchor>
  <xdr:twoCellAnchor>
    <xdr:from>
      <xdr:col>8</xdr:col>
      <xdr:colOff>409575</xdr:colOff>
      <xdr:row>5</xdr:row>
      <xdr:rowOff>581025</xdr:rowOff>
    </xdr:from>
    <xdr:to>
      <xdr:col>19</xdr:col>
      <xdr:colOff>533400</xdr:colOff>
      <xdr:row>8</xdr:row>
      <xdr:rowOff>28575</xdr:rowOff>
    </xdr:to>
    <xdr:sp>
      <xdr:nvSpPr>
        <xdr:cNvPr id="7" name="TextBox 8"/>
        <xdr:cNvSpPr txBox="1">
          <a:spLocks noChangeArrowheads="1"/>
        </xdr:cNvSpPr>
      </xdr:nvSpPr>
      <xdr:spPr>
        <a:xfrm>
          <a:off x="8534400" y="2524125"/>
          <a:ext cx="560070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If any areas of</a:t>
          </a:r>
          <a:r>
            <a:rPr lang="en-US" cap="none" sz="1200" b="0" i="0" u="none" baseline="0">
              <a:solidFill>
                <a:srgbClr val="000000"/>
              </a:solidFill>
              <a:latin typeface="Calibri"/>
              <a:ea typeface="Calibri"/>
              <a:cs typeface="Calibri"/>
            </a:rPr>
            <a:t> the graphs are</a:t>
          </a:r>
          <a:r>
            <a:rPr lang="en-US" cap="none" sz="1200" b="0" i="0" u="none" baseline="0">
              <a:solidFill>
                <a:srgbClr val="000000"/>
              </a:solidFill>
              <a:latin typeface="Calibri"/>
              <a:ea typeface="Calibri"/>
              <a:cs typeface="Calibri"/>
            </a:rPr>
            <a:t> grey 'unanswered' ,</a:t>
          </a:r>
          <a:r>
            <a:rPr lang="en-US" cap="none" sz="1200" b="0" i="0" u="none" baseline="0">
              <a:solidFill>
                <a:srgbClr val="000000"/>
              </a:solidFill>
              <a:latin typeface="Calibri"/>
              <a:ea typeface="Calibri"/>
              <a:cs typeface="Calibri"/>
            </a:rPr>
            <a:t> please return to the section to complete</a:t>
          </a:r>
        </a:p>
      </xdr:txBody>
    </xdr:sp>
    <xdr:clientData/>
  </xdr:twoCellAnchor>
  <xdr:twoCellAnchor>
    <xdr:from>
      <xdr:col>0</xdr:col>
      <xdr:colOff>38100</xdr:colOff>
      <xdr:row>1</xdr:row>
      <xdr:rowOff>38100</xdr:rowOff>
    </xdr:from>
    <xdr:to>
      <xdr:col>3</xdr:col>
      <xdr:colOff>752475</xdr:colOff>
      <xdr:row>1</xdr:row>
      <xdr:rowOff>419100</xdr:rowOff>
    </xdr:to>
    <xdr:sp>
      <xdr:nvSpPr>
        <xdr:cNvPr id="8" name="TextBox 9"/>
        <xdr:cNvSpPr txBox="1">
          <a:spLocks noChangeArrowheads="1"/>
        </xdr:cNvSpPr>
      </xdr:nvSpPr>
      <xdr:spPr>
        <a:xfrm>
          <a:off x="38100" y="266700"/>
          <a:ext cx="4267200" cy="381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400" b="0" i="0" u="none" baseline="0">
              <a:solidFill>
                <a:srgbClr val="000000"/>
              </a:solidFill>
            </a:rPr>
            <a:t>Self assessment - Score Summary</a:t>
          </a:r>
        </a:p>
      </xdr:txBody>
    </xdr:sp>
    <xdr:clientData/>
  </xdr:twoCellAnchor>
  <xdr:twoCellAnchor>
    <xdr:from>
      <xdr:col>8</xdr:col>
      <xdr:colOff>485775</xdr:colOff>
      <xdr:row>16</xdr:row>
      <xdr:rowOff>0</xdr:rowOff>
    </xdr:from>
    <xdr:to>
      <xdr:col>19</xdr:col>
      <xdr:colOff>600075</xdr:colOff>
      <xdr:row>17</xdr:row>
      <xdr:rowOff>57150</xdr:rowOff>
    </xdr:to>
    <xdr:graphicFrame>
      <xdr:nvGraphicFramePr>
        <xdr:cNvPr id="9" name="Chart 9"/>
        <xdr:cNvGraphicFramePr/>
      </xdr:nvGraphicFramePr>
      <xdr:xfrm>
        <a:off x="8610600" y="5905500"/>
        <a:ext cx="5591175" cy="742950"/>
      </xdr:xfrm>
      <a:graphic>
        <a:graphicData uri="http://schemas.openxmlformats.org/drawingml/2006/chart">
          <c:chart xmlns:c="http://schemas.openxmlformats.org/drawingml/2006/chart" r:id="rId6"/>
        </a:graphicData>
      </a:graphic>
    </xdr:graphicFrame>
    <xdr:clientData/>
  </xdr:twoCellAnchor>
  <xdr:twoCellAnchor>
    <xdr:from>
      <xdr:col>8</xdr:col>
      <xdr:colOff>457200</xdr:colOff>
      <xdr:row>24</xdr:row>
      <xdr:rowOff>228600</xdr:rowOff>
    </xdr:from>
    <xdr:to>
      <xdr:col>19</xdr:col>
      <xdr:colOff>561975</xdr:colOff>
      <xdr:row>27</xdr:row>
      <xdr:rowOff>1000125</xdr:rowOff>
    </xdr:to>
    <xdr:graphicFrame>
      <xdr:nvGraphicFramePr>
        <xdr:cNvPr id="10" name="Chart 13"/>
        <xdr:cNvGraphicFramePr/>
      </xdr:nvGraphicFramePr>
      <xdr:xfrm>
        <a:off x="8582025" y="8820150"/>
        <a:ext cx="5581650" cy="1009650"/>
      </xdr:xfrm>
      <a:graphic>
        <a:graphicData uri="http://schemas.openxmlformats.org/drawingml/2006/chart">
          <c:chart xmlns:c="http://schemas.openxmlformats.org/drawingml/2006/chart" r:id="rId7"/>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9</xdr:row>
      <xdr:rowOff>19050</xdr:rowOff>
    </xdr:from>
    <xdr:to>
      <xdr:col>19</xdr:col>
      <xdr:colOff>533400</xdr:colOff>
      <xdr:row>10</xdr:row>
      <xdr:rowOff>628650</xdr:rowOff>
    </xdr:to>
    <xdr:graphicFrame>
      <xdr:nvGraphicFramePr>
        <xdr:cNvPr id="1" name="Chart 3"/>
        <xdr:cNvGraphicFramePr/>
      </xdr:nvGraphicFramePr>
      <xdr:xfrm>
        <a:off x="8543925" y="3324225"/>
        <a:ext cx="5276850" cy="6477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22</xdr:row>
      <xdr:rowOff>0</xdr:rowOff>
    </xdr:from>
    <xdr:to>
      <xdr:col>19</xdr:col>
      <xdr:colOff>571500</xdr:colOff>
      <xdr:row>22</xdr:row>
      <xdr:rowOff>619125</xdr:rowOff>
    </xdr:to>
    <xdr:graphicFrame>
      <xdr:nvGraphicFramePr>
        <xdr:cNvPr id="2" name="Chart 5"/>
        <xdr:cNvGraphicFramePr/>
      </xdr:nvGraphicFramePr>
      <xdr:xfrm>
        <a:off x="8591550" y="7781925"/>
        <a:ext cx="5267325" cy="619125"/>
      </xdr:xfrm>
      <a:graphic>
        <a:graphicData uri="http://schemas.openxmlformats.org/drawingml/2006/chart">
          <c:chart xmlns:c="http://schemas.openxmlformats.org/drawingml/2006/chart" r:id="rId2"/>
        </a:graphicData>
      </a:graphic>
    </xdr:graphicFrame>
    <xdr:clientData/>
  </xdr:twoCellAnchor>
  <xdr:twoCellAnchor>
    <xdr:from>
      <xdr:col>8</xdr:col>
      <xdr:colOff>457200</xdr:colOff>
      <xdr:row>11</xdr:row>
      <xdr:rowOff>142875</xdr:rowOff>
    </xdr:from>
    <xdr:to>
      <xdr:col>19</xdr:col>
      <xdr:colOff>561975</xdr:colOff>
      <xdr:row>12</xdr:row>
      <xdr:rowOff>609600</xdr:rowOff>
    </xdr:to>
    <xdr:graphicFrame>
      <xdr:nvGraphicFramePr>
        <xdr:cNvPr id="3" name="Chart 7"/>
        <xdr:cNvGraphicFramePr/>
      </xdr:nvGraphicFramePr>
      <xdr:xfrm>
        <a:off x="8582025" y="4171950"/>
        <a:ext cx="5267325" cy="666750"/>
      </xdr:xfrm>
      <a:graphic>
        <a:graphicData uri="http://schemas.openxmlformats.org/drawingml/2006/chart">
          <c:chart xmlns:c="http://schemas.openxmlformats.org/drawingml/2006/chart" r:id="rId3"/>
        </a:graphicData>
      </a:graphic>
    </xdr:graphicFrame>
    <xdr:clientData/>
  </xdr:twoCellAnchor>
  <xdr:twoCellAnchor>
    <xdr:from>
      <xdr:col>8</xdr:col>
      <xdr:colOff>457200</xdr:colOff>
      <xdr:row>13</xdr:row>
      <xdr:rowOff>171450</xdr:rowOff>
    </xdr:from>
    <xdr:to>
      <xdr:col>19</xdr:col>
      <xdr:colOff>571500</xdr:colOff>
      <xdr:row>14</xdr:row>
      <xdr:rowOff>657225</xdr:rowOff>
    </xdr:to>
    <xdr:graphicFrame>
      <xdr:nvGraphicFramePr>
        <xdr:cNvPr id="4" name="Chart 9"/>
        <xdr:cNvGraphicFramePr/>
      </xdr:nvGraphicFramePr>
      <xdr:xfrm>
        <a:off x="8582025" y="5086350"/>
        <a:ext cx="5276850" cy="685800"/>
      </xdr:xfrm>
      <a:graphic>
        <a:graphicData uri="http://schemas.openxmlformats.org/drawingml/2006/chart">
          <c:chart xmlns:c="http://schemas.openxmlformats.org/drawingml/2006/chart" r:id="rId4"/>
        </a:graphicData>
      </a:graphic>
    </xdr:graphicFrame>
    <xdr:clientData/>
  </xdr:twoCellAnchor>
  <xdr:twoCellAnchor>
    <xdr:from>
      <xdr:col>8</xdr:col>
      <xdr:colOff>485775</xdr:colOff>
      <xdr:row>17</xdr:row>
      <xdr:rowOff>200025</xdr:rowOff>
    </xdr:from>
    <xdr:to>
      <xdr:col>19</xdr:col>
      <xdr:colOff>581025</xdr:colOff>
      <xdr:row>18</xdr:row>
      <xdr:rowOff>638175</xdr:rowOff>
    </xdr:to>
    <xdr:graphicFrame>
      <xdr:nvGraphicFramePr>
        <xdr:cNvPr id="5" name="Chart 10"/>
        <xdr:cNvGraphicFramePr/>
      </xdr:nvGraphicFramePr>
      <xdr:xfrm>
        <a:off x="8610600" y="6886575"/>
        <a:ext cx="5257800" cy="638175"/>
      </xdr:xfrm>
      <a:graphic>
        <a:graphicData uri="http://schemas.openxmlformats.org/drawingml/2006/chart">
          <c:chart xmlns:c="http://schemas.openxmlformats.org/drawingml/2006/chart" r:id="rId5"/>
        </a:graphicData>
      </a:graphic>
    </xdr:graphicFrame>
    <xdr:clientData/>
  </xdr:twoCellAnchor>
  <xdr:twoCellAnchor>
    <xdr:from>
      <xdr:col>8</xdr:col>
      <xdr:colOff>476250</xdr:colOff>
      <xdr:row>27</xdr:row>
      <xdr:rowOff>19050</xdr:rowOff>
    </xdr:from>
    <xdr:to>
      <xdr:col>19</xdr:col>
      <xdr:colOff>581025</xdr:colOff>
      <xdr:row>27</xdr:row>
      <xdr:rowOff>1028700</xdr:rowOff>
    </xdr:to>
    <xdr:graphicFrame>
      <xdr:nvGraphicFramePr>
        <xdr:cNvPr id="6" name="Chart 13"/>
        <xdr:cNvGraphicFramePr/>
      </xdr:nvGraphicFramePr>
      <xdr:xfrm>
        <a:off x="8601075" y="8943975"/>
        <a:ext cx="5267325" cy="1009650"/>
      </xdr:xfrm>
      <a:graphic>
        <a:graphicData uri="http://schemas.openxmlformats.org/drawingml/2006/chart">
          <c:chart xmlns:c="http://schemas.openxmlformats.org/drawingml/2006/chart" r:id="rId6"/>
        </a:graphicData>
      </a:graphic>
    </xdr:graphicFrame>
    <xdr:clientData/>
  </xdr:twoCellAnchor>
  <xdr:twoCellAnchor>
    <xdr:from>
      <xdr:col>8</xdr:col>
      <xdr:colOff>428625</xdr:colOff>
      <xdr:row>4</xdr:row>
      <xdr:rowOff>38100</xdr:rowOff>
    </xdr:from>
    <xdr:to>
      <xdr:col>19</xdr:col>
      <xdr:colOff>542925</xdr:colOff>
      <xdr:row>5</xdr:row>
      <xdr:rowOff>466725</xdr:rowOff>
    </xdr:to>
    <xdr:sp>
      <xdr:nvSpPr>
        <xdr:cNvPr id="7" name="TextBox 9"/>
        <xdr:cNvSpPr txBox="1">
          <a:spLocks noChangeArrowheads="1"/>
        </xdr:cNvSpPr>
      </xdr:nvSpPr>
      <xdr:spPr>
        <a:xfrm>
          <a:off x="8553450" y="1752600"/>
          <a:ext cx="5276850" cy="78105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Percentage of Total no of Questions:
</a:t>
          </a:r>
          <a:r>
            <a:rPr lang="en-US" cap="none" sz="1400" b="1" i="0" u="none" baseline="0">
              <a:solidFill>
                <a:srgbClr val="FF0000"/>
              </a:solidFill>
              <a:latin typeface="Calibri"/>
              <a:ea typeface="Calibri"/>
              <a:cs typeface="Calibri"/>
            </a:rPr>
            <a:t>Not Effective, </a:t>
          </a:r>
          <a:r>
            <a:rPr lang="en-US" cap="none" sz="1400" b="1" i="0" u="none" baseline="0">
              <a:solidFill>
                <a:srgbClr val="FFCC00"/>
              </a:solidFill>
              <a:latin typeface="Calibri"/>
              <a:ea typeface="Calibri"/>
              <a:cs typeface="Calibri"/>
            </a:rPr>
            <a:t>Working toward </a:t>
          </a:r>
          <a:r>
            <a:rPr lang="en-US" cap="none" sz="1400" b="1" i="0" u="none" baseline="0">
              <a:solidFill>
                <a:srgbClr val="00FF00"/>
              </a:solidFill>
              <a:latin typeface="Calibri"/>
              <a:ea typeface="Calibri"/>
              <a:cs typeface="Calibri"/>
            </a:rPr>
            <a:t>Effective, </a:t>
          </a:r>
          <a:r>
            <a:rPr lang="en-US" cap="none" sz="1400" b="1" i="0" u="none" baseline="0">
              <a:solidFill>
                <a:srgbClr val="00CCFF"/>
              </a:solidFill>
              <a:latin typeface="Calibri"/>
              <a:ea typeface="Calibri"/>
              <a:cs typeface="Calibri"/>
            </a:rPr>
            <a:t>Exceeds requirements,</a:t>
          </a:r>
          <a:r>
            <a:rPr lang="en-US" cap="none" sz="1400" b="1" i="0" u="none" baseline="0">
              <a:solidFill>
                <a:srgbClr val="00FF00"/>
              </a:solidFill>
              <a:latin typeface="Calibri"/>
              <a:ea typeface="Calibri"/>
              <a:cs typeface="Calibri"/>
            </a:rPr>
            <a:t> </a:t>
          </a:r>
          <a:r>
            <a:rPr lang="en-US" cap="none" sz="1400" b="1" i="0" u="none" baseline="0">
              <a:solidFill>
                <a:srgbClr val="808080"/>
              </a:solidFill>
              <a:latin typeface="Calibri"/>
              <a:ea typeface="Calibri"/>
              <a:cs typeface="Calibri"/>
            </a:rPr>
            <a:t>unanswered, </a:t>
          </a:r>
          <a:r>
            <a:rPr lang="en-US" cap="none" sz="1100" b="1" i="0" u="none" baseline="0">
              <a:solidFill>
                <a:srgbClr val="FFFF00"/>
              </a:solidFill>
              <a:latin typeface="Calibri"/>
              <a:ea typeface="Calibri"/>
              <a:cs typeface="Calibri"/>
            </a:rPr>
            <a:t>(</a:t>
          </a:r>
          <a:r>
            <a:rPr lang="en-US" cap="none" sz="1200" b="1" i="0" u="none" baseline="0">
              <a:solidFill>
                <a:srgbClr val="FFFF00"/>
              </a:solidFill>
              <a:latin typeface="Calibri"/>
              <a:ea typeface="Calibri"/>
              <a:cs typeface="Calibri"/>
            </a:rPr>
            <a:t>Non applicable  questions are not represented) </a:t>
          </a:r>
        </a:p>
      </xdr:txBody>
    </xdr:sp>
    <xdr:clientData/>
  </xdr:twoCellAnchor>
  <xdr:twoCellAnchor>
    <xdr:from>
      <xdr:col>8</xdr:col>
      <xdr:colOff>409575</xdr:colOff>
      <xdr:row>5</xdr:row>
      <xdr:rowOff>581025</xdr:rowOff>
    </xdr:from>
    <xdr:to>
      <xdr:col>19</xdr:col>
      <xdr:colOff>533400</xdr:colOff>
      <xdr:row>8</xdr:row>
      <xdr:rowOff>28575</xdr:rowOff>
    </xdr:to>
    <xdr:sp>
      <xdr:nvSpPr>
        <xdr:cNvPr id="8" name="TextBox 10"/>
        <xdr:cNvSpPr txBox="1">
          <a:spLocks noChangeArrowheads="1"/>
        </xdr:cNvSpPr>
      </xdr:nvSpPr>
      <xdr:spPr>
        <a:xfrm>
          <a:off x="8534400" y="2647950"/>
          <a:ext cx="528637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If any areas of</a:t>
          </a:r>
          <a:r>
            <a:rPr lang="en-US" cap="none" sz="1200" b="0" i="0" u="none" baseline="0">
              <a:solidFill>
                <a:srgbClr val="000000"/>
              </a:solidFill>
              <a:latin typeface="Calibri"/>
              <a:ea typeface="Calibri"/>
              <a:cs typeface="Calibri"/>
            </a:rPr>
            <a:t> the graphs are</a:t>
          </a:r>
          <a:r>
            <a:rPr lang="en-US" cap="none" sz="1200" b="0" i="0" u="none" baseline="0">
              <a:solidFill>
                <a:srgbClr val="000000"/>
              </a:solidFill>
              <a:latin typeface="Calibri"/>
              <a:ea typeface="Calibri"/>
              <a:cs typeface="Calibri"/>
            </a:rPr>
            <a:t> grey 'unanswered' ,</a:t>
          </a:r>
          <a:r>
            <a:rPr lang="en-US" cap="none" sz="1200" b="0" i="0" u="none" baseline="0">
              <a:solidFill>
                <a:srgbClr val="000000"/>
              </a:solidFill>
              <a:latin typeface="Calibri"/>
              <a:ea typeface="Calibri"/>
              <a:cs typeface="Calibri"/>
            </a:rPr>
            <a:t> please return to the section to complete</a:t>
          </a:r>
        </a:p>
      </xdr:txBody>
    </xdr:sp>
    <xdr:clientData/>
  </xdr:twoCellAnchor>
  <xdr:twoCellAnchor>
    <xdr:from>
      <xdr:col>0</xdr:col>
      <xdr:colOff>38100</xdr:colOff>
      <xdr:row>1</xdr:row>
      <xdr:rowOff>38100</xdr:rowOff>
    </xdr:from>
    <xdr:to>
      <xdr:col>3</xdr:col>
      <xdr:colOff>752475</xdr:colOff>
      <xdr:row>1</xdr:row>
      <xdr:rowOff>419100</xdr:rowOff>
    </xdr:to>
    <xdr:sp>
      <xdr:nvSpPr>
        <xdr:cNvPr id="9" name="TextBox 11"/>
        <xdr:cNvSpPr txBox="1">
          <a:spLocks noChangeArrowheads="1"/>
        </xdr:cNvSpPr>
      </xdr:nvSpPr>
      <xdr:spPr>
        <a:xfrm>
          <a:off x="38100" y="266700"/>
          <a:ext cx="4267200" cy="381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400" b="0" i="0" u="none" baseline="0">
              <a:solidFill>
                <a:srgbClr val="000000"/>
              </a:solidFill>
            </a:rPr>
            <a:t>Self assessment - Score Summary</a:t>
          </a:r>
        </a:p>
      </xdr:txBody>
    </xdr:sp>
    <xdr:clientData/>
  </xdr:twoCellAnchor>
  <xdr:twoCellAnchor>
    <xdr:from>
      <xdr:col>8</xdr:col>
      <xdr:colOff>485775</xdr:colOff>
      <xdr:row>16</xdr:row>
      <xdr:rowOff>0</xdr:rowOff>
    </xdr:from>
    <xdr:to>
      <xdr:col>19</xdr:col>
      <xdr:colOff>600075</xdr:colOff>
      <xdr:row>16</xdr:row>
      <xdr:rowOff>676275</xdr:rowOff>
    </xdr:to>
    <xdr:graphicFrame>
      <xdr:nvGraphicFramePr>
        <xdr:cNvPr id="10" name="Chart 9"/>
        <xdr:cNvGraphicFramePr/>
      </xdr:nvGraphicFramePr>
      <xdr:xfrm>
        <a:off x="8610600" y="6029325"/>
        <a:ext cx="5276850" cy="6762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24</xdr:col>
      <xdr:colOff>600075</xdr:colOff>
      <xdr:row>56</xdr:row>
      <xdr:rowOff>28575</xdr:rowOff>
    </xdr:to>
    <xdr:sp>
      <xdr:nvSpPr>
        <xdr:cNvPr id="1" name="TextBox 1"/>
        <xdr:cNvSpPr txBox="1">
          <a:spLocks noChangeArrowheads="1"/>
        </xdr:cNvSpPr>
      </xdr:nvSpPr>
      <xdr:spPr>
        <a:xfrm>
          <a:off x="28575" y="19050"/>
          <a:ext cx="15316200" cy="914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Guidance Note on completing the tool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is it used?</a:t>
          </a:r>
          <a:r>
            <a:rPr lang="en-US" cap="none" sz="1100" b="0" i="0" u="none" baseline="0">
              <a:solidFill>
                <a:srgbClr val="000000"/>
              </a:solidFill>
              <a:latin typeface="Calibri"/>
              <a:ea typeface="Calibri"/>
              <a:cs typeface="Calibri"/>
            </a:rPr>
            <a:t>
The framework can be used for internal purposes as part of the organisation's audit programme. However, the framework will have greatest benefit when:
Used in an open and transparent way
Partner agencies, patient, and public groups such as HealthWatch/Links validate evidence.
When applied as part of the wider multi-agency approach to safeguarding and coordinated through the  local SAB. 
Used to identify evidence or gaps in compliance with Essential Standards for Quality and Safety and the Equality Act 2010.
 Provider organisations may wish to complete some sections at a corporate level and seek assurance for other sections by service area, location or sub-contracted provider if using the framework for example to feed in to the CQC provider compliance assessment. The tool cross references to specific CQC standards and collates this information on tab ‘CQC summary’. Please note that CQC standards apply to each location where care is provided, not the organisation. 
</a:t>
          </a:r>
          <a:r>
            <a:rPr lang="en-US" cap="none" sz="1100" b="1" i="0" u="none" baseline="0">
              <a:solidFill>
                <a:srgbClr val="000000"/>
              </a:solidFill>
              <a:latin typeface="Calibri"/>
              <a:ea typeface="Calibri"/>
              <a:cs typeface="Calibri"/>
            </a:rPr>
            <a:t>What evidence should be used?</a:t>
          </a:r>
          <a:r>
            <a:rPr lang="en-US" cap="none" sz="1100" b="0" i="0" u="none" baseline="0">
              <a:solidFill>
                <a:srgbClr val="000000"/>
              </a:solidFill>
              <a:latin typeface="Calibri"/>
              <a:ea typeface="Calibri"/>
              <a:cs typeface="Calibri"/>
            </a:rPr>
            <a:t>
The framework does not try to be prescriptive about the type of evidence but does suggest some sources. Organisational assurance and learning will be dependent upon the range of evidence used. Reliance solely on process indicators e.g having a procedure in place, is unlikely to provide evidence of good outcomes. The strongest evidence is a combination of qualitative and quantative information, e.g patient stories/testimonials; data of safeguarding activity.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Format of the framework</a:t>
          </a:r>
          <a:r>
            <a:rPr lang="en-US" cap="none" sz="1100" b="0" i="0" u="none" baseline="0">
              <a:solidFill>
                <a:srgbClr val="000000"/>
              </a:solidFill>
              <a:latin typeface="Calibri"/>
              <a:ea typeface="Calibri"/>
              <a:cs typeface="Calibri"/>
            </a:rPr>
            <a:t>
The self-assessment  standards are within 6 tabs. Tabs 1,2,3,4,&amp; 6 are designed primarily for health care providers. Tabs 5 &amp; 6 are designed for commissioners, including where providers sub commission care. 
Each worksheet focuses on a standard and outlines the requirements to be achieved.
Follow the links below to each worksheet to enter your score against each of the questions.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basic scoring system is: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0.  'Not applicable'     </a:t>
          </a:r>
          <a:r>
            <a:rPr lang="en-US" cap="none" sz="1100" b="0" i="0" u="none" baseline="0">
              <a:solidFill>
                <a:srgbClr val="000000"/>
              </a:solidFill>
              <a:latin typeface="Calibri"/>
              <a:ea typeface="Calibri"/>
              <a:cs typeface="Calibri"/>
            </a:rPr>
            <a:t>If the standard is not applicable to your service, </a:t>
          </a:r>
          <a:r>
            <a:rPr lang="en-US" cap="none" sz="1100" b="1" i="0" u="none" baseline="0">
              <a:solidFill>
                <a:srgbClr val="000000"/>
              </a:solidFill>
              <a:latin typeface="Calibri"/>
              <a:ea typeface="Calibri"/>
              <a:cs typeface="Calibri"/>
            </a:rPr>
            <a:t>0 must be entered</a:t>
          </a:r>
          <a:r>
            <a:rPr lang="en-US" cap="none" sz="1100" b="0" i="0" u="none" baseline="0">
              <a:solidFill>
                <a:srgbClr val="000000"/>
              </a:solidFill>
              <a:latin typeface="Calibri"/>
              <a:ea typeface="Calibri"/>
              <a:cs typeface="Calibri"/>
            </a:rPr>
            <a:t> into the box, </a:t>
          </a:r>
          <a:r>
            <a:rPr lang="en-US" cap="none" sz="1100" b="1" i="0" u="sng" baseline="0">
              <a:solidFill>
                <a:srgbClr val="000000"/>
              </a:solidFill>
              <a:latin typeface="Calibri"/>
              <a:ea typeface="Calibri"/>
              <a:cs typeface="Calibri"/>
            </a:rPr>
            <a:t>do not</a:t>
          </a:r>
          <a:r>
            <a:rPr lang="en-US" cap="none" sz="1100" b="0" i="0" u="none" baseline="0">
              <a:solidFill>
                <a:srgbClr val="000000"/>
              </a:solidFill>
              <a:latin typeface="Calibri"/>
              <a:ea typeface="Calibri"/>
              <a:cs typeface="Calibri"/>
            </a:rPr>
            <a:t> leave blank.
</a:t>
          </a:r>
          <a:r>
            <a:rPr lang="en-US" cap="none" sz="1100" b="1" i="0" u="none" baseline="0">
              <a:solidFill>
                <a:srgbClr val="000000"/>
              </a:solidFill>
              <a:latin typeface="Calibri"/>
              <a:ea typeface="Calibri"/>
              <a:cs typeface="Calibri"/>
            </a:rPr>
            <a:t>1.  'Not effective'</a:t>
          </a:r>
          <a:r>
            <a:rPr lang="en-US" cap="none" sz="1100" b="0" i="0" u="none" baseline="0">
              <a:solidFill>
                <a:srgbClr val="000000"/>
              </a:solidFill>
              <a:latin typeface="Calibri"/>
              <a:ea typeface="Calibri"/>
              <a:cs typeface="Calibri"/>
            </a:rPr>
            <a:t>        If this is the score given to any standard, the remedial plan </a:t>
          </a:r>
          <a:r>
            <a:rPr lang="en-US" cap="none" sz="1100" b="1" i="0" u="none" baseline="0">
              <a:solidFill>
                <a:srgbClr val="000000"/>
              </a:solidFill>
              <a:latin typeface="Calibri"/>
              <a:ea typeface="Calibri"/>
              <a:cs typeface="Calibri"/>
            </a:rPr>
            <a:t>MUST</a:t>
          </a:r>
          <a:r>
            <a:rPr lang="en-US" cap="none" sz="1100" b="0" i="0" u="none" baseline="0">
              <a:solidFill>
                <a:srgbClr val="000000"/>
              </a:solidFill>
              <a:latin typeface="Calibri"/>
              <a:ea typeface="Calibri"/>
              <a:cs typeface="Calibri"/>
            </a:rPr>
            <a:t> be written into the </a:t>
          </a:r>
          <a:r>
            <a:rPr lang="en-US" cap="none" sz="1100" b="1" i="0" u="none" baseline="0">
              <a:solidFill>
                <a:srgbClr val="000000"/>
              </a:solidFill>
              <a:latin typeface="Calibri"/>
              <a:ea typeface="Calibri"/>
              <a:cs typeface="Calibri"/>
            </a:rPr>
            <a:t>red</a:t>
          </a:r>
          <a:r>
            <a:rPr lang="en-US" cap="none" sz="1100" b="0" i="0" u="none" baseline="0">
              <a:solidFill>
                <a:srgbClr val="000000"/>
              </a:solidFill>
              <a:latin typeface="Calibri"/>
              <a:ea typeface="Calibri"/>
              <a:cs typeface="Calibri"/>
            </a:rPr>
            <a:t> response box.
</a:t>
          </a:r>
          <a:r>
            <a:rPr lang="en-US" cap="none" sz="1100" b="1" i="0" u="none" baseline="0">
              <a:solidFill>
                <a:srgbClr val="000000"/>
              </a:solidFill>
              <a:latin typeface="Calibri"/>
              <a:ea typeface="Calibri"/>
              <a:cs typeface="Calibri"/>
            </a:rPr>
            <a:t>2.  'Working toward'</a:t>
          </a:r>
          <a:r>
            <a:rPr lang="en-US" cap="none" sz="1100" b="0" i="0" u="none" baseline="0">
              <a:solidFill>
                <a:srgbClr val="000000"/>
              </a:solidFill>
              <a:latin typeface="Calibri"/>
              <a:ea typeface="Calibri"/>
              <a:cs typeface="Calibri"/>
            </a:rPr>
            <a:t>  If this is the score given, please detail plans and progress reached in the</a:t>
          </a:r>
          <a:r>
            <a:rPr lang="en-US" cap="none" sz="1100" b="1" i="0" u="none" baseline="0">
              <a:solidFill>
                <a:srgbClr val="000000"/>
              </a:solidFill>
              <a:latin typeface="Calibri"/>
              <a:ea typeface="Calibri"/>
              <a:cs typeface="Calibri"/>
            </a:rPr>
            <a:t> Amber</a:t>
          </a:r>
          <a:r>
            <a:rPr lang="en-US" cap="none" sz="1100" b="0" i="0" u="none" baseline="0">
              <a:solidFill>
                <a:srgbClr val="000000"/>
              </a:solidFill>
              <a:latin typeface="Calibri"/>
              <a:ea typeface="Calibri"/>
              <a:cs typeface="Calibri"/>
            </a:rPr>
            <a:t> response box
</a:t>
          </a:r>
          <a:r>
            <a:rPr lang="en-US" cap="none" sz="1100" b="1" i="0" u="none" baseline="0">
              <a:solidFill>
                <a:srgbClr val="000000"/>
              </a:solidFill>
              <a:latin typeface="Calibri"/>
              <a:ea typeface="Calibri"/>
              <a:cs typeface="Calibri"/>
            </a:rPr>
            <a:t>3.   'Effective' </a:t>
          </a:r>
          <a:r>
            <a:rPr lang="en-US" cap="none" sz="1100" b="0" i="0" u="none" baseline="0">
              <a:solidFill>
                <a:srgbClr val="000000"/>
              </a:solidFill>
              <a:latin typeface="Calibri"/>
              <a:ea typeface="Calibri"/>
              <a:cs typeface="Calibri"/>
            </a:rPr>
            <a:t>               If this is the score given to any standard, please detail the evidence to support in the </a:t>
          </a:r>
          <a:r>
            <a:rPr lang="en-US" cap="none" sz="1100" b="1" i="0" u="none" baseline="0">
              <a:solidFill>
                <a:srgbClr val="000000"/>
              </a:solidFill>
              <a:latin typeface="Calibri"/>
              <a:ea typeface="Calibri"/>
              <a:cs typeface="Calibri"/>
            </a:rPr>
            <a:t>Green</a:t>
          </a:r>
          <a:r>
            <a:rPr lang="en-US" cap="none" sz="1100" b="0" i="0" u="none" baseline="0">
              <a:solidFill>
                <a:srgbClr val="000000"/>
              </a:solidFill>
              <a:latin typeface="Calibri"/>
              <a:ea typeface="Calibri"/>
              <a:cs typeface="Calibri"/>
            </a:rPr>
            <a:t> response box.
</a:t>
          </a:r>
          <a:r>
            <a:rPr lang="en-US" cap="none" sz="1100" b="1" i="0" u="none" baseline="0">
              <a:solidFill>
                <a:srgbClr val="000000"/>
              </a:solidFill>
              <a:latin typeface="Calibri"/>
              <a:ea typeface="Calibri"/>
              <a:cs typeface="Calibri"/>
            </a:rPr>
            <a:t>4.  'Excelling'                 </a:t>
          </a:r>
          <a:r>
            <a:rPr lang="en-US" cap="none" sz="1100" b="0" i="0" u="none" baseline="0">
              <a:solidFill>
                <a:srgbClr val="000000"/>
              </a:solidFill>
              <a:latin typeface="Calibri"/>
              <a:ea typeface="Calibri"/>
              <a:cs typeface="Calibri"/>
            </a:rPr>
            <a:t>If this is the score given to any standard, please </a:t>
          </a:r>
          <a:r>
            <a:rPr lang="en-US" cap="none" sz="1100" b="1" i="0" u="none" baseline="0">
              <a:solidFill>
                <a:srgbClr val="000000"/>
              </a:solidFill>
              <a:latin typeface="Calibri"/>
              <a:ea typeface="Calibri"/>
              <a:cs typeface="Calibri"/>
            </a:rPr>
            <a:t>detail the evidence</a:t>
          </a:r>
          <a:r>
            <a:rPr lang="en-US" cap="none" sz="1100" b="0" i="0" u="none" baseline="0">
              <a:solidFill>
                <a:srgbClr val="000000"/>
              </a:solidFill>
              <a:latin typeface="Calibri"/>
              <a:ea typeface="Calibri"/>
              <a:cs typeface="Calibri"/>
            </a:rPr>
            <a:t> to support in the </a:t>
          </a:r>
          <a:r>
            <a:rPr lang="en-US" cap="none" sz="1100" b="1" i="0" u="none" baseline="0">
              <a:solidFill>
                <a:srgbClr val="000000"/>
              </a:solidFill>
              <a:latin typeface="Calibri"/>
              <a:ea typeface="Calibri"/>
              <a:cs typeface="Calibri"/>
            </a:rPr>
            <a:t>blue</a:t>
          </a:r>
          <a:r>
            <a:rPr lang="en-US" cap="none" sz="1100" b="0" i="0" u="none" baseline="0">
              <a:solidFill>
                <a:srgbClr val="000000"/>
              </a:solidFill>
              <a:latin typeface="Calibri"/>
              <a:ea typeface="Calibri"/>
              <a:cs typeface="Calibri"/>
            </a:rPr>
            <a:t> response box.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To enter your score, you may enter 0,1,2 or 4 manually or click on the small arrow on the box to see the 0,1,2,3,4 drop down box, to clear a box, you will need to use your 'delete' key, the box will only accept 0,1,2 3 or 4.
Please ensure that all 'score' boxes are complete.  The 'Score' summary will illustrate the percentage of 0,1,2 and 3, 4 scoring when complete, any grey on the chart will indicate that you have missed a standard, and you will need to return to that section to complete.
The tool encourages the user to determine an action plan for 'less effective' areas and to share best practice where they are excelling. The tool automatically tracks the scores and actions and collates evidence for CQC standards. It enables the user to plot the results and develop graphs that can be used to report and benchmark progress.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is a score summary and a seperate score summary that excludes those standards that were assessed as ‘not applicable’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is a tab for technical guidance.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any issues with technical completion of this spreadsheet, please contact Maggie Gallagher at NHS West Midlands, maggie.gallagher@westmidlands.nhs.uk.  For content, contact your SHA lead.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oneCellAnchor>
    <xdr:from>
      <xdr:col>1</xdr:col>
      <xdr:colOff>609600</xdr:colOff>
      <xdr:row>72</xdr:row>
      <xdr:rowOff>38100</xdr:rowOff>
    </xdr:from>
    <xdr:ext cx="209550" cy="266700"/>
    <xdr:sp fLocksText="0">
      <xdr:nvSpPr>
        <xdr:cNvPr id="2" name="TextBox 3"/>
        <xdr:cNvSpPr txBox="1">
          <a:spLocks noChangeArrowheads="1"/>
        </xdr:cNvSpPr>
      </xdr:nvSpPr>
      <xdr:spPr>
        <a:xfrm>
          <a:off x="1333500" y="13154025"/>
          <a:ext cx="2095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24</xdr:col>
      <xdr:colOff>561975</xdr:colOff>
      <xdr:row>63</xdr:row>
      <xdr:rowOff>0</xdr:rowOff>
    </xdr:to>
    <xdr:sp>
      <xdr:nvSpPr>
        <xdr:cNvPr id="1" name="TextBox 1"/>
        <xdr:cNvSpPr txBox="1">
          <a:spLocks noChangeArrowheads="1"/>
        </xdr:cNvSpPr>
      </xdr:nvSpPr>
      <xdr:spPr>
        <a:xfrm>
          <a:off x="0" y="114300"/>
          <a:ext cx="15192375" cy="10210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Technical Guidance
</a:t>
          </a:r>
          <a:r>
            <a:rPr lang="en-US" cap="none" sz="1100" b="0" i="0" u="none" baseline="0">
              <a:solidFill>
                <a:srgbClr val="000000"/>
              </a:solidFill>
              <a:latin typeface="Calibri"/>
              <a:ea typeface="Calibri"/>
              <a:cs typeface="Calibri"/>
            </a:rPr>
            <a:t>
This  document  was originally created as a 2007 xls workbook but this version  has been saved as an Excel  97-2003 workbook in order to be compatible with all systems, due to this, when you save the document  
on higher capability systems you may get a message saying  'significant loss of functionality' it is safe to save this and it should not affect anything you have input nor use of the Tool
</a:t>
          </a:r>
          <a:r>
            <a:rPr lang="en-US" cap="none" sz="1100" b="1" i="0" u="none" baseline="0">
              <a:solidFill>
                <a:srgbClr val="000000"/>
              </a:solidFill>
              <a:latin typeface="Calibri"/>
              <a:ea typeface="Calibri"/>
              <a:cs typeface="Calibri"/>
            </a:rPr>
            <a:t>What needs to be completed?
</a:t>
          </a:r>
          <a:r>
            <a:rPr lang="en-US" cap="none" sz="1100" b="0" i="0" u="none" baseline="0">
              <a:solidFill>
                <a:srgbClr val="000000"/>
              </a:solidFill>
              <a:latin typeface="Calibri"/>
              <a:ea typeface="Calibri"/>
              <a:cs typeface="Calibri"/>
            </a:rPr>
            <a:t>First complete the Tool User Details, ensure all sections are complete, this information  will be transferred to other areas within the workbook.
Secondly complete the 6 worksheet s numbered 1-6.  Each worksheet focuses on a standard and outlines the requirements to be achieved, you are required to enter your score against each of the questions.  
Provider organisations only need to complete sheets 1,2,3,4 &amp; 6
Commissioners need to complete sheets 5 &amp;6 
</a:t>
          </a:r>
          <a:r>
            <a:rPr lang="en-US" cap="none" sz="1100" b="1" i="0" u="none" baseline="0">
              <a:solidFill>
                <a:srgbClr val="000000"/>
              </a:solidFill>
              <a:latin typeface="Calibri"/>
              <a:ea typeface="Calibri"/>
              <a:cs typeface="Calibri"/>
            </a:rPr>
            <a:t>Entering Scores onto tabs 1,2,3,4,5,6
</a:t>
          </a:r>
          <a:r>
            <a:rPr lang="en-US" cap="none" sz="1100" b="0" i="0" u="none" baseline="0">
              <a:solidFill>
                <a:srgbClr val="000000"/>
              </a:solidFill>
              <a:latin typeface="Calibri"/>
              <a:ea typeface="Calibri"/>
              <a:cs typeface="Calibri"/>
            </a:rPr>
            <a:t>You can only enter a score between 0-4.
'0' should be recorded for any non applicable standards for your organisation.
To add your score, you may enter  manually or click on the small arrow on the box to see the 0,1,2,3,4 drop down box.
To clear a box, you will need to use your 'delete' key, the box will only accept 0,1,2, 3 or 4.
Please ensure that all 'score' boxes are complete.  
In addition to inputting a score, you are required to enter the relevent information/evidence into the 'Evidence boxes' 
</a:t>
          </a:r>
          <a:r>
            <a:rPr lang="en-US" cap="none" sz="1100" b="1" i="0" u="none" baseline="0">
              <a:solidFill>
                <a:srgbClr val="000000"/>
              </a:solidFill>
              <a:latin typeface="Calibri"/>
              <a:ea typeface="Calibri"/>
              <a:cs typeface="Calibri"/>
            </a:rPr>
            <a:t>Inputting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The first 6 columns on the left of  each worksheet has been frozen.  This has been arranged like this for ease of completion of sections whilst being able to view information on the left of the standards required.
These can be unfrozen if you do not wish to see your screen like this by  going into the 'view'  on your toolbar and selecting  freeze panes where you will be able to click 'unfreeze'.
If you wish to hide any columns to assist you complete this just  highlight the whole column by clicking on the column letter at the top, right click your mouse and select the option'hide', 
it will be teporarily hidden, do the same and click 'unhide ' to restore.
</a:t>
          </a:r>
          <a:r>
            <a:rPr lang="en-US" cap="none" sz="1100" b="1" i="0" u="none" baseline="0">
              <a:solidFill>
                <a:srgbClr val="000000"/>
              </a:solidFill>
              <a:latin typeface="Calibri"/>
              <a:ea typeface="Calibri"/>
              <a:cs typeface="Calibri"/>
            </a:rPr>
            <a:t>CQC Summary worksheet
</a:t>
          </a:r>
          <a:r>
            <a:rPr lang="en-US" cap="none" sz="1100" b="0" i="0" u="none" baseline="0">
              <a:solidFill>
                <a:srgbClr val="000000"/>
              </a:solidFill>
              <a:latin typeface="Calibri"/>
              <a:ea typeface="Calibri"/>
              <a:cs typeface="Calibri"/>
            </a:rPr>
            <a:t>You are not required to input information. It is automatically populated from the worksheets you have completed and gives you a summary of the Standards / CQC outcomes .  You are able to print just small sections of
information you want rather than all the sheets. Just highlight the area you wish to print, go into print option as normal, choose 'selection' as your printing option and it will automatically  print with the headings from the sheet.
A link to the CQC standards is provided below for information.
</a:t>
          </a:r>
          <a:r>
            <a:rPr lang="en-US" cap="none" sz="1100" b="1" i="0" u="none" baseline="0">
              <a:solidFill>
                <a:srgbClr val="000000"/>
              </a:solidFill>
              <a:latin typeface="Calibri"/>
              <a:ea typeface="Calibri"/>
              <a:cs typeface="Calibri"/>
            </a:rPr>
            <a:t>
Agency Action Tracker
</a:t>
          </a:r>
          <a:r>
            <a:rPr lang="en-US" cap="none" sz="1100" b="0" i="0" u="none" baseline="0">
              <a:solidFill>
                <a:srgbClr val="000000"/>
              </a:solidFill>
              <a:latin typeface="Calibri"/>
              <a:ea typeface="Calibri"/>
              <a:cs typeface="Calibri"/>
            </a:rPr>
            <a:t>You  are not required to input information as this will automatically collate the relevant information from the worksheets you have already inputted. 
This will give you lists of Actions and Best Practice, you can select just the column you want for printing using the 'selection' printing feature again.
</a:t>
          </a:r>
          <a:r>
            <a:rPr lang="en-US" cap="none" sz="1100" b="1" i="0" u="none" baseline="0">
              <a:solidFill>
                <a:srgbClr val="000000"/>
              </a:solidFill>
              <a:latin typeface="Calibri"/>
              <a:ea typeface="Calibri"/>
              <a:cs typeface="Calibri"/>
            </a:rPr>
            <a:t>Score Summary Graphs
</a:t>
          </a:r>
          <a:r>
            <a:rPr lang="en-US" cap="none" sz="1100" b="0" i="0" u="none" baseline="0">
              <a:solidFill>
                <a:srgbClr val="000000"/>
              </a:solidFill>
              <a:latin typeface="Calibri"/>
              <a:ea typeface="Calibri"/>
              <a:cs typeface="Calibri"/>
            </a:rPr>
            <a:t>There are two worksheets,  both give graphical series charts showing percentiles
One gives the information including non applicable standards. The other shows graphical information  without the non applicable standards.
</a:t>
          </a:r>
          <a:r>
            <a:rPr lang="en-US" cap="none" sz="1100" b="1" i="0" u="none" baseline="0">
              <a:solidFill>
                <a:srgbClr val="333399"/>
              </a:solidFill>
              <a:latin typeface="Calibri"/>
              <a:ea typeface="Calibri"/>
              <a:cs typeface="Calibri"/>
            </a:rPr>
            <a:t>Protection 
</a:t>
          </a:r>
          <a:r>
            <a:rPr lang="en-US" cap="none" sz="1100" b="0" i="0" u="none" baseline="0">
              <a:solidFill>
                <a:srgbClr val="000000"/>
              </a:solidFill>
              <a:latin typeface="Calibri"/>
              <a:ea typeface="Calibri"/>
              <a:cs typeface="Calibri"/>
            </a:rPr>
            <a:t>Some cells in the sheets have been protected  so you will be unable to write in these. This is to prevent corruption so do not unprotect them.
This spreadsheet may become corrupted if used on Webex so  keep a master copy as a back up.
</a:t>
          </a:r>
          <a:r>
            <a:rPr lang="en-US" cap="none" sz="1100" b="1" i="0" u="none" baseline="0">
              <a:solidFill>
                <a:srgbClr val="000000"/>
              </a:solidFill>
              <a:latin typeface="Calibri"/>
              <a:ea typeface="Calibri"/>
              <a:cs typeface="Calibri"/>
            </a:rPr>
            <a:t>Do not delete  or insert any lines</a:t>
          </a:r>
          <a:r>
            <a:rPr lang="en-US" cap="none" sz="1100" b="0" i="0" u="none" baseline="0">
              <a:solidFill>
                <a:srgbClr val="000000"/>
              </a:solidFill>
              <a:latin typeface="Calibri"/>
              <a:ea typeface="Calibri"/>
              <a:cs typeface="Calibri"/>
            </a:rPr>
            <a:t>  even if you are able to as this may affect formulas and result in information not being collated or incorrect graphs showing.
If you experience technical problems with completion of this safeguarding tool, you may e-mail Maggie Gallagher until March 2012 for assistance at maggie.gallagher@westmidlands.nhs.uk  
</a:t>
          </a:r>
        </a:p>
      </xdr:txBody>
    </xdr:sp>
    <xdr:clientData/>
  </xdr:twoCellAnchor>
  <xdr:twoCellAnchor>
    <xdr:from>
      <xdr:col>0</xdr:col>
      <xdr:colOff>38100</xdr:colOff>
      <xdr:row>59</xdr:row>
      <xdr:rowOff>47625</xdr:rowOff>
    </xdr:from>
    <xdr:to>
      <xdr:col>8</xdr:col>
      <xdr:colOff>476250</xdr:colOff>
      <xdr:row>64</xdr:row>
      <xdr:rowOff>66675</xdr:rowOff>
    </xdr:to>
    <xdr:sp>
      <xdr:nvSpPr>
        <xdr:cNvPr id="2" name="TextBox 2"/>
        <xdr:cNvSpPr txBox="1">
          <a:spLocks noChangeArrowheads="1"/>
        </xdr:cNvSpPr>
      </xdr:nvSpPr>
      <xdr:spPr>
        <a:xfrm>
          <a:off x="38100" y="9915525"/>
          <a:ext cx="531495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CQC Publications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Outcome 7 (Regulation 11): Safeguarding people who use services from abuse (DOC, 262KB, opens in new window)</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Provider Compliance Assessment outcome 7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1</xdr:row>
      <xdr:rowOff>152400</xdr:rowOff>
    </xdr:from>
    <xdr:to>
      <xdr:col>5</xdr:col>
      <xdr:colOff>1800225</xdr:colOff>
      <xdr:row>1</xdr:row>
      <xdr:rowOff>971550</xdr:rowOff>
    </xdr:to>
    <xdr:pic>
      <xdr:nvPicPr>
        <xdr:cNvPr id="1" name="Picture 1" descr="image001"/>
        <xdr:cNvPicPr preferRelativeResize="1">
          <a:picLocks noChangeAspect="1"/>
        </xdr:cNvPicPr>
      </xdr:nvPicPr>
      <xdr:blipFill>
        <a:blip r:embed="rId1"/>
        <a:stretch>
          <a:fillRect/>
        </a:stretch>
      </xdr:blipFill>
      <xdr:spPr>
        <a:xfrm>
          <a:off x="9086850" y="209550"/>
          <a:ext cx="2209800" cy="819150"/>
        </a:xfrm>
        <a:prstGeom prst="rect">
          <a:avLst/>
        </a:prstGeom>
        <a:noFill/>
        <a:ln w="9525" cmpd="sng">
          <a:noFill/>
        </a:ln>
      </xdr:spPr>
    </xdr:pic>
    <xdr:clientData/>
  </xdr:twoCellAnchor>
  <xdr:twoCellAnchor>
    <xdr:from>
      <xdr:col>0</xdr:col>
      <xdr:colOff>257175</xdr:colOff>
      <xdr:row>30</xdr:row>
      <xdr:rowOff>142875</xdr:rowOff>
    </xdr:from>
    <xdr:to>
      <xdr:col>5</xdr:col>
      <xdr:colOff>1733550</xdr:colOff>
      <xdr:row>35</xdr:row>
      <xdr:rowOff>95250</xdr:rowOff>
    </xdr:to>
    <xdr:sp fLocksText="0">
      <xdr:nvSpPr>
        <xdr:cNvPr id="2" name="TextBox 2"/>
        <xdr:cNvSpPr txBox="1">
          <a:spLocks noChangeArrowheads="1"/>
        </xdr:cNvSpPr>
      </xdr:nvSpPr>
      <xdr:spPr>
        <a:xfrm>
          <a:off x="257175" y="9058275"/>
          <a:ext cx="109728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36</xdr:row>
      <xdr:rowOff>171450</xdr:rowOff>
    </xdr:from>
    <xdr:to>
      <xdr:col>5</xdr:col>
      <xdr:colOff>1714500</xdr:colOff>
      <xdr:row>41</xdr:row>
      <xdr:rowOff>361950</xdr:rowOff>
    </xdr:to>
    <xdr:sp fLocksText="0">
      <xdr:nvSpPr>
        <xdr:cNvPr id="3" name="TextBox 3"/>
        <xdr:cNvSpPr txBox="1">
          <a:spLocks noChangeArrowheads="1"/>
        </xdr:cNvSpPr>
      </xdr:nvSpPr>
      <xdr:spPr>
        <a:xfrm>
          <a:off x="266700" y="11515725"/>
          <a:ext cx="10944225" cy="2143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43</xdr:row>
      <xdr:rowOff>142875</xdr:rowOff>
    </xdr:from>
    <xdr:to>
      <xdr:col>5</xdr:col>
      <xdr:colOff>1704975</xdr:colOff>
      <xdr:row>47</xdr:row>
      <xdr:rowOff>266700</xdr:rowOff>
    </xdr:to>
    <xdr:sp fLocksText="0">
      <xdr:nvSpPr>
        <xdr:cNvPr id="4" name="TextBox 4"/>
        <xdr:cNvSpPr txBox="1">
          <a:spLocks noChangeArrowheads="1"/>
        </xdr:cNvSpPr>
      </xdr:nvSpPr>
      <xdr:spPr>
        <a:xfrm>
          <a:off x="295275" y="14173200"/>
          <a:ext cx="10906125"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xdr:row>
      <xdr:rowOff>0</xdr:rowOff>
    </xdr:from>
    <xdr:to>
      <xdr:col>5</xdr:col>
      <xdr:colOff>1876425</xdr:colOff>
      <xdr:row>4</xdr:row>
      <xdr:rowOff>342900</xdr:rowOff>
    </xdr:to>
    <xdr:sp>
      <xdr:nvSpPr>
        <xdr:cNvPr id="5" name="TextBox 5"/>
        <xdr:cNvSpPr txBox="1">
          <a:spLocks noChangeArrowheads="1"/>
        </xdr:cNvSpPr>
      </xdr:nvSpPr>
      <xdr:spPr>
        <a:xfrm>
          <a:off x="8458200" y="2533650"/>
          <a:ext cx="291465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rPr>
            <a:t>EXAMPLE ONLY  (delete &amp; add your Trust Name)</a:t>
          </a:r>
        </a:p>
      </xdr:txBody>
    </xdr:sp>
    <xdr:clientData/>
  </xdr:twoCellAnchor>
  <xdr:twoCellAnchor>
    <xdr:from>
      <xdr:col>2</xdr:col>
      <xdr:colOff>85725</xdr:colOff>
      <xdr:row>8</xdr:row>
      <xdr:rowOff>66675</xdr:rowOff>
    </xdr:from>
    <xdr:to>
      <xdr:col>2</xdr:col>
      <xdr:colOff>2990850</xdr:colOff>
      <xdr:row>13</xdr:row>
      <xdr:rowOff>180975</xdr:rowOff>
    </xdr:to>
    <xdr:sp fLocksText="0">
      <xdr:nvSpPr>
        <xdr:cNvPr id="6" name="TextBox 7"/>
        <xdr:cNvSpPr txBox="1">
          <a:spLocks noChangeArrowheads="1"/>
        </xdr:cNvSpPr>
      </xdr:nvSpPr>
      <xdr:spPr>
        <a:xfrm>
          <a:off x="5010150" y="3495675"/>
          <a:ext cx="290512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676275</xdr:colOff>
      <xdr:row>17</xdr:row>
      <xdr:rowOff>219075</xdr:rowOff>
    </xdr:from>
    <xdr:ext cx="190500" cy="266700"/>
    <xdr:sp fLocksText="0">
      <xdr:nvSpPr>
        <xdr:cNvPr id="7" name="TextBox 8"/>
        <xdr:cNvSpPr txBox="1">
          <a:spLocks noChangeArrowheads="1"/>
        </xdr:cNvSpPr>
      </xdr:nvSpPr>
      <xdr:spPr>
        <a:xfrm>
          <a:off x="9134475" y="60007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38100</xdr:colOff>
      <xdr:row>14</xdr:row>
      <xdr:rowOff>295275</xdr:rowOff>
    </xdr:from>
    <xdr:to>
      <xdr:col>5</xdr:col>
      <xdr:colOff>1933575</xdr:colOff>
      <xdr:row>16</xdr:row>
      <xdr:rowOff>85725</xdr:rowOff>
    </xdr:to>
    <xdr:sp>
      <xdr:nvSpPr>
        <xdr:cNvPr id="8" name="TextBox 9"/>
        <xdr:cNvSpPr txBox="1">
          <a:spLocks noChangeArrowheads="1"/>
        </xdr:cNvSpPr>
      </xdr:nvSpPr>
      <xdr:spPr>
        <a:xfrm>
          <a:off x="8496300" y="5105400"/>
          <a:ext cx="2933700"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333333"/>
              </a:solidFill>
              <a:latin typeface="Calibri"/>
              <a:ea typeface="Calibri"/>
              <a:cs typeface="Calibri"/>
            </a:rPr>
            <a:t>Click box on left  twice to over</a:t>
          </a:r>
          <a:r>
            <a:rPr lang="en-US" cap="none" sz="1000" b="0" i="0" u="none" baseline="0">
              <a:solidFill>
                <a:srgbClr val="333333"/>
              </a:solidFill>
              <a:latin typeface="Calibri"/>
              <a:ea typeface="Calibri"/>
              <a:cs typeface="Calibri"/>
            </a:rPr>
            <a:t> type date - keep in this format 00/00/2011</a:t>
          </a:r>
          <a:r>
            <a:rPr lang="en-US" cap="none" sz="1000" b="0" i="0" u="none" baseline="0">
              <a:solidFill>
                <a:srgbClr val="333333"/>
              </a:solidFill>
              <a:latin typeface="Calibri"/>
              <a:ea typeface="Calibri"/>
              <a:cs typeface="Calibri"/>
            </a:rPr>
            <a:t>
</a:t>
          </a:r>
        </a:p>
      </xdr:txBody>
    </xdr:sp>
    <xdr:clientData/>
  </xdr:twoCellAnchor>
  <xdr:twoCellAnchor>
    <xdr:from>
      <xdr:col>4</xdr:col>
      <xdr:colOff>285750</xdr:colOff>
      <xdr:row>1</xdr:row>
      <xdr:rowOff>0</xdr:rowOff>
    </xdr:from>
    <xdr:to>
      <xdr:col>5</xdr:col>
      <xdr:colOff>590550</xdr:colOff>
      <xdr:row>1</xdr:row>
      <xdr:rowOff>600075</xdr:rowOff>
    </xdr:to>
    <xdr:sp>
      <xdr:nvSpPr>
        <xdr:cNvPr id="9" name="TextBox 10"/>
        <xdr:cNvSpPr txBox="1">
          <a:spLocks noChangeArrowheads="1"/>
        </xdr:cNvSpPr>
      </xdr:nvSpPr>
      <xdr:spPr>
        <a:xfrm>
          <a:off x="8743950" y="57150"/>
          <a:ext cx="134302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EXAMPLE  ONLY</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(delete this Logo and insert your own)</a:t>
          </a:r>
        </a:p>
      </xdr:txBody>
    </xdr:sp>
    <xdr:clientData/>
  </xdr:twoCellAnchor>
  <xdr:twoCellAnchor>
    <xdr:from>
      <xdr:col>2</xdr:col>
      <xdr:colOff>171450</xdr:colOff>
      <xdr:row>48</xdr:row>
      <xdr:rowOff>57150</xdr:rowOff>
    </xdr:from>
    <xdr:to>
      <xdr:col>5</xdr:col>
      <xdr:colOff>447675</xdr:colOff>
      <xdr:row>48</xdr:row>
      <xdr:rowOff>295275</xdr:rowOff>
    </xdr:to>
    <xdr:sp>
      <xdr:nvSpPr>
        <xdr:cNvPr id="10" name="TextBox 11"/>
        <xdr:cNvSpPr txBox="1">
          <a:spLocks noChangeArrowheads="1"/>
        </xdr:cNvSpPr>
      </xdr:nvSpPr>
      <xdr:spPr>
        <a:xfrm>
          <a:off x="5095875" y="16040100"/>
          <a:ext cx="484822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333333"/>
              </a:solidFill>
            </a:rPr>
            <a:t>Left box Must be completed - click twice to enter, keep format 00/00/2012</a:t>
          </a:r>
        </a:p>
      </xdr:txBody>
    </xdr:sp>
    <xdr:clientData/>
  </xdr:twoCellAnchor>
  <xdr:twoCellAnchor>
    <xdr:from>
      <xdr:col>3</xdr:col>
      <xdr:colOff>542925</xdr:colOff>
      <xdr:row>3</xdr:row>
      <xdr:rowOff>247650</xdr:rowOff>
    </xdr:from>
    <xdr:to>
      <xdr:col>5</xdr:col>
      <xdr:colOff>38100</xdr:colOff>
      <xdr:row>3</xdr:row>
      <xdr:rowOff>495300</xdr:rowOff>
    </xdr:to>
    <xdr:sp>
      <xdr:nvSpPr>
        <xdr:cNvPr id="11" name="TextBox 12"/>
        <xdr:cNvSpPr txBox="1">
          <a:spLocks noChangeArrowheads="1"/>
        </xdr:cNvSpPr>
      </xdr:nvSpPr>
      <xdr:spPr>
        <a:xfrm>
          <a:off x="8458200" y="2124075"/>
          <a:ext cx="10763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rPr>
            <a:t>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1362075</xdr:colOff>
      <xdr:row>3</xdr:row>
      <xdr:rowOff>57150</xdr:rowOff>
    </xdr:from>
    <xdr:to>
      <xdr:col>10</xdr:col>
      <xdr:colOff>2438400</xdr:colOff>
      <xdr:row>4</xdr:row>
      <xdr:rowOff>438150</xdr:rowOff>
    </xdr:to>
    <xdr:sp>
      <xdr:nvSpPr>
        <xdr:cNvPr id="1" name="TextBox 1"/>
        <xdr:cNvSpPr txBox="1">
          <a:spLocks noChangeArrowheads="1"/>
        </xdr:cNvSpPr>
      </xdr:nvSpPr>
      <xdr:spPr>
        <a:xfrm>
          <a:off x="21116925" y="1152525"/>
          <a:ext cx="1076325" cy="685800"/>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9</xdr:col>
      <xdr:colOff>1438275</xdr:colOff>
      <xdr:row>3</xdr:row>
      <xdr:rowOff>57150</xdr:rowOff>
    </xdr:from>
    <xdr:to>
      <xdr:col>9</xdr:col>
      <xdr:colOff>2590800</xdr:colOff>
      <xdr:row>4</xdr:row>
      <xdr:rowOff>457200</xdr:rowOff>
    </xdr:to>
    <xdr:sp>
      <xdr:nvSpPr>
        <xdr:cNvPr id="2" name="TextBox 3"/>
        <xdr:cNvSpPr txBox="1">
          <a:spLocks noChangeArrowheads="1"/>
        </xdr:cNvSpPr>
      </xdr:nvSpPr>
      <xdr:spPr>
        <a:xfrm>
          <a:off x="18507075" y="1152525"/>
          <a:ext cx="1152525" cy="704850"/>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10</xdr:col>
      <xdr:colOff>47625</xdr:colOff>
      <xdr:row>3</xdr:row>
      <xdr:rowOff>57150</xdr:rowOff>
    </xdr:from>
    <xdr:to>
      <xdr:col>10</xdr:col>
      <xdr:colOff>1247775</xdr:colOff>
      <xdr:row>4</xdr:row>
      <xdr:rowOff>438150</xdr:rowOff>
    </xdr:to>
    <xdr:sp>
      <xdr:nvSpPr>
        <xdr:cNvPr id="3" name="TextBox 4"/>
        <xdr:cNvSpPr txBox="1">
          <a:spLocks noChangeArrowheads="1"/>
        </xdr:cNvSpPr>
      </xdr:nvSpPr>
      <xdr:spPr>
        <a:xfrm>
          <a:off x="19802475" y="1152525"/>
          <a:ext cx="1200150" cy="6858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8</xdr:col>
      <xdr:colOff>66675</xdr:colOff>
      <xdr:row>3</xdr:row>
      <xdr:rowOff>57150</xdr:rowOff>
    </xdr:from>
    <xdr:to>
      <xdr:col>8</xdr:col>
      <xdr:colOff>1314450</xdr:colOff>
      <xdr:row>4</xdr:row>
      <xdr:rowOff>447675</xdr:rowOff>
    </xdr:to>
    <xdr:sp>
      <xdr:nvSpPr>
        <xdr:cNvPr id="4" name="TextBox 5"/>
        <xdr:cNvSpPr txBox="1">
          <a:spLocks noChangeArrowheads="1"/>
        </xdr:cNvSpPr>
      </xdr:nvSpPr>
      <xdr:spPr>
        <a:xfrm>
          <a:off x="14516100" y="1152525"/>
          <a:ext cx="1247775" cy="6953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a:t>
          </a:r>
          <a:r>
            <a:rPr lang="en-US" cap="none" sz="1100" b="1" i="0" u="none" baseline="0">
              <a:solidFill>
                <a:srgbClr val="000000"/>
              </a:solidFill>
              <a:latin typeface="Arial"/>
              <a:ea typeface="Arial"/>
              <a:cs typeface="Arial"/>
            </a:rPr>
            <a:t>Evidence to Support :</a:t>
          </a:r>
        </a:p>
      </xdr:txBody>
    </xdr:sp>
    <xdr:clientData/>
  </xdr:twoCellAnchor>
  <xdr:twoCellAnchor>
    <xdr:from>
      <xdr:col>8</xdr:col>
      <xdr:colOff>1400175</xdr:colOff>
      <xdr:row>3</xdr:row>
      <xdr:rowOff>66675</xdr:rowOff>
    </xdr:from>
    <xdr:to>
      <xdr:col>8</xdr:col>
      <xdr:colOff>2524125</xdr:colOff>
      <xdr:row>4</xdr:row>
      <xdr:rowOff>466725</xdr:rowOff>
    </xdr:to>
    <xdr:sp>
      <xdr:nvSpPr>
        <xdr:cNvPr id="5" name="TextBox 6"/>
        <xdr:cNvSpPr txBox="1">
          <a:spLocks noChangeArrowheads="1"/>
        </xdr:cNvSpPr>
      </xdr:nvSpPr>
      <xdr:spPr>
        <a:xfrm>
          <a:off x="15849600" y="1162050"/>
          <a:ext cx="1123950" cy="704850"/>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7</xdr:col>
      <xdr:colOff>47625</xdr:colOff>
      <xdr:row>3</xdr:row>
      <xdr:rowOff>47625</xdr:rowOff>
    </xdr:from>
    <xdr:to>
      <xdr:col>7</xdr:col>
      <xdr:colOff>2686050</xdr:colOff>
      <xdr:row>4</xdr:row>
      <xdr:rowOff>466725</xdr:rowOff>
    </xdr:to>
    <xdr:sp>
      <xdr:nvSpPr>
        <xdr:cNvPr id="6" name="TextBox 7"/>
        <xdr:cNvSpPr txBox="1">
          <a:spLocks noChangeArrowheads="1"/>
        </xdr:cNvSpPr>
      </xdr:nvSpPr>
      <xdr:spPr>
        <a:xfrm>
          <a:off x="11811000" y="1143000"/>
          <a:ext cx="2638425" cy="723900"/>
        </a:xfrm>
        <a:prstGeom prst="rect">
          <a:avLst/>
        </a:prstGeom>
        <a:solidFill>
          <a:srgbClr val="FF0000"/>
        </a:solidFill>
        <a:ln w="9525" cmpd="sng">
          <a:solidFill>
            <a:srgbClr val="BCBCBC"/>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9</xdr:col>
      <xdr:colOff>76200</xdr:colOff>
      <xdr:row>3</xdr:row>
      <xdr:rowOff>66675</xdr:rowOff>
    </xdr:from>
    <xdr:to>
      <xdr:col>9</xdr:col>
      <xdr:colOff>1323975</xdr:colOff>
      <xdr:row>4</xdr:row>
      <xdr:rowOff>457200</xdr:rowOff>
    </xdr:to>
    <xdr:sp>
      <xdr:nvSpPr>
        <xdr:cNvPr id="7" name="TextBox 8"/>
        <xdr:cNvSpPr txBox="1">
          <a:spLocks noChangeArrowheads="1"/>
        </xdr:cNvSpPr>
      </xdr:nvSpPr>
      <xdr:spPr>
        <a:xfrm>
          <a:off x="17145000" y="1162050"/>
          <a:ext cx="1247775" cy="6953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a:t>
          </a:r>
          <a:r>
            <a:rPr lang="en-US" cap="none" sz="1100" b="1" i="0" u="none" baseline="0">
              <a:solidFill>
                <a:srgbClr val="000000"/>
              </a:solidFill>
              <a:latin typeface="Arial"/>
              <a:ea typeface="Arial"/>
              <a:cs typeface="Arial"/>
            </a:rPr>
            <a:t>Evidence to Support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1371600</xdr:colOff>
      <xdr:row>5</xdr:row>
      <xdr:rowOff>76200</xdr:rowOff>
    </xdr:from>
    <xdr:to>
      <xdr:col>9</xdr:col>
      <xdr:colOff>2724150</xdr:colOff>
      <xdr:row>6</xdr:row>
      <xdr:rowOff>428625</xdr:rowOff>
    </xdr:to>
    <xdr:sp>
      <xdr:nvSpPr>
        <xdr:cNvPr id="1" name="TextBox 1"/>
        <xdr:cNvSpPr txBox="1">
          <a:spLocks noChangeArrowheads="1"/>
        </xdr:cNvSpPr>
      </xdr:nvSpPr>
      <xdr:spPr>
        <a:xfrm>
          <a:off x="20993100" y="1857375"/>
          <a:ext cx="1352550" cy="638175"/>
        </a:xfrm>
        <a:prstGeom prst="rect">
          <a:avLst/>
        </a:prstGeom>
        <a:solidFill>
          <a:srgbClr val="00FF00"/>
        </a:solidFill>
        <a:ln w="9525" cmpd="sng">
          <a:solidFill>
            <a:srgbClr val="BCBCBC"/>
          </a:solidFill>
          <a:headEnd type="none"/>
          <a:tailEnd type="none"/>
        </a:ln>
      </xdr:spPr>
      <xdr:txBody>
        <a:bodyPr vertOverflow="clip" wrap="square" lIns="36000" tIns="36000" rIns="36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8</xdr:col>
      <xdr:colOff>57150</xdr:colOff>
      <xdr:row>5</xdr:row>
      <xdr:rowOff>28575</xdr:rowOff>
    </xdr:from>
    <xdr:to>
      <xdr:col>8</xdr:col>
      <xdr:colOff>1247775</xdr:colOff>
      <xdr:row>6</xdr:row>
      <xdr:rowOff>428625</xdr:rowOff>
    </xdr:to>
    <xdr:sp>
      <xdr:nvSpPr>
        <xdr:cNvPr id="2" name="TextBox 2"/>
        <xdr:cNvSpPr txBox="1">
          <a:spLocks noChangeArrowheads="1"/>
        </xdr:cNvSpPr>
      </xdr:nvSpPr>
      <xdr:spPr>
        <a:xfrm>
          <a:off x="16783050" y="1809750"/>
          <a:ext cx="1190625" cy="685800"/>
        </a:xfrm>
        <a:prstGeom prst="rect">
          <a:avLst/>
        </a:prstGeom>
        <a:solidFill>
          <a:srgbClr val="D9D9D9"/>
        </a:solidFill>
        <a:ln w="9525" cmpd="sng">
          <a:solidFill>
            <a:srgbClr val="BCBCBC"/>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Arial"/>
              <a:ea typeface="Arial"/>
              <a:cs typeface="Arial"/>
            </a:rPr>
            <a:t>Details of
</a:t>
          </a:r>
          <a:r>
            <a:rPr lang="en-US" cap="none" sz="1100" b="1" i="0" u="none" baseline="0">
              <a:solidFill>
                <a:srgbClr val="000000"/>
              </a:solidFill>
              <a:latin typeface="Arial"/>
              <a:ea typeface="Arial"/>
              <a:cs typeface="Arial"/>
            </a:rPr>
            <a:t>Evidence
</a:t>
          </a:r>
          <a:r>
            <a:rPr lang="en-US" cap="none" sz="1100" b="1" i="0" u="none" baseline="0">
              <a:solidFill>
                <a:srgbClr val="000000"/>
              </a:solidFill>
              <a:latin typeface="Arial"/>
              <a:ea typeface="Arial"/>
              <a:cs typeface="Arial"/>
            </a:rPr>
            <a:t>to Support :</a:t>
          </a:r>
        </a:p>
      </xdr:txBody>
    </xdr:sp>
    <xdr:clientData/>
  </xdr:twoCellAnchor>
  <xdr:twoCellAnchor>
    <xdr:from>
      <xdr:col>8</xdr:col>
      <xdr:colOff>1428750</xdr:colOff>
      <xdr:row>5</xdr:row>
      <xdr:rowOff>57150</xdr:rowOff>
    </xdr:from>
    <xdr:to>
      <xdr:col>8</xdr:col>
      <xdr:colOff>2847975</xdr:colOff>
      <xdr:row>6</xdr:row>
      <xdr:rowOff>409575</xdr:rowOff>
    </xdr:to>
    <xdr:sp>
      <xdr:nvSpPr>
        <xdr:cNvPr id="3" name="TextBox 3"/>
        <xdr:cNvSpPr txBox="1">
          <a:spLocks noChangeArrowheads="1"/>
        </xdr:cNvSpPr>
      </xdr:nvSpPr>
      <xdr:spPr>
        <a:xfrm>
          <a:off x="18154650" y="1838325"/>
          <a:ext cx="1419225" cy="638175"/>
        </a:xfrm>
        <a:prstGeom prst="rect">
          <a:avLst/>
        </a:prstGeom>
        <a:solidFill>
          <a:srgbClr val="FFC000"/>
        </a:solidFill>
        <a:ln w="9525" cmpd="sng">
          <a:solidFill>
            <a:srgbClr val="BCBCBC"/>
          </a:solidFill>
          <a:headEnd type="none"/>
          <a:tailEnd type="none"/>
        </a:ln>
      </xdr:spPr>
      <xdr:txBody>
        <a:bodyPr vertOverflow="clip" wrap="square" lIns="36000" tIns="36000" rIns="36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10</xdr:col>
      <xdr:colOff>1266825</xdr:colOff>
      <xdr:row>5</xdr:row>
      <xdr:rowOff>47625</xdr:rowOff>
    </xdr:from>
    <xdr:to>
      <xdr:col>10</xdr:col>
      <xdr:colOff>2752725</xdr:colOff>
      <xdr:row>6</xdr:row>
      <xdr:rowOff>438150</xdr:rowOff>
    </xdr:to>
    <xdr:sp>
      <xdr:nvSpPr>
        <xdr:cNvPr id="4" name="TextBox 4"/>
        <xdr:cNvSpPr txBox="1">
          <a:spLocks noChangeArrowheads="1"/>
        </xdr:cNvSpPr>
      </xdr:nvSpPr>
      <xdr:spPr>
        <a:xfrm>
          <a:off x="23707725" y="1828800"/>
          <a:ext cx="1485900" cy="676275"/>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10</xdr:col>
      <xdr:colOff>28575</xdr:colOff>
      <xdr:row>5</xdr:row>
      <xdr:rowOff>28575</xdr:rowOff>
    </xdr:from>
    <xdr:to>
      <xdr:col>10</xdr:col>
      <xdr:colOff>1114425</xdr:colOff>
      <xdr:row>6</xdr:row>
      <xdr:rowOff>447675</xdr:rowOff>
    </xdr:to>
    <xdr:sp>
      <xdr:nvSpPr>
        <xdr:cNvPr id="5" name="TextBox 5"/>
        <xdr:cNvSpPr txBox="1">
          <a:spLocks noChangeArrowheads="1"/>
        </xdr:cNvSpPr>
      </xdr:nvSpPr>
      <xdr:spPr>
        <a:xfrm>
          <a:off x="22469475" y="1809750"/>
          <a:ext cx="1085850" cy="7048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7</xdr:col>
      <xdr:colOff>38100</xdr:colOff>
      <xdr:row>5</xdr:row>
      <xdr:rowOff>66675</xdr:rowOff>
    </xdr:from>
    <xdr:to>
      <xdr:col>7</xdr:col>
      <xdr:colOff>2686050</xdr:colOff>
      <xdr:row>6</xdr:row>
      <xdr:rowOff>419100</xdr:rowOff>
    </xdr:to>
    <xdr:sp>
      <xdr:nvSpPr>
        <xdr:cNvPr id="6" name="TextBox 6"/>
        <xdr:cNvSpPr txBox="1">
          <a:spLocks noChangeArrowheads="1"/>
        </xdr:cNvSpPr>
      </xdr:nvSpPr>
      <xdr:spPr>
        <a:xfrm>
          <a:off x="14001750" y="1847850"/>
          <a:ext cx="2647950" cy="638175"/>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9</xdr:col>
      <xdr:colOff>57150</xdr:colOff>
      <xdr:row>5</xdr:row>
      <xdr:rowOff>28575</xdr:rowOff>
    </xdr:from>
    <xdr:to>
      <xdr:col>9</xdr:col>
      <xdr:colOff>1247775</xdr:colOff>
      <xdr:row>6</xdr:row>
      <xdr:rowOff>428625</xdr:rowOff>
    </xdr:to>
    <xdr:sp>
      <xdr:nvSpPr>
        <xdr:cNvPr id="7" name="TextBox 7"/>
        <xdr:cNvSpPr txBox="1">
          <a:spLocks noChangeArrowheads="1"/>
        </xdr:cNvSpPr>
      </xdr:nvSpPr>
      <xdr:spPr>
        <a:xfrm>
          <a:off x="19678650" y="1809750"/>
          <a:ext cx="1190625" cy="685800"/>
        </a:xfrm>
        <a:prstGeom prst="rect">
          <a:avLst/>
        </a:prstGeom>
        <a:solidFill>
          <a:srgbClr val="D9D9D9"/>
        </a:solidFill>
        <a:ln w="9525" cmpd="sng">
          <a:solidFill>
            <a:srgbClr val="BCBCBC"/>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Arial"/>
              <a:ea typeface="Arial"/>
              <a:cs typeface="Arial"/>
            </a:rPr>
            <a:t>Details of
</a:t>
          </a:r>
          <a:r>
            <a:rPr lang="en-US" cap="none" sz="1100" b="1" i="0" u="none" baseline="0">
              <a:solidFill>
                <a:srgbClr val="000000"/>
              </a:solidFill>
              <a:latin typeface="Arial"/>
              <a:ea typeface="Arial"/>
              <a:cs typeface="Arial"/>
            </a:rPr>
            <a:t>Evidence
</a:t>
          </a:r>
          <a:r>
            <a:rPr lang="en-US" cap="none" sz="1100" b="1" i="0" u="none" baseline="0">
              <a:solidFill>
                <a:srgbClr val="000000"/>
              </a:solidFill>
              <a:latin typeface="Arial"/>
              <a:ea typeface="Arial"/>
              <a:cs typeface="Arial"/>
            </a:rPr>
            <a:t>to Support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5</xdr:row>
      <xdr:rowOff>76200</xdr:rowOff>
    </xdr:from>
    <xdr:to>
      <xdr:col>8</xdr:col>
      <xdr:colOff>1619250</xdr:colOff>
      <xdr:row>6</xdr:row>
      <xdr:rowOff>485775</xdr:rowOff>
    </xdr:to>
    <xdr:sp>
      <xdr:nvSpPr>
        <xdr:cNvPr id="1" name="TextBox 2"/>
        <xdr:cNvSpPr txBox="1">
          <a:spLocks noChangeArrowheads="1"/>
        </xdr:cNvSpPr>
      </xdr:nvSpPr>
      <xdr:spPr>
        <a:xfrm>
          <a:off x="16602075" y="1895475"/>
          <a:ext cx="1495425" cy="6667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8</xdr:col>
      <xdr:colOff>1657350</xdr:colOff>
      <xdr:row>5</xdr:row>
      <xdr:rowOff>85725</xdr:rowOff>
    </xdr:from>
    <xdr:to>
      <xdr:col>8</xdr:col>
      <xdr:colOff>2819400</xdr:colOff>
      <xdr:row>6</xdr:row>
      <xdr:rowOff>457200</xdr:rowOff>
    </xdr:to>
    <xdr:sp>
      <xdr:nvSpPr>
        <xdr:cNvPr id="2" name="TextBox 3"/>
        <xdr:cNvSpPr txBox="1">
          <a:spLocks noChangeArrowheads="1"/>
        </xdr:cNvSpPr>
      </xdr:nvSpPr>
      <xdr:spPr>
        <a:xfrm>
          <a:off x="18135600" y="1905000"/>
          <a:ext cx="1162050" cy="628650"/>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10</xdr:col>
      <xdr:colOff>1533525</xdr:colOff>
      <xdr:row>5</xdr:row>
      <xdr:rowOff>85725</xdr:rowOff>
    </xdr:from>
    <xdr:to>
      <xdr:col>10</xdr:col>
      <xdr:colOff>2647950</xdr:colOff>
      <xdr:row>6</xdr:row>
      <xdr:rowOff>466725</xdr:rowOff>
    </xdr:to>
    <xdr:sp>
      <xdr:nvSpPr>
        <xdr:cNvPr id="3" name="TextBox 4"/>
        <xdr:cNvSpPr txBox="1">
          <a:spLocks noChangeArrowheads="1"/>
        </xdr:cNvSpPr>
      </xdr:nvSpPr>
      <xdr:spPr>
        <a:xfrm>
          <a:off x="23745825" y="1905000"/>
          <a:ext cx="1114425" cy="638175"/>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10</xdr:col>
      <xdr:colOff>47625</xdr:colOff>
      <xdr:row>5</xdr:row>
      <xdr:rowOff>57150</xdr:rowOff>
    </xdr:from>
    <xdr:to>
      <xdr:col>10</xdr:col>
      <xdr:colOff>1485900</xdr:colOff>
      <xdr:row>6</xdr:row>
      <xdr:rowOff>485775</xdr:rowOff>
    </xdr:to>
    <xdr:sp>
      <xdr:nvSpPr>
        <xdr:cNvPr id="4" name="TextBox 5"/>
        <xdr:cNvSpPr txBox="1">
          <a:spLocks noChangeArrowheads="1"/>
        </xdr:cNvSpPr>
      </xdr:nvSpPr>
      <xdr:spPr>
        <a:xfrm>
          <a:off x="22259925" y="1876425"/>
          <a:ext cx="1438275" cy="6858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7</xdr:col>
      <xdr:colOff>38100</xdr:colOff>
      <xdr:row>4</xdr:row>
      <xdr:rowOff>0</xdr:rowOff>
    </xdr:from>
    <xdr:to>
      <xdr:col>7</xdr:col>
      <xdr:colOff>2686050</xdr:colOff>
      <xdr:row>6</xdr:row>
      <xdr:rowOff>419100</xdr:rowOff>
    </xdr:to>
    <xdr:sp>
      <xdr:nvSpPr>
        <xdr:cNvPr id="5" name="TextBox 6"/>
        <xdr:cNvSpPr txBox="1">
          <a:spLocks noChangeArrowheads="1"/>
        </xdr:cNvSpPr>
      </xdr:nvSpPr>
      <xdr:spPr>
        <a:xfrm>
          <a:off x="13649325" y="1790700"/>
          <a:ext cx="2647950" cy="704850"/>
        </a:xfrm>
        <a:prstGeom prst="rect">
          <a:avLst/>
        </a:prstGeom>
        <a:solidFill>
          <a:srgbClr val="FF0000"/>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9</xdr:col>
      <xdr:colOff>1676400</xdr:colOff>
      <xdr:row>5</xdr:row>
      <xdr:rowOff>85725</xdr:rowOff>
    </xdr:from>
    <xdr:to>
      <xdr:col>9</xdr:col>
      <xdr:colOff>2809875</xdr:colOff>
      <xdr:row>6</xdr:row>
      <xdr:rowOff>447675</xdr:rowOff>
    </xdr:to>
    <xdr:sp>
      <xdr:nvSpPr>
        <xdr:cNvPr id="6" name="TextBox 9"/>
        <xdr:cNvSpPr txBox="1">
          <a:spLocks noChangeArrowheads="1"/>
        </xdr:cNvSpPr>
      </xdr:nvSpPr>
      <xdr:spPr>
        <a:xfrm>
          <a:off x="21021675" y="1905000"/>
          <a:ext cx="1133475" cy="619125"/>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9</xdr:col>
      <xdr:colOff>123825</xdr:colOff>
      <xdr:row>5</xdr:row>
      <xdr:rowOff>76200</xdr:rowOff>
    </xdr:from>
    <xdr:to>
      <xdr:col>9</xdr:col>
      <xdr:colOff>1619250</xdr:colOff>
      <xdr:row>6</xdr:row>
      <xdr:rowOff>485775</xdr:rowOff>
    </xdr:to>
    <xdr:sp>
      <xdr:nvSpPr>
        <xdr:cNvPr id="7" name="TextBox 10"/>
        <xdr:cNvSpPr txBox="1">
          <a:spLocks noChangeArrowheads="1"/>
        </xdr:cNvSpPr>
      </xdr:nvSpPr>
      <xdr:spPr>
        <a:xfrm>
          <a:off x="19469100" y="1895475"/>
          <a:ext cx="1495425" cy="6667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5</xdr:row>
      <xdr:rowOff>76200</xdr:rowOff>
    </xdr:from>
    <xdr:to>
      <xdr:col>8</xdr:col>
      <xdr:colOff>1533525</xdr:colOff>
      <xdr:row>6</xdr:row>
      <xdr:rowOff>485775</xdr:rowOff>
    </xdr:to>
    <xdr:sp>
      <xdr:nvSpPr>
        <xdr:cNvPr id="1" name="TextBox 7"/>
        <xdr:cNvSpPr txBox="1">
          <a:spLocks noChangeArrowheads="1"/>
        </xdr:cNvSpPr>
      </xdr:nvSpPr>
      <xdr:spPr>
        <a:xfrm>
          <a:off x="16459200" y="1657350"/>
          <a:ext cx="1409700" cy="6667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8</xdr:col>
      <xdr:colOff>1657350</xdr:colOff>
      <xdr:row>5</xdr:row>
      <xdr:rowOff>85725</xdr:rowOff>
    </xdr:from>
    <xdr:to>
      <xdr:col>8</xdr:col>
      <xdr:colOff>2714625</xdr:colOff>
      <xdr:row>6</xdr:row>
      <xdr:rowOff>457200</xdr:rowOff>
    </xdr:to>
    <xdr:sp>
      <xdr:nvSpPr>
        <xdr:cNvPr id="2" name="TextBox 8"/>
        <xdr:cNvSpPr txBox="1">
          <a:spLocks noChangeArrowheads="1"/>
        </xdr:cNvSpPr>
      </xdr:nvSpPr>
      <xdr:spPr>
        <a:xfrm>
          <a:off x="17992725" y="1666875"/>
          <a:ext cx="1057275" cy="628650"/>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10</xdr:col>
      <xdr:colOff>1590675</xdr:colOff>
      <xdr:row>5</xdr:row>
      <xdr:rowOff>85725</xdr:rowOff>
    </xdr:from>
    <xdr:to>
      <xdr:col>10</xdr:col>
      <xdr:colOff>2705100</xdr:colOff>
      <xdr:row>6</xdr:row>
      <xdr:rowOff>466725</xdr:rowOff>
    </xdr:to>
    <xdr:sp>
      <xdr:nvSpPr>
        <xdr:cNvPr id="3" name="TextBox 9"/>
        <xdr:cNvSpPr txBox="1">
          <a:spLocks noChangeArrowheads="1"/>
        </xdr:cNvSpPr>
      </xdr:nvSpPr>
      <xdr:spPr>
        <a:xfrm>
          <a:off x="23431500" y="1666875"/>
          <a:ext cx="1114425" cy="638175"/>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10</xdr:col>
      <xdr:colOff>47625</xdr:colOff>
      <xdr:row>5</xdr:row>
      <xdr:rowOff>57150</xdr:rowOff>
    </xdr:from>
    <xdr:to>
      <xdr:col>10</xdr:col>
      <xdr:colOff>1485900</xdr:colOff>
      <xdr:row>6</xdr:row>
      <xdr:rowOff>485775</xdr:rowOff>
    </xdr:to>
    <xdr:sp>
      <xdr:nvSpPr>
        <xdr:cNvPr id="4" name="TextBox 10"/>
        <xdr:cNvSpPr txBox="1">
          <a:spLocks noChangeArrowheads="1"/>
        </xdr:cNvSpPr>
      </xdr:nvSpPr>
      <xdr:spPr>
        <a:xfrm>
          <a:off x="21888450" y="1638300"/>
          <a:ext cx="1438275" cy="6858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7</xdr:col>
      <xdr:colOff>38100</xdr:colOff>
      <xdr:row>5</xdr:row>
      <xdr:rowOff>47625</xdr:rowOff>
    </xdr:from>
    <xdr:to>
      <xdr:col>7</xdr:col>
      <xdr:colOff>2686050</xdr:colOff>
      <xdr:row>6</xdr:row>
      <xdr:rowOff>542925</xdr:rowOff>
    </xdr:to>
    <xdr:sp>
      <xdr:nvSpPr>
        <xdr:cNvPr id="5" name="TextBox 11"/>
        <xdr:cNvSpPr txBox="1">
          <a:spLocks noChangeArrowheads="1"/>
        </xdr:cNvSpPr>
      </xdr:nvSpPr>
      <xdr:spPr>
        <a:xfrm>
          <a:off x="13620750" y="1628775"/>
          <a:ext cx="2647950" cy="752475"/>
        </a:xfrm>
        <a:prstGeom prst="rect">
          <a:avLst/>
        </a:prstGeom>
        <a:solidFill>
          <a:srgbClr val="FF0000"/>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9</xdr:col>
      <xdr:colOff>1676400</xdr:colOff>
      <xdr:row>5</xdr:row>
      <xdr:rowOff>85725</xdr:rowOff>
    </xdr:from>
    <xdr:to>
      <xdr:col>9</xdr:col>
      <xdr:colOff>2695575</xdr:colOff>
      <xdr:row>6</xdr:row>
      <xdr:rowOff>447675</xdr:rowOff>
    </xdr:to>
    <xdr:sp>
      <xdr:nvSpPr>
        <xdr:cNvPr id="6" name="TextBox 12"/>
        <xdr:cNvSpPr txBox="1">
          <a:spLocks noChangeArrowheads="1"/>
        </xdr:cNvSpPr>
      </xdr:nvSpPr>
      <xdr:spPr>
        <a:xfrm>
          <a:off x="20764500" y="1666875"/>
          <a:ext cx="1019175" cy="619125"/>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9</xdr:col>
      <xdr:colOff>123825</xdr:colOff>
      <xdr:row>5</xdr:row>
      <xdr:rowOff>76200</xdr:rowOff>
    </xdr:from>
    <xdr:to>
      <xdr:col>9</xdr:col>
      <xdr:colOff>1571625</xdr:colOff>
      <xdr:row>6</xdr:row>
      <xdr:rowOff>485775</xdr:rowOff>
    </xdr:to>
    <xdr:sp>
      <xdr:nvSpPr>
        <xdr:cNvPr id="7" name="TextBox 13"/>
        <xdr:cNvSpPr txBox="1">
          <a:spLocks noChangeArrowheads="1"/>
        </xdr:cNvSpPr>
      </xdr:nvSpPr>
      <xdr:spPr>
        <a:xfrm>
          <a:off x="19211925" y="1657350"/>
          <a:ext cx="1447800" cy="6667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5</xdr:row>
      <xdr:rowOff>76200</xdr:rowOff>
    </xdr:from>
    <xdr:to>
      <xdr:col>7</xdr:col>
      <xdr:colOff>1533525</xdr:colOff>
      <xdr:row>6</xdr:row>
      <xdr:rowOff>371475</xdr:rowOff>
    </xdr:to>
    <xdr:sp>
      <xdr:nvSpPr>
        <xdr:cNvPr id="1" name="TextBox 33"/>
        <xdr:cNvSpPr txBox="1">
          <a:spLocks noChangeArrowheads="1"/>
        </xdr:cNvSpPr>
      </xdr:nvSpPr>
      <xdr:spPr>
        <a:xfrm>
          <a:off x="18468975" y="1733550"/>
          <a:ext cx="1409700" cy="5905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7</xdr:col>
      <xdr:colOff>1657350</xdr:colOff>
      <xdr:row>5</xdr:row>
      <xdr:rowOff>85725</xdr:rowOff>
    </xdr:from>
    <xdr:to>
      <xdr:col>7</xdr:col>
      <xdr:colOff>2876550</xdr:colOff>
      <xdr:row>6</xdr:row>
      <xdr:rowOff>361950</xdr:rowOff>
    </xdr:to>
    <xdr:sp>
      <xdr:nvSpPr>
        <xdr:cNvPr id="2" name="TextBox 34"/>
        <xdr:cNvSpPr txBox="1">
          <a:spLocks noChangeArrowheads="1"/>
        </xdr:cNvSpPr>
      </xdr:nvSpPr>
      <xdr:spPr>
        <a:xfrm>
          <a:off x="20002500" y="1743075"/>
          <a:ext cx="1219200" cy="571500"/>
        </a:xfrm>
        <a:prstGeom prst="rect">
          <a:avLst/>
        </a:prstGeom>
        <a:solidFill>
          <a:srgbClr val="FFC0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Working Toward</a:t>
          </a:r>
        </a:p>
      </xdr:txBody>
    </xdr:sp>
    <xdr:clientData/>
  </xdr:twoCellAnchor>
  <xdr:twoCellAnchor>
    <xdr:from>
      <xdr:col>9</xdr:col>
      <xdr:colOff>1695450</xdr:colOff>
      <xdr:row>5</xdr:row>
      <xdr:rowOff>85725</xdr:rowOff>
    </xdr:from>
    <xdr:to>
      <xdr:col>9</xdr:col>
      <xdr:colOff>2809875</xdr:colOff>
      <xdr:row>6</xdr:row>
      <xdr:rowOff>352425</xdr:rowOff>
    </xdr:to>
    <xdr:sp>
      <xdr:nvSpPr>
        <xdr:cNvPr id="3" name="TextBox 35"/>
        <xdr:cNvSpPr txBox="1">
          <a:spLocks noChangeArrowheads="1"/>
        </xdr:cNvSpPr>
      </xdr:nvSpPr>
      <xdr:spPr>
        <a:xfrm>
          <a:off x="26060400" y="1743075"/>
          <a:ext cx="1114425" cy="561975"/>
        </a:xfrm>
        <a:prstGeom prst="rect">
          <a:avLst/>
        </a:prstGeom>
        <a:solidFill>
          <a:srgbClr val="00CCFF"/>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4. Excelling</a:t>
          </a:r>
        </a:p>
      </xdr:txBody>
    </xdr:sp>
    <xdr:clientData/>
  </xdr:twoCellAnchor>
  <xdr:twoCellAnchor>
    <xdr:from>
      <xdr:col>9</xdr:col>
      <xdr:colOff>114300</xdr:colOff>
      <xdr:row>5</xdr:row>
      <xdr:rowOff>57150</xdr:rowOff>
    </xdr:from>
    <xdr:to>
      <xdr:col>9</xdr:col>
      <xdr:colOff>1552575</xdr:colOff>
      <xdr:row>6</xdr:row>
      <xdr:rowOff>342900</xdr:rowOff>
    </xdr:to>
    <xdr:sp>
      <xdr:nvSpPr>
        <xdr:cNvPr id="4" name="TextBox 36"/>
        <xdr:cNvSpPr txBox="1">
          <a:spLocks noChangeArrowheads="1"/>
        </xdr:cNvSpPr>
      </xdr:nvSpPr>
      <xdr:spPr>
        <a:xfrm>
          <a:off x="24479250" y="1714500"/>
          <a:ext cx="1438275" cy="5810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twoCellAnchor>
    <xdr:from>
      <xdr:col>6</xdr:col>
      <xdr:colOff>38100</xdr:colOff>
      <xdr:row>5</xdr:row>
      <xdr:rowOff>66675</xdr:rowOff>
    </xdr:from>
    <xdr:to>
      <xdr:col>6</xdr:col>
      <xdr:colOff>2686050</xdr:colOff>
      <xdr:row>6</xdr:row>
      <xdr:rowOff>419100</xdr:rowOff>
    </xdr:to>
    <xdr:sp>
      <xdr:nvSpPr>
        <xdr:cNvPr id="5" name="TextBox 37"/>
        <xdr:cNvSpPr txBox="1">
          <a:spLocks noChangeArrowheads="1"/>
        </xdr:cNvSpPr>
      </xdr:nvSpPr>
      <xdr:spPr>
        <a:xfrm>
          <a:off x="15544800" y="1724025"/>
          <a:ext cx="2647950" cy="647700"/>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'1'  Not effective' is selected, what plans are in place to meet the required standard?  Who is responsible for these actions and by when?</a:t>
          </a:r>
        </a:p>
      </xdr:txBody>
    </xdr:sp>
    <xdr:clientData/>
  </xdr:twoCellAnchor>
  <xdr:twoCellAnchor>
    <xdr:from>
      <xdr:col>8</xdr:col>
      <xdr:colOff>1676400</xdr:colOff>
      <xdr:row>5</xdr:row>
      <xdr:rowOff>85725</xdr:rowOff>
    </xdr:from>
    <xdr:to>
      <xdr:col>8</xdr:col>
      <xdr:colOff>2819400</xdr:colOff>
      <xdr:row>6</xdr:row>
      <xdr:rowOff>352425</xdr:rowOff>
    </xdr:to>
    <xdr:sp>
      <xdr:nvSpPr>
        <xdr:cNvPr id="6" name="TextBox 38"/>
        <xdr:cNvSpPr txBox="1">
          <a:spLocks noChangeArrowheads="1"/>
        </xdr:cNvSpPr>
      </xdr:nvSpPr>
      <xdr:spPr>
        <a:xfrm>
          <a:off x="23031450" y="1743075"/>
          <a:ext cx="1143000" cy="561975"/>
        </a:xfrm>
        <a:prstGeom prst="rect">
          <a:avLst/>
        </a:prstGeom>
        <a:solidFill>
          <a:srgbClr val="00FF00"/>
        </a:solidFill>
        <a:ln w="9525" cmpd="sng">
          <a:solidFill>
            <a:srgbClr val="BCBCBC"/>
          </a:solidFill>
          <a:headEnd type="none"/>
          <a:tailEnd type="none"/>
        </a:ln>
      </xdr:spPr>
      <xdr:txBody>
        <a:bodyPr vertOverflow="clip" wrap="square" lIns="72000" tIns="36000" rIns="72000" bIns="36000" anchor="ctr"/>
        <a:p>
          <a:pPr algn="ctr">
            <a:defRPr/>
          </a:pPr>
          <a:r>
            <a:rPr lang="en-US" cap="none" sz="1100" b="1" i="0" u="none" baseline="0">
              <a:solidFill>
                <a:srgbClr val="000000"/>
              </a:solidFill>
              <a:latin typeface="Arial"/>
              <a:ea typeface="Arial"/>
              <a:cs typeface="Arial"/>
            </a:rPr>
            <a:t>3. Effective</a:t>
          </a:r>
        </a:p>
      </xdr:txBody>
    </xdr:sp>
    <xdr:clientData/>
  </xdr:twoCellAnchor>
  <xdr:twoCellAnchor>
    <xdr:from>
      <xdr:col>8</xdr:col>
      <xdr:colOff>123825</xdr:colOff>
      <xdr:row>5</xdr:row>
      <xdr:rowOff>76200</xdr:rowOff>
    </xdr:from>
    <xdr:to>
      <xdr:col>8</xdr:col>
      <xdr:colOff>1571625</xdr:colOff>
      <xdr:row>6</xdr:row>
      <xdr:rowOff>361950</xdr:rowOff>
    </xdr:to>
    <xdr:sp>
      <xdr:nvSpPr>
        <xdr:cNvPr id="7" name="TextBox 39"/>
        <xdr:cNvSpPr txBox="1">
          <a:spLocks noChangeArrowheads="1"/>
        </xdr:cNvSpPr>
      </xdr:nvSpPr>
      <xdr:spPr>
        <a:xfrm>
          <a:off x="21478875" y="1733550"/>
          <a:ext cx="1447800" cy="5810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Details of   Evidence to Support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3"/>
  <sheetViews>
    <sheetView showGridLines="0" view="pageLayout" zoomScaleNormal="75" workbookViewId="0" topLeftCell="A6">
      <selection activeCell="A1" sqref="A1"/>
    </sheetView>
  </sheetViews>
  <sheetFormatPr defaultColWidth="9.140625" defaultRowHeight="12.75"/>
  <cols>
    <col min="1" max="1" width="5.28125" style="0" customWidth="1"/>
    <col min="2" max="2" width="222.28125" style="17" customWidth="1"/>
    <col min="3" max="3" width="29.421875" style="0" customWidth="1"/>
    <col min="5" max="5" width="15.57421875" style="0" customWidth="1"/>
    <col min="7" max="7" width="29.421875" style="0" customWidth="1"/>
  </cols>
  <sheetData>
    <row r="1" s="1" customFormat="1" ht="34.5" customHeight="1">
      <c r="B1" s="343" t="s">
        <v>262</v>
      </c>
    </row>
    <row r="2" spans="2:8" s="1" customFormat="1" ht="25.5" customHeight="1">
      <c r="B2" s="119" t="s">
        <v>341</v>
      </c>
      <c r="C2" s="14"/>
      <c r="D2" s="14"/>
      <c r="E2" s="14"/>
      <c r="F2" s="14"/>
      <c r="G2" s="14"/>
      <c r="H2" s="14"/>
    </row>
    <row r="3" spans="2:8" s="1" customFormat="1" ht="20.25">
      <c r="B3" s="28" t="s">
        <v>202</v>
      </c>
      <c r="C3" s="15"/>
      <c r="D3" s="15"/>
      <c r="E3" s="15"/>
      <c r="F3" s="15"/>
      <c r="G3" s="15"/>
      <c r="H3" s="15"/>
    </row>
    <row r="4" spans="2:8" s="1" customFormat="1" ht="18" hidden="1">
      <c r="B4" s="29"/>
      <c r="C4" s="16"/>
      <c r="D4" s="16"/>
      <c r="E4" s="16"/>
      <c r="F4" s="16"/>
      <c r="G4" s="16"/>
      <c r="H4" s="16"/>
    </row>
    <row r="5" s="1" customFormat="1" ht="21" customHeight="1">
      <c r="B5" s="17"/>
    </row>
    <row r="6" spans="2:21" s="1" customFormat="1" ht="409.5" customHeight="1">
      <c r="B6" s="220"/>
      <c r="C6" s="30"/>
      <c r="D6" s="30"/>
      <c r="E6" s="30"/>
      <c r="F6" s="30"/>
      <c r="G6" s="30"/>
      <c r="H6" s="30"/>
      <c r="I6" s="31"/>
      <c r="J6" s="31"/>
      <c r="K6" s="31"/>
      <c r="L6" s="31"/>
      <c r="M6" s="31"/>
      <c r="N6" s="31"/>
      <c r="O6" s="31"/>
      <c r="P6" s="31"/>
      <c r="Q6" s="31"/>
      <c r="R6" s="31"/>
      <c r="S6" s="31"/>
      <c r="T6" s="31"/>
      <c r="U6" s="31"/>
    </row>
    <row r="7" spans="2:21" s="9" customFormat="1" ht="322.5" customHeight="1">
      <c r="B7" s="440" t="s">
        <v>49</v>
      </c>
      <c r="C7" s="116"/>
      <c r="D7" s="116"/>
      <c r="E7" s="116"/>
      <c r="F7" s="116"/>
      <c r="G7" s="116"/>
      <c r="H7" s="116"/>
      <c r="I7" s="117"/>
      <c r="J7" s="117"/>
      <c r="K7" s="117"/>
      <c r="L7" s="117"/>
      <c r="M7" s="117"/>
      <c r="N7" s="117"/>
      <c r="O7" s="117"/>
      <c r="P7" s="117"/>
      <c r="Q7" s="117"/>
      <c r="R7" s="117"/>
      <c r="S7" s="117"/>
      <c r="T7" s="117"/>
      <c r="U7" s="117"/>
    </row>
    <row r="8" spans="2:21" s="9" customFormat="1" ht="100.5" customHeight="1">
      <c r="B8" s="440"/>
      <c r="C8" s="116"/>
      <c r="D8" s="116"/>
      <c r="E8" s="116"/>
      <c r="F8" s="116"/>
      <c r="G8" s="116"/>
      <c r="H8" s="116"/>
      <c r="I8" s="117"/>
      <c r="J8" s="117"/>
      <c r="K8" s="117"/>
      <c r="L8" s="117"/>
      <c r="M8" s="117"/>
      <c r="N8" s="117"/>
      <c r="O8" s="117"/>
      <c r="P8" s="117"/>
      <c r="Q8" s="117"/>
      <c r="R8" s="117"/>
      <c r="S8" s="117"/>
      <c r="T8" s="117"/>
      <c r="U8" s="117"/>
    </row>
    <row r="9" s="9" customFormat="1" ht="35.25" customHeight="1">
      <c r="B9" s="440"/>
    </row>
    <row r="10" s="99" customFormat="1" ht="35.25" customHeight="1">
      <c r="B10" s="114"/>
    </row>
    <row r="11" spans="3:7" s="100" customFormat="1" ht="20.25" customHeight="1">
      <c r="C11" s="101"/>
      <c r="D11" s="101"/>
      <c r="E11" s="101"/>
      <c r="F11" s="101"/>
      <c r="G11" s="101"/>
    </row>
    <row r="12" spans="3:7" s="100" customFormat="1" ht="20.25" customHeight="1">
      <c r="C12" s="101"/>
      <c r="D12" s="101"/>
      <c r="E12" s="101"/>
      <c r="F12" s="101"/>
      <c r="G12" s="101"/>
    </row>
    <row r="13" spans="2:7" s="1" customFormat="1" ht="37.5" customHeight="1">
      <c r="B13" s="115"/>
      <c r="C13" s="5"/>
      <c r="D13" s="5"/>
      <c r="E13" s="5"/>
      <c r="F13" s="5"/>
      <c r="G13" s="5"/>
    </row>
  </sheetData>
  <sheetProtection/>
  <mergeCells count="1">
    <mergeCell ref="B7:B9"/>
  </mergeCells>
  <printOptions/>
  <pageMargins left="0.5118110236220472" right="0.7480314960629921" top="0.4724409448818898" bottom="0.6692913385826772" header="0.5118110236220472" footer="0.5118110236220472"/>
  <pageSetup fitToHeight="1" fitToWidth="1" horizontalDpi="600" verticalDpi="600" orientation="portrait" paperSize="8" scale="59" r:id="rId2"/>
  <headerFooter alignWithMargins="0">
    <oddFooter>&amp;LDRAFT VERSION 2 FOR EARLY ADOPTERS : SEPT 2010</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T16"/>
  <sheetViews>
    <sheetView zoomScale="75" zoomScaleNormal="75" workbookViewId="0" topLeftCell="D1">
      <selection activeCell="G9" sqref="G9"/>
    </sheetView>
  </sheetViews>
  <sheetFormatPr defaultColWidth="9.140625" defaultRowHeight="12.75"/>
  <cols>
    <col min="1" max="1" width="30.421875" style="0" customWidth="1"/>
    <col min="2" max="3" width="40.140625" style="0" customWidth="1"/>
    <col min="4" max="4" width="39.28125" style="0" customWidth="1"/>
    <col min="5" max="5" width="40.140625" style="0" customWidth="1"/>
    <col min="6" max="6" width="9.00390625" style="26" customWidth="1"/>
    <col min="7" max="9" width="43.00390625" style="0" customWidth="1"/>
    <col min="10" max="10" width="42.7109375" style="0" customWidth="1"/>
    <col min="11" max="11" width="5.57421875" style="0" customWidth="1"/>
    <col min="12" max="12" width="4.140625" style="0" customWidth="1"/>
    <col min="13" max="13" width="1.421875" style="0" customWidth="1"/>
  </cols>
  <sheetData>
    <row r="1" spans="1:20" ht="15.75">
      <c r="A1" s="8"/>
      <c r="E1" s="346" t="s">
        <v>98</v>
      </c>
      <c r="N1" t="s">
        <v>347</v>
      </c>
      <c r="O1" s="139" t="s">
        <v>334</v>
      </c>
      <c r="P1" s="4" t="s">
        <v>344</v>
      </c>
      <c r="Q1" s="4" t="s">
        <v>345</v>
      </c>
      <c r="R1" s="4" t="s">
        <v>346</v>
      </c>
      <c r="S1" s="281" t="s">
        <v>68</v>
      </c>
      <c r="T1" s="4" t="s">
        <v>343</v>
      </c>
    </row>
    <row r="2" spans="1:20" ht="16.5" thickBot="1">
      <c r="A2" s="8"/>
      <c r="N2" s="4">
        <v>2</v>
      </c>
      <c r="O2" s="4">
        <f>COUNTIF($F9:$F10,0)</f>
        <v>1</v>
      </c>
      <c r="P2" s="4">
        <f>COUNTIF($F9:$F10,1)</f>
        <v>1</v>
      </c>
      <c r="Q2" s="4">
        <f>COUNTIF($F9:$F10,2)</f>
        <v>0</v>
      </c>
      <c r="R2" s="4">
        <f>COUNTIF($F9:$F10,3)</f>
        <v>0</v>
      </c>
      <c r="S2" s="4">
        <f>COUNTIF($F9:$F10,4)</f>
        <v>0</v>
      </c>
      <c r="T2" s="4">
        <f>COUNTIF($F9:$F10,"")</f>
        <v>0</v>
      </c>
    </row>
    <row r="3" spans="1:10" ht="58.5" customHeight="1">
      <c r="A3" s="503" t="s">
        <v>153</v>
      </c>
      <c r="B3" s="504"/>
      <c r="C3" s="504"/>
      <c r="D3" s="504"/>
      <c r="E3" s="504"/>
      <c r="F3" s="504"/>
      <c r="G3" s="504"/>
      <c r="H3" s="194"/>
      <c r="I3" s="194"/>
      <c r="J3" s="87"/>
    </row>
    <row r="4" spans="1:10" ht="30" customHeight="1">
      <c r="A4" s="506"/>
      <c r="B4" s="507"/>
      <c r="C4" s="507"/>
      <c r="D4" s="507"/>
      <c r="E4" s="507"/>
      <c r="F4" s="507"/>
      <c r="G4" s="507"/>
      <c r="H4" s="507"/>
      <c r="I4" s="507"/>
      <c r="J4" s="508"/>
    </row>
    <row r="5" spans="1:10" ht="0.75" customHeight="1" hidden="1">
      <c r="A5" s="88"/>
      <c r="B5" s="45"/>
      <c r="C5" s="45"/>
      <c r="D5" s="45"/>
      <c r="E5" s="84"/>
      <c r="F5" s="85"/>
      <c r="G5" s="45"/>
      <c r="H5" s="45"/>
      <c r="I5" s="45"/>
      <c r="J5" s="45"/>
    </row>
    <row r="6" spans="1:10" ht="19.5" customHeight="1">
      <c r="A6" s="455" t="s">
        <v>339</v>
      </c>
      <c r="B6" s="457" t="s">
        <v>342</v>
      </c>
      <c r="C6" s="457"/>
      <c r="D6" s="457"/>
      <c r="E6" s="457"/>
      <c r="F6" s="505" t="s">
        <v>338</v>
      </c>
      <c r="G6" s="450"/>
      <c r="H6" s="450"/>
      <c r="I6" s="450"/>
      <c r="J6" s="489"/>
    </row>
    <row r="7" spans="1:10" s="2" customFormat="1" ht="42.75" customHeight="1">
      <c r="A7" s="455"/>
      <c r="B7" s="438" t="s">
        <v>111</v>
      </c>
      <c r="C7" s="439" t="s">
        <v>112</v>
      </c>
      <c r="D7" s="272" t="s">
        <v>113</v>
      </c>
      <c r="E7" s="273" t="s">
        <v>115</v>
      </c>
      <c r="F7" s="505"/>
      <c r="G7" s="450"/>
      <c r="H7" s="450"/>
      <c r="I7" s="450"/>
      <c r="J7" s="489"/>
    </row>
    <row r="8" spans="1:10" s="2" customFormat="1" ht="38.25">
      <c r="A8" s="433" t="s">
        <v>336</v>
      </c>
      <c r="B8" s="75"/>
      <c r="C8" s="75"/>
      <c r="D8" s="75"/>
      <c r="E8" s="75"/>
      <c r="F8" s="377"/>
      <c r="G8" s="378" t="s">
        <v>55</v>
      </c>
      <c r="H8" s="378" t="s">
        <v>55</v>
      </c>
      <c r="I8" s="379" t="s">
        <v>56</v>
      </c>
      <c r="J8" s="379" t="s">
        <v>57</v>
      </c>
    </row>
    <row r="9" spans="1:10" s="2" customFormat="1" ht="130.5" customHeight="1">
      <c r="A9" s="423" t="s">
        <v>51</v>
      </c>
      <c r="B9" s="388"/>
      <c r="C9" s="388"/>
      <c r="D9" s="390"/>
      <c r="E9" s="388"/>
      <c r="F9" s="349">
        <v>1</v>
      </c>
      <c r="G9" s="188"/>
      <c r="H9" s="188"/>
      <c r="I9" s="188"/>
      <c r="J9" s="188"/>
    </row>
    <row r="10" spans="1:10" s="2" customFormat="1" ht="138" customHeight="1">
      <c r="A10" s="416" t="s">
        <v>154</v>
      </c>
      <c r="B10" s="388"/>
      <c r="C10" s="388"/>
      <c r="D10" s="390"/>
      <c r="E10" s="388"/>
      <c r="F10" s="349">
        <v>0</v>
      </c>
      <c r="G10" s="188"/>
      <c r="H10" s="188"/>
      <c r="I10" s="188"/>
      <c r="J10" s="188"/>
    </row>
    <row r="11" ht="16.5" thickBot="1"/>
    <row r="12" spans="1:6" ht="18">
      <c r="A12" s="135"/>
      <c r="B12" s="11"/>
      <c r="C12" s="11"/>
      <c r="E12" s="494" t="str">
        <f>IF(COUNT(F9:F10)&lt;2,"remember to fill in the blanks","Sheet Complete")</f>
        <v>Sheet Complete</v>
      </c>
      <c r="F12" s="495"/>
    </row>
    <row r="13" spans="1:6" ht="12.75">
      <c r="A13" s="78"/>
      <c r="E13" s="496"/>
      <c r="F13" s="497"/>
    </row>
    <row r="14" spans="1:6" ht="13.5" thickBot="1">
      <c r="A14" s="78"/>
      <c r="E14" s="498"/>
      <c r="F14" s="499"/>
    </row>
    <row r="15" ht="15.75">
      <c r="A15" s="78"/>
    </row>
    <row r="16" spans="5:6" ht="18">
      <c r="E16" s="477"/>
      <c r="F16" s="477"/>
    </row>
  </sheetData>
  <sheetProtection sheet="1"/>
  <protectedRanges>
    <protectedRange password="E7C4" sqref="B7" name="Range1_2"/>
    <protectedRange password="E7C4" sqref="C7" name="Range1_4"/>
    <protectedRange password="E7C4" sqref="D7" name="Range1_5_1"/>
  </protectedRanges>
  <mergeCells count="11">
    <mergeCell ref="E16:F16"/>
    <mergeCell ref="E12:F14"/>
    <mergeCell ref="A4:J4"/>
    <mergeCell ref="H6:H7"/>
    <mergeCell ref="I6:I7"/>
    <mergeCell ref="J6:J7"/>
    <mergeCell ref="A3:G3"/>
    <mergeCell ref="G6:G7"/>
    <mergeCell ref="A6:A7"/>
    <mergeCell ref="F6:F7"/>
    <mergeCell ref="B6:E6"/>
  </mergeCells>
  <conditionalFormatting sqref="E12:F14">
    <cfRule type="cellIs" priority="13" dxfId="7" operator="equal" stopIfTrue="1">
      <formula>"Remember to fill in the blanks"</formula>
    </cfRule>
    <cfRule type="cellIs" priority="14" dxfId="5" operator="equal" stopIfTrue="1">
      <formula>"Sheet complete"</formula>
    </cfRule>
  </conditionalFormatting>
  <conditionalFormatting sqref="F9:F10">
    <cfRule type="cellIs" priority="15" dxfId="7" operator="equal" stopIfTrue="1">
      <formula>1</formula>
    </cfRule>
    <cfRule type="cellIs" priority="16" dxfId="6" operator="equal" stopIfTrue="1">
      <formula>2</formula>
    </cfRule>
    <cfRule type="cellIs" priority="17" dxfId="5" operator="equal" stopIfTrue="1">
      <formula>3</formula>
    </cfRule>
  </conditionalFormatting>
  <conditionalFormatting sqref="F9">
    <cfRule type="cellIs" priority="10" dxfId="7" operator="equal" stopIfTrue="1">
      <formula>1</formula>
    </cfRule>
    <cfRule type="cellIs" priority="11" dxfId="6" operator="equal" stopIfTrue="1">
      <formula>2</formula>
    </cfRule>
    <cfRule type="cellIs" priority="12" dxfId="5" operator="equal" stopIfTrue="1">
      <formula>3</formula>
    </cfRule>
  </conditionalFormatting>
  <conditionalFormatting sqref="F9">
    <cfRule type="containsText" priority="9" dxfId="2" operator="containsText" stopIfTrue="1" text="4">
      <formula>NOT(ISERROR(SEARCH("4",F9)))</formula>
    </cfRule>
  </conditionalFormatting>
  <conditionalFormatting sqref="F9">
    <cfRule type="cellIs" priority="7" dxfId="3" operator="equal" stopIfTrue="1">
      <formula>0</formula>
    </cfRule>
    <cfRule type="containsText" priority="8" dxfId="2" operator="containsText" stopIfTrue="1" text="4">
      <formula>NOT(ISERROR(SEARCH("4",F9)))</formula>
    </cfRule>
  </conditionalFormatting>
  <conditionalFormatting sqref="F10">
    <cfRule type="cellIs" priority="4" dxfId="7" operator="equal" stopIfTrue="1">
      <formula>1</formula>
    </cfRule>
    <cfRule type="cellIs" priority="5" dxfId="6" operator="equal" stopIfTrue="1">
      <formula>2</formula>
    </cfRule>
    <cfRule type="cellIs" priority="6" dxfId="5" operator="equal" stopIfTrue="1">
      <formula>3</formula>
    </cfRule>
  </conditionalFormatting>
  <conditionalFormatting sqref="F10">
    <cfRule type="containsText" priority="3" dxfId="2" operator="containsText" stopIfTrue="1" text="4">
      <formula>NOT(ISERROR(SEARCH("4",F10)))</formula>
    </cfRule>
  </conditionalFormatting>
  <conditionalFormatting sqref="F10">
    <cfRule type="cellIs" priority="1" dxfId="3" operator="equal" stopIfTrue="1">
      <formula>0</formula>
    </cfRule>
    <cfRule type="containsText" priority="2" dxfId="2" operator="containsText" stopIfTrue="1" text="4">
      <formula>NOT(ISERROR(SEARCH("4",F10)))</formula>
    </cfRule>
  </conditionalFormatting>
  <dataValidations count="1">
    <dataValidation type="list" allowBlank="1" showInputMessage="1" showErrorMessage="1" promptTitle="Score" prompt="0 - Not applicable&#10;1 - Red (Not effective)&#10;2 - Amber(Working toward)&#10;3 - Green (effective)&#10;4 - Blue (Exceeds requirements)" errorTitle="Scoring" error="Input must be 0-4" sqref="F9:F10">
      <formula1>"0,1,2,3,4"</formula1>
    </dataValidation>
  </dataValidations>
  <hyperlinks>
    <hyperlink ref="E1" location="'Guidance Note'!A1" display="Back to guidance notes &amp; hyperlink"/>
  </hyperlinks>
  <printOptions/>
  <pageMargins left="0.5511811023622047" right="0.5511811023622047" top="0.7874015748031497" bottom="0.7874015748031497" header="0.5118110236220472" footer="0.5118110236220472"/>
  <pageSetup fitToHeight="1" fitToWidth="1" horizontalDpi="600" verticalDpi="600" orientation="landscape" paperSize="8" scale="54" r:id="rId4"/>
  <headerFooter alignWithMargins="0">
    <oddFooter>&amp;Cpage &amp;P of &amp;N 'additional info'</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126"/>
  <sheetViews>
    <sheetView zoomScale="75" zoomScaleNormal="75" zoomScalePageLayoutView="0" workbookViewId="0" topLeftCell="B4">
      <selection activeCell="F25" sqref="F25"/>
    </sheetView>
  </sheetViews>
  <sheetFormatPr defaultColWidth="9.140625" defaultRowHeight="12.75"/>
  <cols>
    <col min="1" max="1" width="9.140625" style="0" hidden="1" customWidth="1"/>
    <col min="2" max="2" width="10.8515625" style="0" customWidth="1"/>
    <col min="3" max="3" width="12.57421875" style="0" customWidth="1"/>
    <col min="4" max="4" width="1.57421875" style="0" customWidth="1"/>
    <col min="5" max="5" width="44.140625" style="0" customWidth="1"/>
    <col min="6" max="6" width="39.8515625" style="0" customWidth="1"/>
    <col min="7" max="7" width="38.140625" style="0" customWidth="1"/>
    <col min="8" max="8" width="39.8515625" style="0" customWidth="1"/>
    <col min="9" max="9" width="6.57421875" style="0" customWidth="1"/>
    <col min="10" max="10" width="7.421875" style="0" customWidth="1"/>
    <col min="11" max="11" width="5.7109375" style="0" customWidth="1"/>
    <col min="12" max="12" width="7.28125" style="0" customWidth="1"/>
    <col min="13" max="13" width="5.28125" style="0" customWidth="1"/>
    <col min="14" max="14" width="5.421875" style="0" customWidth="1"/>
    <col min="15" max="15" width="3.8515625" style="0" customWidth="1"/>
    <col min="16" max="16" width="4.00390625" style="0" customWidth="1"/>
  </cols>
  <sheetData>
    <row r="1" ht="15">
      <c r="F1" s="347" t="s">
        <v>98</v>
      </c>
    </row>
    <row r="2" ht="13.5" thickBot="1"/>
    <row r="3" spans="2:8" ht="12.75">
      <c r="B3" s="4"/>
      <c r="E3" s="511"/>
      <c r="F3" s="513"/>
      <c r="G3" s="515"/>
      <c r="H3" s="509"/>
    </row>
    <row r="4" spans="2:8" ht="47.25" customHeight="1" thickBot="1">
      <c r="B4" s="4"/>
      <c r="E4" s="512"/>
      <c r="F4" s="514"/>
      <c r="G4" s="516"/>
      <c r="H4" s="510"/>
    </row>
    <row r="5" spans="2:8" s="145" customFormat="1" ht="9" customHeight="1">
      <c r="B5" s="324"/>
      <c r="E5" s="214"/>
      <c r="F5" s="214"/>
      <c r="G5" s="214"/>
      <c r="H5" s="214"/>
    </row>
    <row r="6" spans="2:3" ht="29.25" customHeight="1">
      <c r="B6" s="297" t="s">
        <v>187</v>
      </c>
      <c r="C6" s="297" t="s">
        <v>188</v>
      </c>
    </row>
    <row r="7" spans="2:3" ht="9.75" customHeight="1">
      <c r="B7" s="225"/>
      <c r="C7" s="225"/>
    </row>
    <row r="8" spans="2:8" ht="12.75">
      <c r="B8" s="231"/>
      <c r="C8" s="227"/>
      <c r="D8" s="78"/>
      <c r="E8" s="228"/>
      <c r="F8" s="229"/>
      <c r="G8" s="229"/>
      <c r="H8" s="230"/>
    </row>
    <row r="9" spans="2:8" ht="12.75">
      <c r="B9" s="256" t="s">
        <v>172</v>
      </c>
      <c r="C9" s="353">
        <v>2.7</v>
      </c>
      <c r="D9" s="78"/>
      <c r="E9" s="182">
        <f>'2.systems'!H15</f>
        <v>0</v>
      </c>
      <c r="F9" s="182">
        <f>'2.systems'!I15</f>
        <v>0</v>
      </c>
      <c r="G9" s="182">
        <f>'2.systems'!J15</f>
        <v>0</v>
      </c>
      <c r="H9" s="182">
        <f>'2.systems'!K15</f>
        <v>0</v>
      </c>
    </row>
    <row r="10" spans="2:8" ht="12.75">
      <c r="B10" s="4"/>
      <c r="C10" s="355"/>
      <c r="D10" s="78"/>
      <c r="E10" s="228"/>
      <c r="F10" s="230"/>
      <c r="G10" s="230"/>
      <c r="H10" s="230"/>
    </row>
    <row r="11" spans="2:10" s="78" customFormat="1" ht="12.75">
      <c r="B11" s="356" t="s">
        <v>173</v>
      </c>
      <c r="C11" s="352">
        <v>2.7</v>
      </c>
      <c r="E11" s="182">
        <f>'2.systems'!H15</f>
        <v>0</v>
      </c>
      <c r="F11" s="182">
        <f>'2.systems'!I15</f>
        <v>0</v>
      </c>
      <c r="G11" s="182">
        <f>'2.systems'!J15</f>
        <v>0</v>
      </c>
      <c r="H11" s="182">
        <f>'2.systems'!K15</f>
        <v>0</v>
      </c>
      <c r="J11"/>
    </row>
    <row r="12" spans="2:8" ht="12.75">
      <c r="B12" s="4"/>
      <c r="C12" s="1"/>
      <c r="E12" s="354"/>
      <c r="F12" s="354"/>
      <c r="G12" s="354"/>
      <c r="H12" s="354"/>
    </row>
    <row r="13" spans="2:10" s="78" customFormat="1" ht="12.75">
      <c r="B13" s="303" t="s">
        <v>159</v>
      </c>
      <c r="C13" s="352">
        <v>2.2</v>
      </c>
      <c r="E13" s="182">
        <f>'2.systems'!H10</f>
        <v>0</v>
      </c>
      <c r="F13" s="182">
        <f>'2.systems'!I10</f>
        <v>0</v>
      </c>
      <c r="G13" s="182">
        <f>'2.systems'!J10</f>
        <v>0</v>
      </c>
      <c r="H13" s="182">
        <f>'2.systems'!K10</f>
        <v>0</v>
      </c>
      <c r="J13"/>
    </row>
    <row r="14" spans="2:8" ht="12.75">
      <c r="B14" s="4"/>
      <c r="C14" s="1"/>
      <c r="E14" s="354"/>
      <c r="F14" s="354"/>
      <c r="G14" s="354"/>
      <c r="H14" s="354"/>
    </row>
    <row r="15" spans="2:8" s="78" customFormat="1" ht="12.75">
      <c r="B15" s="266" t="s">
        <v>4</v>
      </c>
      <c r="C15" s="352">
        <v>1.2</v>
      </c>
      <c r="E15" s="182">
        <f>'1.strategy'!H9</f>
        <v>0</v>
      </c>
      <c r="F15" s="182">
        <f>'1.strategy'!I9</f>
        <v>0</v>
      </c>
      <c r="G15" s="182">
        <f>'1.strategy'!$J$9</f>
        <v>0</v>
      </c>
      <c r="H15" s="182">
        <f>'1.strategy'!K9</f>
        <v>0</v>
      </c>
    </row>
    <row r="16" spans="2:8" ht="12.75">
      <c r="B16" s="266" t="s">
        <v>4</v>
      </c>
      <c r="C16" s="352">
        <v>2.4</v>
      </c>
      <c r="D16" s="78"/>
      <c r="E16" s="182">
        <f>'1.strategy'!H9</f>
        <v>0</v>
      </c>
      <c r="F16" s="182">
        <f>'1.strategy'!I9</f>
        <v>0</v>
      </c>
      <c r="G16" s="182">
        <f>'2.systems'!J12</f>
        <v>0</v>
      </c>
      <c r="H16" s="182">
        <f>'1.strategy'!K9</f>
        <v>0</v>
      </c>
    </row>
    <row r="17" spans="2:8" ht="12.75">
      <c r="B17" s="4"/>
      <c r="C17" s="1"/>
      <c r="E17" s="354"/>
      <c r="F17" s="354"/>
      <c r="G17" s="354"/>
      <c r="H17" s="354"/>
    </row>
    <row r="18" spans="2:8" ht="12.75">
      <c r="B18" s="304" t="s">
        <v>174</v>
      </c>
      <c r="C18" s="352">
        <v>2.5</v>
      </c>
      <c r="D18" s="78"/>
      <c r="E18" s="182">
        <f>'2.systems'!H13</f>
        <v>0</v>
      </c>
      <c r="F18" s="182">
        <f>'2.systems'!I13</f>
        <v>0</v>
      </c>
      <c r="G18" s="182">
        <f>'2.systems'!J13</f>
        <v>0</v>
      </c>
      <c r="H18" s="182">
        <f>'2.systems'!K13</f>
        <v>0</v>
      </c>
    </row>
    <row r="19" spans="2:8" ht="12.75">
      <c r="B19" s="304" t="s">
        <v>174</v>
      </c>
      <c r="C19" s="352">
        <v>2.7</v>
      </c>
      <c r="D19" s="78"/>
      <c r="E19" s="182">
        <f>'2.systems'!H15</f>
        <v>0</v>
      </c>
      <c r="F19" s="182">
        <f>'2.systems'!I15</f>
        <v>0</v>
      </c>
      <c r="G19" s="182">
        <f>'2.systems'!J15</f>
        <v>0</v>
      </c>
      <c r="H19" s="182">
        <f>'2.systems'!K15</f>
        <v>0</v>
      </c>
    </row>
    <row r="20" spans="2:8" ht="12.75">
      <c r="B20" s="4"/>
      <c r="C20" s="1"/>
      <c r="E20" s="354"/>
      <c r="F20" s="354"/>
      <c r="G20" s="354"/>
      <c r="H20" s="354"/>
    </row>
    <row r="21" spans="2:8" ht="12.75">
      <c r="B21" s="299" t="s">
        <v>166</v>
      </c>
      <c r="C21" s="352">
        <v>2.5</v>
      </c>
      <c r="D21" s="78"/>
      <c r="E21" s="182">
        <f>'2.systems'!H13</f>
        <v>0</v>
      </c>
      <c r="F21" s="182">
        <f>'2.systems'!I13</f>
        <v>0</v>
      </c>
      <c r="G21" s="182">
        <f>'2.systems'!J13</f>
        <v>0</v>
      </c>
      <c r="H21" s="182">
        <f>'2.systems'!K13</f>
        <v>0</v>
      </c>
    </row>
    <row r="22" spans="2:8" ht="12.75">
      <c r="B22" s="4"/>
      <c r="C22" s="1"/>
      <c r="E22" s="354"/>
      <c r="F22" s="354"/>
      <c r="G22" s="354"/>
      <c r="H22" s="354"/>
    </row>
    <row r="23" spans="2:8" ht="12.75">
      <c r="B23" s="224" t="s">
        <v>167</v>
      </c>
      <c r="C23" s="352">
        <v>2.5</v>
      </c>
      <c r="D23" s="78"/>
      <c r="E23" s="182">
        <f>'2.systems'!H13</f>
        <v>0</v>
      </c>
      <c r="F23" s="182">
        <f>'2.systems'!I13</f>
        <v>0</v>
      </c>
      <c r="G23" s="182">
        <f>'2.systems'!J13</f>
        <v>0</v>
      </c>
      <c r="H23" s="182">
        <f>'2.systems'!K13</f>
        <v>0</v>
      </c>
    </row>
    <row r="24" spans="2:8" ht="12.75">
      <c r="B24" s="4"/>
      <c r="C24" s="1"/>
      <c r="E24" s="354"/>
      <c r="F24" s="354"/>
      <c r="G24" s="354"/>
      <c r="H24" s="354"/>
    </row>
    <row r="25" spans="2:8" ht="12.75">
      <c r="B25" s="259" t="s">
        <v>168</v>
      </c>
      <c r="C25" s="352">
        <v>2.5</v>
      </c>
      <c r="D25" s="78"/>
      <c r="E25" s="182">
        <f>'2.systems'!H13</f>
        <v>0</v>
      </c>
      <c r="F25" s="182">
        <f>'2.systems'!I13</f>
        <v>0</v>
      </c>
      <c r="G25" s="182">
        <f>'2.systems'!J13</f>
        <v>0</v>
      </c>
      <c r="H25" s="182">
        <f>'2.systems'!K13</f>
        <v>0</v>
      </c>
    </row>
    <row r="26" spans="2:8" ht="12.75">
      <c r="B26" s="4"/>
      <c r="C26" s="1"/>
      <c r="E26" s="354"/>
      <c r="F26" s="354"/>
      <c r="G26" s="354"/>
      <c r="H26" s="354"/>
    </row>
    <row r="27" spans="2:8" ht="12.75">
      <c r="B27" s="299" t="s">
        <v>169</v>
      </c>
      <c r="C27" s="352">
        <v>2.5</v>
      </c>
      <c r="D27" s="45"/>
      <c r="E27" s="182">
        <f>'2.systems'!H13</f>
        <v>0</v>
      </c>
      <c r="F27" s="182">
        <f>'2.systems'!I13</f>
        <v>0</v>
      </c>
      <c r="G27" s="182">
        <f>'2.systems'!J13</f>
        <v>0</v>
      </c>
      <c r="H27" s="182">
        <f>'2.systems'!K13</f>
        <v>0</v>
      </c>
    </row>
    <row r="28" spans="2:8" ht="12.75">
      <c r="B28" s="4"/>
      <c r="C28" s="1"/>
      <c r="E28" s="354"/>
      <c r="F28" s="354"/>
      <c r="G28" s="354"/>
      <c r="H28" s="354"/>
    </row>
    <row r="29" spans="2:8" ht="12.75">
      <c r="B29" s="258" t="s">
        <v>160</v>
      </c>
      <c r="C29" s="353">
        <v>2.2</v>
      </c>
      <c r="D29" s="78"/>
      <c r="E29" s="66">
        <f>'2.systems'!H10</f>
        <v>0</v>
      </c>
      <c r="F29" s="182">
        <f>'2.systems'!I10</f>
        <v>0</v>
      </c>
      <c r="G29" s="182">
        <f>'2.systems'!J10</f>
        <v>0</v>
      </c>
      <c r="H29" s="182">
        <f>'2.systems'!K10</f>
        <v>0</v>
      </c>
    </row>
    <row r="30" spans="2:8" ht="12.75">
      <c r="B30" s="304" t="s">
        <v>161</v>
      </c>
      <c r="C30" s="353">
        <v>2.3</v>
      </c>
      <c r="D30" s="78"/>
      <c r="E30" s="66">
        <f>'2.systems'!H11</f>
        <v>0</v>
      </c>
      <c r="F30" s="182">
        <f>'2.systems'!I11</f>
        <v>0</v>
      </c>
      <c r="G30" s="182">
        <f>'2.systems'!J11</f>
        <v>0</v>
      </c>
      <c r="H30" s="182">
        <f>'2.systems'!K11</f>
        <v>0</v>
      </c>
    </row>
    <row r="31" spans="2:8" s="78" customFormat="1" ht="12.75">
      <c r="B31" s="83"/>
      <c r="C31" s="357"/>
      <c r="E31" s="230"/>
      <c r="F31" s="230"/>
      <c r="G31" s="230"/>
      <c r="H31" s="230"/>
    </row>
    <row r="32" spans="2:8" ht="12.75">
      <c r="B32" s="257" t="s">
        <v>186</v>
      </c>
      <c r="C32" s="353">
        <v>4.1</v>
      </c>
      <c r="D32" s="78"/>
      <c r="E32" s="66">
        <f>'4.partnerships'!H9</f>
        <v>0</v>
      </c>
      <c r="F32" s="182">
        <f>'4.partnerships'!I9</f>
        <v>0</v>
      </c>
      <c r="G32" s="182">
        <f>'4.partnerships'!J9</f>
        <v>0</v>
      </c>
      <c r="H32" s="182">
        <f>'4.partnerships'!K9</f>
        <v>0</v>
      </c>
    </row>
    <row r="33" spans="2:8" s="78" customFormat="1" ht="12.75">
      <c r="B33" s="327"/>
      <c r="C33" s="209"/>
      <c r="E33" s="294"/>
      <c r="F33" s="294"/>
      <c r="G33" s="294"/>
      <c r="H33" s="294"/>
    </row>
    <row r="34" spans="2:8" ht="15" customHeight="1">
      <c r="B34" s="329"/>
      <c r="C34" s="225"/>
      <c r="E34" s="323"/>
      <c r="F34" s="323"/>
      <c r="G34" s="323"/>
      <c r="H34" s="323"/>
    </row>
    <row r="35" spans="2:8" ht="63.75">
      <c r="B35" s="300" t="str">
        <f>LOOKUP("7a",J99:N99)</f>
        <v>7A</v>
      </c>
      <c r="C35" s="211">
        <v>1.1</v>
      </c>
      <c r="E35" s="66" t="str">
        <f>'1.strategy'!H8</f>
        <v>EXAMPLE Safeguarding is referred to within the organisations strategic plan but there is no specific workplan and it is not aligned to the LSAB. Strategy to be developed in consultation with LSAB and patient reference group by Dec 2010</v>
      </c>
      <c r="F35" s="182">
        <f>'1.strategy'!I8</f>
        <v>0</v>
      </c>
      <c r="G35" s="182">
        <f>'1.strategy'!$J$8</f>
        <v>0</v>
      </c>
      <c r="H35" s="182" t="str">
        <f>'1.strategy'!K8</f>
        <v>EXAMPLE There is a workplan that aligns with Safeguarding in the Strategic plan. There is a Safeguarding Board... etc etc etc</v>
      </c>
    </row>
    <row r="36" spans="2:18" ht="12.75">
      <c r="B36" s="300" t="s">
        <v>155</v>
      </c>
      <c r="C36" s="210">
        <v>2.1</v>
      </c>
      <c r="E36" s="66">
        <f>'2.systems'!H9</f>
        <v>0</v>
      </c>
      <c r="F36" s="182">
        <f>'2.systems'!I9</f>
        <v>0</v>
      </c>
      <c r="G36" s="182">
        <f>'2.systems'!J9</f>
        <v>0</v>
      </c>
      <c r="H36" s="182">
        <f>'2.systems'!K9</f>
        <v>0</v>
      </c>
      <c r="R36" s="139"/>
    </row>
    <row r="37" spans="2:8" ht="12.75">
      <c r="B37" s="300" t="str">
        <f>LOOKUP("7a",J101:N101)</f>
        <v>7A</v>
      </c>
      <c r="C37" s="210">
        <v>2.8</v>
      </c>
      <c r="E37" s="66">
        <f>'2.systems'!H16</f>
        <v>0</v>
      </c>
      <c r="F37" s="182">
        <f>'2.systems'!I16</f>
        <v>0</v>
      </c>
      <c r="G37" s="182">
        <f>'2.systems'!J16</f>
        <v>0</v>
      </c>
      <c r="H37" s="182">
        <f>'2.systems'!K16</f>
        <v>0</v>
      </c>
    </row>
    <row r="38" spans="2:8" ht="12.75">
      <c r="B38" s="300" t="s">
        <v>155</v>
      </c>
      <c r="C38" s="210">
        <v>2.9</v>
      </c>
      <c r="E38" s="66">
        <f>'2.systems'!H17</f>
        <v>0</v>
      </c>
      <c r="F38" s="182">
        <f>'2.systems'!I17</f>
        <v>0</v>
      </c>
      <c r="G38" s="182">
        <f>'2.systems'!J17</f>
        <v>0</v>
      </c>
      <c r="H38" s="182">
        <f>'2.systems'!K17</f>
        <v>0</v>
      </c>
    </row>
    <row r="39" spans="2:8" ht="12.75">
      <c r="B39" s="300" t="s">
        <v>155</v>
      </c>
      <c r="C39" s="210">
        <v>3.1</v>
      </c>
      <c r="E39" s="66">
        <f>'3.workforce'!H9</f>
        <v>0</v>
      </c>
      <c r="F39" s="182">
        <f>'3.workforce'!I9</f>
        <v>0</v>
      </c>
      <c r="G39" s="182">
        <f>'3.workforce'!J9</f>
        <v>0</v>
      </c>
      <c r="H39" s="182">
        <f>'3.workforce'!K9</f>
        <v>0</v>
      </c>
    </row>
    <row r="40" spans="2:8" s="78" customFormat="1" ht="12.75">
      <c r="B40" s="358"/>
      <c r="C40" s="227"/>
      <c r="E40" s="228"/>
      <c r="F40" s="230"/>
      <c r="G40" s="230"/>
      <c r="H40" s="230"/>
    </row>
    <row r="41" spans="2:8" s="78" customFormat="1" ht="12.75">
      <c r="B41" s="327"/>
      <c r="C41" s="359"/>
      <c r="E41" s="294"/>
      <c r="F41" s="294"/>
      <c r="G41" s="294"/>
      <c r="H41" s="294"/>
    </row>
    <row r="42" spans="2:8" s="78" customFormat="1" ht="63.75">
      <c r="B42" s="351" t="s">
        <v>156</v>
      </c>
      <c r="C42" s="210">
        <v>1.1</v>
      </c>
      <c r="E42" s="66" t="str">
        <f>'1.strategy'!H8</f>
        <v>EXAMPLE Safeguarding is referred to within the organisations strategic plan but there is no specific workplan and it is not aligned to the LSAB. Strategy to be developed in consultation with LSAB and patient reference group by Dec 2010</v>
      </c>
      <c r="F42" s="182">
        <f>'1.strategy'!I8</f>
        <v>0</v>
      </c>
      <c r="G42" s="182">
        <f>'1.strategy'!$J$8</f>
        <v>0</v>
      </c>
      <c r="H42" s="182" t="str">
        <f>'1.strategy'!K8</f>
        <v>EXAMPLE There is a workplan that aligns with Safeguarding in the Strategic plan. There is a Safeguarding Board... etc etc etc</v>
      </c>
    </row>
    <row r="43" spans="2:8" s="78" customFormat="1" ht="12.75">
      <c r="B43" s="351" t="s">
        <v>156</v>
      </c>
      <c r="C43" s="210">
        <v>4.1</v>
      </c>
      <c r="E43" s="66">
        <f>'4.partnerships'!H9</f>
        <v>0</v>
      </c>
      <c r="F43" s="182">
        <f>'4.partnerships'!I9</f>
        <v>0</v>
      </c>
      <c r="G43" s="182">
        <f>'4.partnerships'!J9</f>
        <v>0</v>
      </c>
      <c r="H43" s="182">
        <f>'4.partnerships'!K9</f>
        <v>0</v>
      </c>
    </row>
    <row r="44" spans="2:8" s="78" customFormat="1" ht="12.75">
      <c r="B44" s="351" t="s">
        <v>156</v>
      </c>
      <c r="C44" s="210">
        <v>4.2</v>
      </c>
      <c r="E44" s="66">
        <f>'4.partnerships'!H10</f>
        <v>0</v>
      </c>
      <c r="F44" s="182">
        <f>'4.partnerships'!I10</f>
        <v>0</v>
      </c>
      <c r="G44" s="182">
        <f>'4.partnerships'!J10</f>
        <v>0</v>
      </c>
      <c r="H44" s="182">
        <f>'4.partnerships'!K10</f>
        <v>0</v>
      </c>
    </row>
    <row r="45" spans="2:8" s="78" customFormat="1" ht="12.75">
      <c r="B45" s="327"/>
      <c r="C45" s="337"/>
      <c r="E45" s="294"/>
      <c r="F45" s="294"/>
      <c r="G45" s="294"/>
      <c r="H45" s="294"/>
    </row>
    <row r="46" spans="2:8" s="78" customFormat="1" ht="12.75">
      <c r="B46" s="300" t="s">
        <v>175</v>
      </c>
      <c r="C46" s="210">
        <v>2.7</v>
      </c>
      <c r="E46" s="293">
        <f>'2.systems'!H15</f>
        <v>0</v>
      </c>
      <c r="F46" s="293">
        <f>'2.systems'!I15</f>
        <v>0</v>
      </c>
      <c r="G46" s="293">
        <f>'2.systems'!J15</f>
        <v>0</v>
      </c>
      <c r="H46" s="293">
        <f>'2.systems'!K15</f>
        <v>0</v>
      </c>
    </row>
    <row r="47" spans="2:8" s="78" customFormat="1" ht="12.75">
      <c r="B47" s="327"/>
      <c r="C47" s="337"/>
      <c r="E47" s="294"/>
      <c r="F47" s="294"/>
      <c r="G47" s="294"/>
      <c r="H47" s="294"/>
    </row>
    <row r="48" spans="2:3" ht="12.75">
      <c r="B48" s="326"/>
      <c r="C48" s="137"/>
    </row>
    <row r="49" spans="2:8" ht="12.75">
      <c r="B49" s="360" t="s">
        <v>181</v>
      </c>
      <c r="C49" s="210">
        <v>3.2</v>
      </c>
      <c r="D49" s="78"/>
      <c r="E49" s="341">
        <f>'3.workforce'!H10</f>
        <v>0</v>
      </c>
      <c r="F49" s="293">
        <f>'3.workforce'!I10</f>
        <v>0</v>
      </c>
      <c r="G49" s="293">
        <f>'3.workforce'!J10</f>
        <v>0</v>
      </c>
      <c r="H49" s="293">
        <f>'3.workforce'!K10</f>
        <v>0</v>
      </c>
    </row>
    <row r="50" spans="2:8" ht="12.75">
      <c r="B50" s="360" t="s">
        <v>181</v>
      </c>
      <c r="C50" s="210">
        <v>3.3</v>
      </c>
      <c r="D50" s="78"/>
      <c r="E50" s="341">
        <f>'3.workforce'!H14</f>
        <v>0</v>
      </c>
      <c r="F50" s="293">
        <f>'3.workforce'!I14</f>
        <v>0</v>
      </c>
      <c r="G50" s="293">
        <f>'3.workforce'!J11</f>
        <v>0</v>
      </c>
      <c r="H50" s="293">
        <f>'3.workforce'!K14</f>
        <v>0</v>
      </c>
    </row>
    <row r="51" spans="2:8" ht="12.75">
      <c r="B51" s="360" t="s">
        <v>181</v>
      </c>
      <c r="C51" s="226">
        <v>3.6</v>
      </c>
      <c r="D51" s="78"/>
      <c r="E51" s="363">
        <f>'3.workforce'!H14</f>
        <v>0</v>
      </c>
      <c r="F51" s="364">
        <f>'3.workforce'!I14</f>
        <v>0</v>
      </c>
      <c r="G51" s="364">
        <f>'3.workforce'!J14</f>
        <v>0</v>
      </c>
      <c r="H51" s="364">
        <f>'3.workforce'!K14</f>
        <v>0</v>
      </c>
    </row>
    <row r="52" spans="2:8" ht="12.75">
      <c r="B52" s="360" t="s">
        <v>181</v>
      </c>
      <c r="C52" s="210">
        <v>4.2</v>
      </c>
      <c r="D52" s="78"/>
      <c r="E52" s="341">
        <f>'4.partnerships'!H10</f>
        <v>0</v>
      </c>
      <c r="F52" s="293">
        <f>'4.partnerships'!I10</f>
        <v>0</v>
      </c>
      <c r="G52" s="293">
        <f>'4.partnerships'!J10</f>
        <v>0</v>
      </c>
      <c r="H52" s="293">
        <f>'4.partnerships'!K10</f>
        <v>0</v>
      </c>
    </row>
    <row r="53" spans="2:8" s="78" customFormat="1" ht="12.75">
      <c r="B53" s="327"/>
      <c r="C53" s="337"/>
      <c r="E53" s="294"/>
      <c r="F53" s="294"/>
      <c r="G53" s="294"/>
      <c r="H53" s="294"/>
    </row>
    <row r="54" spans="2:8" ht="12.75">
      <c r="B54" s="325" t="s">
        <v>170</v>
      </c>
      <c r="C54" s="210">
        <v>2.6</v>
      </c>
      <c r="D54" s="78"/>
      <c r="E54" s="341">
        <f>'2.systems'!H14</f>
        <v>0</v>
      </c>
      <c r="F54" s="293">
        <f>'2.systems'!I14</f>
        <v>0</v>
      </c>
      <c r="G54" s="293">
        <f>'2.systems'!J14</f>
        <v>0</v>
      </c>
      <c r="H54" s="293">
        <f>'2.systems'!K14</f>
        <v>0</v>
      </c>
    </row>
    <row r="55" spans="2:8" s="78" customFormat="1" ht="12.75">
      <c r="B55" s="327"/>
      <c r="C55" s="337"/>
      <c r="E55" s="294"/>
      <c r="F55" s="294"/>
      <c r="G55" s="294"/>
      <c r="H55" s="294"/>
    </row>
    <row r="56" spans="2:8" ht="12.75">
      <c r="B56" s="255" t="s">
        <v>158</v>
      </c>
      <c r="C56" s="210">
        <v>2.2</v>
      </c>
      <c r="D56" s="78"/>
      <c r="E56" s="341"/>
      <c r="F56" s="293">
        <f>'2.systems'!I10</f>
        <v>0</v>
      </c>
      <c r="G56" s="283">
        <f>'2.systems'!J10</f>
        <v>0</v>
      </c>
      <c r="H56" s="283">
        <f>'2.systems'!K10</f>
        <v>0</v>
      </c>
    </row>
    <row r="57" spans="2:8" ht="12.75">
      <c r="B57" s="255" t="s">
        <v>158</v>
      </c>
      <c r="C57" s="210">
        <v>2.6</v>
      </c>
      <c r="D57" s="78"/>
      <c r="E57" s="341">
        <f>'2.systems'!H14</f>
        <v>0</v>
      </c>
      <c r="F57" s="341"/>
      <c r="G57" s="293">
        <f>'2.systems'!J14</f>
        <v>0</v>
      </c>
      <c r="H57" s="293">
        <f>'4.partnerships'!K16</f>
        <v>0</v>
      </c>
    </row>
    <row r="58" spans="2:8" s="78" customFormat="1" ht="12.75">
      <c r="B58" s="327"/>
      <c r="C58" s="337"/>
      <c r="E58" s="294"/>
      <c r="F58" s="294"/>
      <c r="G58" s="294"/>
      <c r="H58" s="294"/>
    </row>
    <row r="59" spans="2:8" s="78" customFormat="1" ht="12.75">
      <c r="B59" s="361" t="s">
        <v>171</v>
      </c>
      <c r="C59" s="338">
        <v>2.6</v>
      </c>
      <c r="E59" s="293">
        <f>'2.systems'!H14</f>
        <v>0</v>
      </c>
      <c r="F59" s="293">
        <f>'2.systems'!I14</f>
        <v>0</v>
      </c>
      <c r="G59" s="293">
        <f>'2.systems'!J14</f>
        <v>0</v>
      </c>
      <c r="H59" s="293">
        <f>'2.systems'!K14</f>
        <v>0</v>
      </c>
    </row>
    <row r="60" spans="2:8" s="78" customFormat="1" ht="12.75">
      <c r="B60" s="327"/>
      <c r="C60" s="337"/>
      <c r="E60" s="294"/>
      <c r="F60" s="294"/>
      <c r="G60" s="294"/>
      <c r="H60" s="294"/>
    </row>
    <row r="61" spans="2:8" s="78" customFormat="1" ht="12.75">
      <c r="B61" s="362" t="s">
        <v>176</v>
      </c>
      <c r="C61" s="338">
        <v>2.7</v>
      </c>
      <c r="E61" s="293">
        <f>'2.systems'!H15</f>
        <v>0</v>
      </c>
      <c r="F61" s="293">
        <f>'2.systems'!I15</f>
        <v>0</v>
      </c>
      <c r="G61" s="293">
        <f>'2.systems'!J15</f>
        <v>0</v>
      </c>
      <c r="H61" s="293">
        <f>'2.systems'!K15</f>
        <v>0</v>
      </c>
    </row>
    <row r="62" spans="2:8" s="78" customFormat="1" ht="12.75">
      <c r="B62" s="327"/>
      <c r="C62" s="337"/>
      <c r="E62" s="294"/>
      <c r="F62" s="294"/>
      <c r="G62" s="294"/>
      <c r="H62" s="294"/>
    </row>
    <row r="63" spans="2:8" s="78" customFormat="1" ht="12.75">
      <c r="B63" s="360" t="s">
        <v>163</v>
      </c>
      <c r="C63" s="338">
        <v>2.4</v>
      </c>
      <c r="E63" s="293">
        <f>'2.systems'!H12</f>
        <v>0</v>
      </c>
      <c r="F63" s="293">
        <f>'2.systems'!I12</f>
        <v>0</v>
      </c>
      <c r="G63" s="293">
        <f>'2.systems'!J12</f>
        <v>0</v>
      </c>
      <c r="H63" s="293">
        <f>'2.systems'!K12</f>
        <v>0</v>
      </c>
    </row>
    <row r="64" spans="2:8" s="78" customFormat="1" ht="12.75">
      <c r="B64" s="327"/>
      <c r="C64" s="337"/>
      <c r="E64" s="294"/>
      <c r="F64" s="294"/>
      <c r="G64" s="294"/>
      <c r="H64" s="294"/>
    </row>
    <row r="65" spans="2:11" s="78" customFormat="1" ht="12.75">
      <c r="B65" s="330" t="s">
        <v>157</v>
      </c>
      <c r="C65" s="338">
        <v>2.1</v>
      </c>
      <c r="E65" s="341">
        <f>'2.systems'!H9</f>
        <v>0</v>
      </c>
      <c r="F65" s="293">
        <f>'2.systems'!I9</f>
        <v>0</v>
      </c>
      <c r="G65" s="293">
        <f>'2.systems'!J9</f>
        <v>0</v>
      </c>
      <c r="H65" s="293">
        <f>'2.systems'!K9</f>
        <v>0</v>
      </c>
      <c r="K65" s="145"/>
    </row>
    <row r="66" spans="2:8" s="78" customFormat="1" ht="12.75">
      <c r="B66" s="327"/>
      <c r="C66" s="339"/>
      <c r="E66" s="294"/>
      <c r="F66" s="294"/>
      <c r="G66" s="294"/>
      <c r="H66" s="294"/>
    </row>
    <row r="67" spans="2:8" s="78" customFormat="1" ht="12.75">
      <c r="B67" s="300" t="s">
        <v>183</v>
      </c>
      <c r="C67" s="338">
        <v>3.5</v>
      </c>
      <c r="E67" s="293">
        <f>'3.workforce'!H13</f>
        <v>0</v>
      </c>
      <c r="F67" s="293">
        <f>'3.workforce'!I13</f>
        <v>0</v>
      </c>
      <c r="G67" s="293">
        <f>'3.workforce'!J13</f>
        <v>0</v>
      </c>
      <c r="H67" s="293">
        <f>'3.workforce'!K13</f>
        <v>0</v>
      </c>
    </row>
    <row r="68" spans="2:8" s="78" customFormat="1" ht="12.75">
      <c r="B68" s="327"/>
      <c r="C68" s="339"/>
      <c r="E68" s="294"/>
      <c r="F68" s="294"/>
      <c r="G68" s="294"/>
      <c r="H68" s="294"/>
    </row>
    <row r="69" spans="2:8" ht="12.75">
      <c r="B69" s="234" t="s">
        <v>184</v>
      </c>
      <c r="C69" s="338">
        <v>3.5</v>
      </c>
      <c r="D69" s="78"/>
      <c r="E69" s="293">
        <f>'3.workforce'!H13</f>
        <v>0</v>
      </c>
      <c r="F69" s="293">
        <f>'3.workforce'!I13</f>
        <v>0</v>
      </c>
      <c r="G69" s="293">
        <f>'3.workforce'!J13</f>
        <v>0</v>
      </c>
      <c r="H69" s="293">
        <f>'3.workforce'!K13</f>
        <v>0</v>
      </c>
    </row>
    <row r="70" spans="2:8" ht="12.75">
      <c r="B70" s="326"/>
      <c r="C70" s="340"/>
      <c r="E70" s="323"/>
      <c r="F70" s="323"/>
      <c r="G70" s="323"/>
      <c r="H70" s="323"/>
    </row>
    <row r="71" spans="2:8" ht="12.75">
      <c r="B71" s="331" t="s">
        <v>185</v>
      </c>
      <c r="C71" s="338">
        <v>3.5</v>
      </c>
      <c r="D71" s="78"/>
      <c r="E71" s="293">
        <f>'3.workforce'!H13</f>
        <v>0</v>
      </c>
      <c r="F71" s="293">
        <f>'3.workforce'!I13</f>
        <v>0</v>
      </c>
      <c r="G71" s="293">
        <f>'3.workforce'!J13</f>
        <v>0</v>
      </c>
      <c r="H71" s="293">
        <f>'3.workforce'!K13</f>
        <v>0</v>
      </c>
    </row>
    <row r="72" spans="2:8" ht="12.75">
      <c r="B72" s="331" t="s">
        <v>185</v>
      </c>
      <c r="C72" s="338">
        <v>3.6</v>
      </c>
      <c r="D72" s="78"/>
      <c r="E72" s="293">
        <f>'3.workforce'!H14</f>
        <v>0</v>
      </c>
      <c r="F72" s="293">
        <f>'3.workforce'!I14</f>
        <v>0</v>
      </c>
      <c r="G72" s="293">
        <f>'3.workforce'!J14</f>
        <v>0</v>
      </c>
      <c r="H72" s="293">
        <f>'3.workforce'!K14</f>
        <v>0</v>
      </c>
    </row>
    <row r="73" spans="2:8" ht="12.75">
      <c r="B73" s="326"/>
      <c r="C73" s="340"/>
      <c r="E73" s="323"/>
      <c r="F73" s="323"/>
      <c r="G73" s="323"/>
      <c r="H73" s="323"/>
    </row>
    <row r="74" spans="2:8" ht="12.75">
      <c r="B74" s="332" t="s">
        <v>182</v>
      </c>
      <c r="C74" s="338">
        <v>3.2</v>
      </c>
      <c r="D74" s="78"/>
      <c r="E74" s="293">
        <f>'3.workforce'!H10</f>
        <v>0</v>
      </c>
      <c r="F74" s="293">
        <f>'3.workforce'!I10</f>
        <v>0</v>
      </c>
      <c r="G74" s="293">
        <f>'3.workforce'!J10</f>
        <v>0</v>
      </c>
      <c r="H74" s="293">
        <f>'3.workforce'!K10</f>
        <v>0</v>
      </c>
    </row>
    <row r="75" spans="2:8" ht="12.75">
      <c r="B75" s="326"/>
      <c r="C75" s="340"/>
      <c r="E75" s="323"/>
      <c r="F75" s="323"/>
      <c r="G75" s="323"/>
      <c r="H75" s="323"/>
    </row>
    <row r="76" spans="2:8" ht="12.75">
      <c r="B76" s="250" t="s">
        <v>305</v>
      </c>
      <c r="C76" s="338">
        <v>3.4</v>
      </c>
      <c r="D76" s="78"/>
      <c r="E76" s="293">
        <f>'3.workforce'!H12</f>
        <v>0</v>
      </c>
      <c r="F76" s="293">
        <f>'3.workforce'!I12</f>
        <v>0</v>
      </c>
      <c r="G76" s="293">
        <f>'3.workforce'!J12</f>
        <v>0</v>
      </c>
      <c r="H76" s="293">
        <f>'3.workforce'!K12</f>
        <v>0</v>
      </c>
    </row>
    <row r="77" spans="2:8" ht="12.75">
      <c r="B77" s="326"/>
      <c r="C77" s="340"/>
      <c r="E77" s="323"/>
      <c r="F77" s="323"/>
      <c r="G77" s="323"/>
      <c r="H77" s="323"/>
    </row>
    <row r="78" spans="2:8" ht="12.75">
      <c r="B78" s="325" t="s">
        <v>52</v>
      </c>
      <c r="C78" s="338">
        <v>3.6</v>
      </c>
      <c r="D78" s="78"/>
      <c r="E78" s="293">
        <f>'3.workforce'!H14</f>
        <v>0</v>
      </c>
      <c r="F78" s="293">
        <f>'3.workforce'!I14</f>
        <v>0</v>
      </c>
      <c r="G78" s="293">
        <f>'3.workforce'!J14</f>
        <v>0</v>
      </c>
      <c r="H78" s="293">
        <f>'3.workforce'!K14</f>
        <v>0</v>
      </c>
    </row>
    <row r="79" spans="2:8" ht="12.75">
      <c r="B79" s="326"/>
      <c r="C79" s="340"/>
      <c r="E79" s="323"/>
      <c r="F79" s="323"/>
      <c r="G79" s="323"/>
      <c r="H79" s="323"/>
    </row>
    <row r="80" spans="2:8" ht="12.75">
      <c r="B80" s="333" t="s">
        <v>162</v>
      </c>
      <c r="C80" s="338">
        <v>2.8</v>
      </c>
      <c r="D80" s="78"/>
      <c r="E80" s="293">
        <f>'2.systems'!H16</f>
        <v>0</v>
      </c>
      <c r="F80" s="293">
        <f>'2.systems'!I16</f>
        <v>0</v>
      </c>
      <c r="G80" s="293">
        <f>'2.systems'!J16</f>
        <v>0</v>
      </c>
      <c r="H80" s="293">
        <f>'2.systems'!K16</f>
        <v>0</v>
      </c>
    </row>
    <row r="81" spans="2:8" ht="12.75">
      <c r="B81" s="333" t="s">
        <v>162</v>
      </c>
      <c r="C81" s="338">
        <v>4.2</v>
      </c>
      <c r="D81" s="78"/>
      <c r="E81" s="293">
        <f>'4.partnerships'!H10</f>
        <v>0</v>
      </c>
      <c r="F81" s="293">
        <f>'4.partnerships'!I10</f>
        <v>0</v>
      </c>
      <c r="G81" s="293">
        <f>'4.partnerships'!J10</f>
        <v>0</v>
      </c>
      <c r="H81" s="293">
        <f>'4.partnerships'!K10</f>
        <v>0</v>
      </c>
    </row>
    <row r="82" spans="2:8" ht="12.75">
      <c r="B82" s="333" t="s">
        <v>162</v>
      </c>
      <c r="C82" s="338">
        <v>2.3</v>
      </c>
      <c r="D82" s="78"/>
      <c r="E82" s="293">
        <f>'2.systems'!H11</f>
        <v>0</v>
      </c>
      <c r="F82" s="293">
        <f>'2.systems'!I11</f>
        <v>0</v>
      </c>
      <c r="G82" s="293">
        <f>'2.systems'!J11</f>
        <v>0</v>
      </c>
      <c r="H82" s="293">
        <f>'2.systems'!K11</f>
        <v>0</v>
      </c>
    </row>
    <row r="83" spans="2:8" ht="12.75">
      <c r="B83" s="326"/>
      <c r="C83" s="340"/>
      <c r="E83" s="323"/>
      <c r="F83" s="323"/>
      <c r="G83" s="323"/>
      <c r="H83" s="323"/>
    </row>
    <row r="84" spans="2:8" ht="12.75">
      <c r="B84" s="328" t="s">
        <v>180</v>
      </c>
      <c r="C84" s="338">
        <v>2.9</v>
      </c>
      <c r="D84" s="78"/>
      <c r="E84" s="293">
        <f>'2.systems'!H17</f>
        <v>0</v>
      </c>
      <c r="F84" s="293">
        <f>'2.systems'!I17</f>
        <v>0</v>
      </c>
      <c r="G84" s="293">
        <f>'2.systems'!J17</f>
        <v>0</v>
      </c>
      <c r="H84" s="293">
        <f>'2.systems'!K17</f>
        <v>0</v>
      </c>
    </row>
    <row r="85" spans="2:8" ht="12.75">
      <c r="B85" s="328" t="s">
        <v>180</v>
      </c>
      <c r="C85" s="338">
        <v>3.1</v>
      </c>
      <c r="D85" s="78"/>
      <c r="E85" s="293">
        <f>'3.workforce'!H9</f>
        <v>0</v>
      </c>
      <c r="F85" s="293">
        <f>'3.workforce'!I9</f>
        <v>0</v>
      </c>
      <c r="G85" s="293">
        <f>'3.workforce'!J9</f>
        <v>0</v>
      </c>
      <c r="H85" s="293">
        <f>'3.workforce'!K9</f>
        <v>0</v>
      </c>
    </row>
    <row r="86" spans="2:8" ht="12.75">
      <c r="B86" s="326"/>
      <c r="C86" s="340"/>
      <c r="E86" s="323"/>
      <c r="F86" s="323"/>
      <c r="G86" s="323"/>
      <c r="H86" s="323"/>
    </row>
    <row r="87" spans="2:8" ht="12.75">
      <c r="B87" s="234" t="s">
        <v>177</v>
      </c>
      <c r="C87" s="338">
        <v>2.8</v>
      </c>
      <c r="D87" s="78"/>
      <c r="E87" s="293">
        <f>'2.systems'!H16</f>
        <v>0</v>
      </c>
      <c r="F87" s="293">
        <f>'2.systems'!I16</f>
        <v>0</v>
      </c>
      <c r="G87" s="293">
        <f>'2.systems'!J16</f>
        <v>0</v>
      </c>
      <c r="H87" s="293">
        <f>'2.systems'!K16</f>
        <v>0</v>
      </c>
    </row>
    <row r="88" spans="2:8" ht="12.75">
      <c r="B88" s="326"/>
      <c r="C88" s="340"/>
      <c r="E88" s="323"/>
      <c r="F88" s="323"/>
      <c r="G88" s="323"/>
      <c r="H88" s="323"/>
    </row>
    <row r="89" spans="2:8" ht="12.75">
      <c r="B89" s="328" t="s">
        <v>178</v>
      </c>
      <c r="C89" s="338">
        <v>2.8</v>
      </c>
      <c r="D89" s="78"/>
      <c r="E89" s="293">
        <f>'2.systems'!H16</f>
        <v>0</v>
      </c>
      <c r="F89" s="293">
        <f>'2.systems'!I16</f>
        <v>0</v>
      </c>
      <c r="G89" s="293">
        <f>'2.systems'!J16</f>
        <v>0</v>
      </c>
      <c r="H89" s="293">
        <f>'2.systems'!K16</f>
        <v>0</v>
      </c>
    </row>
    <row r="90" spans="1:8" ht="12.75">
      <c r="A90" s="257"/>
      <c r="B90" s="326"/>
      <c r="C90" s="340"/>
      <c r="E90" s="323"/>
      <c r="F90" s="323"/>
      <c r="G90" s="323"/>
      <c r="H90" s="323"/>
    </row>
    <row r="91" spans="2:8" ht="12.75">
      <c r="B91" s="334" t="s">
        <v>179</v>
      </c>
      <c r="C91" s="338">
        <v>2.8</v>
      </c>
      <c r="D91" s="78"/>
      <c r="E91" s="293">
        <f>'2.systems'!H16</f>
        <v>0</v>
      </c>
      <c r="F91" s="293">
        <f>'2.systems'!I16</f>
        <v>0</v>
      </c>
      <c r="G91" s="293">
        <f>'2.systems'!J16</f>
        <v>0</v>
      </c>
      <c r="H91" s="293">
        <f>'2.systems'!K16</f>
        <v>0</v>
      </c>
    </row>
    <row r="92" spans="2:8" ht="12.75">
      <c r="B92" s="326"/>
      <c r="C92" s="340"/>
      <c r="E92" s="323"/>
      <c r="F92" s="323"/>
      <c r="G92" s="323"/>
      <c r="H92" s="323"/>
    </row>
    <row r="93" spans="2:8" ht="12.75">
      <c r="B93" s="335" t="s">
        <v>164</v>
      </c>
      <c r="C93" s="338">
        <v>2.4</v>
      </c>
      <c r="D93" s="78"/>
      <c r="E93" s="293">
        <f>'2.systems'!H12</f>
        <v>0</v>
      </c>
      <c r="F93" s="293">
        <f>'2.systems'!I12</f>
        <v>0</v>
      </c>
      <c r="G93" s="293">
        <f>'2.systems'!J12</f>
        <v>0</v>
      </c>
      <c r="H93" s="293">
        <f>'2.systems'!K12</f>
        <v>0</v>
      </c>
    </row>
    <row r="94" spans="2:8" ht="12.75">
      <c r="B94" s="326"/>
      <c r="C94" s="340"/>
      <c r="E94" s="323"/>
      <c r="F94" s="323"/>
      <c r="G94" s="323"/>
      <c r="H94" s="323"/>
    </row>
    <row r="95" spans="2:8" ht="12.75">
      <c r="B95" s="336" t="s">
        <v>165</v>
      </c>
      <c r="C95" s="338">
        <v>2.4</v>
      </c>
      <c r="D95" s="78"/>
      <c r="E95" s="293">
        <f>'2.systems'!H12</f>
        <v>0</v>
      </c>
      <c r="F95" s="293">
        <f>'2.systems'!I12</f>
        <v>0</v>
      </c>
      <c r="G95" s="293">
        <f>'2.systems'!J12</f>
        <v>0</v>
      </c>
      <c r="H95" s="293">
        <f>'2.systems'!K12</f>
        <v>0</v>
      </c>
    </row>
    <row r="96" spans="2:8" ht="12.75">
      <c r="B96" s="137"/>
      <c r="C96" s="137"/>
      <c r="E96" s="9"/>
      <c r="F96" s="9"/>
      <c r="G96" s="9"/>
      <c r="H96" s="9"/>
    </row>
    <row r="97" spans="2:8" ht="12.75">
      <c r="B97" s="342" t="s">
        <v>258</v>
      </c>
      <c r="C97" s="338">
        <v>4.1</v>
      </c>
      <c r="E97" s="293">
        <f>'4.partnerships'!H9</f>
        <v>0</v>
      </c>
      <c r="F97" s="293">
        <f>'4.partnerships'!I9</f>
        <v>0</v>
      </c>
      <c r="G97" s="293">
        <f>'4.partnerships'!J9</f>
        <v>0</v>
      </c>
      <c r="H97" s="293">
        <f>'4.partnerships'!K9</f>
        <v>0</v>
      </c>
    </row>
    <row r="99" spans="9:14" ht="12.75">
      <c r="I99" s="207">
        <v>1.1</v>
      </c>
      <c r="J99" s="255" t="s">
        <v>155</v>
      </c>
      <c r="K99" s="222" t="s">
        <v>156</v>
      </c>
      <c r="L99" s="207"/>
      <c r="M99" s="207"/>
      <c r="N99" s="207"/>
    </row>
    <row r="100" spans="9:14" ht="12.75">
      <c r="I100" s="207">
        <v>1.2</v>
      </c>
      <c r="J100" s="266" t="s">
        <v>4</v>
      </c>
      <c r="K100" s="267"/>
      <c r="L100" s="267"/>
      <c r="M100" s="267"/>
      <c r="N100" s="267"/>
    </row>
    <row r="101" spans="9:14" ht="12.75">
      <c r="I101" s="207">
        <v>2.1</v>
      </c>
      <c r="J101" s="255" t="s">
        <v>155</v>
      </c>
      <c r="K101" s="302" t="s">
        <v>157</v>
      </c>
      <c r="L101" s="207"/>
      <c r="M101" s="207"/>
      <c r="N101" s="207"/>
    </row>
    <row r="102" spans="9:14" ht="12.75">
      <c r="I102" s="207">
        <v>2.2</v>
      </c>
      <c r="J102" s="255" t="s">
        <v>158</v>
      </c>
      <c r="K102" s="303" t="s">
        <v>159</v>
      </c>
      <c r="L102" s="258" t="s">
        <v>160</v>
      </c>
      <c r="M102" s="207"/>
      <c r="N102" s="207"/>
    </row>
    <row r="103" spans="9:14" ht="12.75">
      <c r="I103" s="207">
        <v>2.3</v>
      </c>
      <c r="J103" s="304" t="s">
        <v>161</v>
      </c>
      <c r="K103" s="223" t="s">
        <v>162</v>
      </c>
      <c r="L103" s="207"/>
      <c r="M103" s="207"/>
      <c r="N103" s="207"/>
    </row>
    <row r="104" spans="9:14" ht="12.75">
      <c r="I104" s="207">
        <v>2.4</v>
      </c>
      <c r="J104" s="298" t="s">
        <v>163</v>
      </c>
      <c r="K104" s="266" t="s">
        <v>4</v>
      </c>
      <c r="L104" s="264" t="s">
        <v>164</v>
      </c>
      <c r="M104" s="265" t="s">
        <v>165</v>
      </c>
      <c r="N104" s="207"/>
    </row>
    <row r="105" spans="9:14" ht="12.75">
      <c r="I105" s="207">
        <v>2.5</v>
      </c>
      <c r="J105" s="232" t="s">
        <v>174</v>
      </c>
      <c r="K105" s="233" t="s">
        <v>166</v>
      </c>
      <c r="L105" s="300" t="s">
        <v>167</v>
      </c>
      <c r="M105" s="234" t="s">
        <v>168</v>
      </c>
      <c r="N105" s="299" t="s">
        <v>169</v>
      </c>
    </row>
    <row r="106" spans="9:14" ht="12.75">
      <c r="I106" s="207">
        <v>2.6</v>
      </c>
      <c r="J106" s="256" t="s">
        <v>170</v>
      </c>
      <c r="K106" s="255" t="s">
        <v>158</v>
      </c>
      <c r="L106" s="253" t="s">
        <v>171</v>
      </c>
      <c r="M106" s="207"/>
      <c r="N106" s="207"/>
    </row>
    <row r="107" spans="9:14" ht="12.75">
      <c r="I107" s="207">
        <v>2.7</v>
      </c>
      <c r="J107" s="256" t="s">
        <v>172</v>
      </c>
      <c r="K107" s="301" t="s">
        <v>173</v>
      </c>
      <c r="L107" s="232" t="s">
        <v>174</v>
      </c>
      <c r="M107" s="224" t="s">
        <v>175</v>
      </c>
      <c r="N107" s="254" t="s">
        <v>176</v>
      </c>
    </row>
    <row r="108" spans="9:14" ht="12.75">
      <c r="I108" s="207">
        <v>2.8</v>
      </c>
      <c r="J108" s="255" t="s">
        <v>155</v>
      </c>
      <c r="K108" s="223" t="s">
        <v>162</v>
      </c>
      <c r="L108" s="259" t="s">
        <v>177</v>
      </c>
      <c r="M108" s="261" t="s">
        <v>178</v>
      </c>
      <c r="N108" s="262" t="s">
        <v>179</v>
      </c>
    </row>
    <row r="109" spans="9:14" ht="12.75">
      <c r="I109" s="207">
        <v>2.9</v>
      </c>
      <c r="J109" s="255" t="s">
        <v>155</v>
      </c>
      <c r="K109" s="257" t="s">
        <v>180</v>
      </c>
      <c r="L109" s="207"/>
      <c r="M109" s="207"/>
      <c r="N109" s="207"/>
    </row>
    <row r="110" spans="9:14" ht="12.75">
      <c r="I110" s="207">
        <v>3.1</v>
      </c>
      <c r="J110" s="255" t="s">
        <v>155</v>
      </c>
      <c r="K110" s="257" t="s">
        <v>180</v>
      </c>
      <c r="L110" s="207"/>
      <c r="M110" s="207"/>
      <c r="N110" s="207"/>
    </row>
    <row r="111" spans="9:14" ht="12.75">
      <c r="I111" s="207">
        <v>3.2</v>
      </c>
      <c r="J111" s="251" t="s">
        <v>181</v>
      </c>
      <c r="K111" s="263" t="s">
        <v>182</v>
      </c>
      <c r="L111" s="207"/>
      <c r="M111" s="207"/>
      <c r="N111" s="207"/>
    </row>
    <row r="112" spans="9:14" ht="12.75">
      <c r="I112" s="207">
        <v>3.3</v>
      </c>
      <c r="J112" s="207"/>
      <c r="K112" s="207"/>
      <c r="L112" s="207"/>
      <c r="M112" s="207"/>
      <c r="N112" s="207"/>
    </row>
    <row r="113" spans="9:14" ht="12.75">
      <c r="I113" s="207">
        <v>3.4</v>
      </c>
      <c r="J113" s="252" t="s">
        <v>305</v>
      </c>
      <c r="K113" s="207"/>
      <c r="L113" s="207"/>
      <c r="M113" s="207"/>
      <c r="N113" s="207"/>
    </row>
    <row r="114" spans="9:14" ht="12.75">
      <c r="I114" s="207">
        <v>3.5</v>
      </c>
      <c r="J114" s="224" t="s">
        <v>183</v>
      </c>
      <c r="K114" s="259" t="s">
        <v>184</v>
      </c>
      <c r="L114" s="260" t="s">
        <v>185</v>
      </c>
      <c r="M114" s="207"/>
      <c r="N114" s="207"/>
    </row>
    <row r="115" spans="9:14" ht="12.75">
      <c r="I115" s="207">
        <v>3.6</v>
      </c>
      <c r="J115" s="251" t="s">
        <v>181</v>
      </c>
      <c r="K115" s="260" t="s">
        <v>185</v>
      </c>
      <c r="L115" s="256" t="s">
        <v>52</v>
      </c>
      <c r="M115" s="207"/>
      <c r="N115" s="207"/>
    </row>
    <row r="116" spans="9:14" ht="12.75">
      <c r="I116" s="207">
        <v>4.1</v>
      </c>
      <c r="J116" s="222" t="s">
        <v>156</v>
      </c>
      <c r="K116" s="257" t="s">
        <v>186</v>
      </c>
      <c r="L116" s="342" t="s">
        <v>258</v>
      </c>
      <c r="M116" s="207"/>
      <c r="N116" s="207"/>
    </row>
    <row r="117" spans="9:14" ht="12.75">
      <c r="I117" s="195">
        <v>4.2</v>
      </c>
      <c r="J117" s="222" t="s">
        <v>156</v>
      </c>
      <c r="K117" s="251" t="s">
        <v>181</v>
      </c>
      <c r="L117" s="223" t="s">
        <v>162</v>
      </c>
      <c r="M117" s="207"/>
      <c r="N117" s="207"/>
    </row>
    <row r="118" spans="9:14" ht="12.75">
      <c r="I118" s="208">
        <v>5.1</v>
      </c>
      <c r="J118" s="206"/>
      <c r="K118" s="207"/>
      <c r="L118" s="207"/>
      <c r="M118" s="207"/>
      <c r="N118" s="207"/>
    </row>
    <row r="119" spans="9:14" ht="12.75">
      <c r="I119" s="208">
        <v>5.2</v>
      </c>
      <c r="J119" s="206"/>
      <c r="K119" s="207"/>
      <c r="L119" s="207"/>
      <c r="M119" s="207"/>
      <c r="N119" s="207"/>
    </row>
    <row r="120" spans="9:14" ht="12.75">
      <c r="I120" s="208">
        <v>5.3</v>
      </c>
      <c r="J120" s="206"/>
      <c r="K120" s="207"/>
      <c r="L120" s="207"/>
      <c r="M120" s="207"/>
      <c r="N120" s="207"/>
    </row>
    <row r="121" spans="9:14" ht="12.75">
      <c r="I121" s="208">
        <v>5.4</v>
      </c>
      <c r="J121" s="206"/>
      <c r="K121" s="207"/>
      <c r="L121" s="207"/>
      <c r="M121" s="207"/>
      <c r="N121" s="207"/>
    </row>
    <row r="122" spans="9:14" ht="12.75">
      <c r="I122" s="208">
        <v>5.5</v>
      </c>
      <c r="J122" s="207"/>
      <c r="K122" s="207"/>
      <c r="L122" s="207"/>
      <c r="M122" s="207"/>
      <c r="N122" s="207"/>
    </row>
    <row r="123" spans="9:14" ht="12.75">
      <c r="I123" s="208">
        <v>5.6</v>
      </c>
      <c r="J123" s="207"/>
      <c r="K123" s="207"/>
      <c r="L123" s="207"/>
      <c r="M123" s="207"/>
      <c r="N123" s="207"/>
    </row>
    <row r="124" spans="9:14" ht="12.75">
      <c r="I124" s="208">
        <v>5.7</v>
      </c>
      <c r="J124" s="207"/>
      <c r="K124" s="207"/>
      <c r="L124" s="207"/>
      <c r="M124" s="207"/>
      <c r="N124" s="207"/>
    </row>
    <row r="125" spans="9:14" ht="12.75">
      <c r="I125" s="208">
        <v>6.1</v>
      </c>
      <c r="J125" s="207"/>
      <c r="K125" s="207"/>
      <c r="L125" s="207"/>
      <c r="M125" s="207"/>
      <c r="N125" s="207"/>
    </row>
    <row r="126" spans="9:14" ht="12.75">
      <c r="I126" s="208">
        <v>6.2</v>
      </c>
      <c r="J126" s="207"/>
      <c r="K126" s="207"/>
      <c r="L126" s="207"/>
      <c r="M126" s="207"/>
      <c r="N126" s="207"/>
    </row>
  </sheetData>
  <sheetProtection sheet="1"/>
  <mergeCells count="4">
    <mergeCell ref="H3:H4"/>
    <mergeCell ref="E3:E4"/>
    <mergeCell ref="F3:F4"/>
    <mergeCell ref="G3:G4"/>
  </mergeCells>
  <hyperlinks>
    <hyperlink ref="F1" location="'Guidance Note'!A1" display="Back to guidance notes &amp; hyperlink"/>
  </hyperlinks>
  <printOptions/>
  <pageMargins left="0.7086614173228347" right="0.7086614173228347" top="0.7480314960629921" bottom="0.7480314960629921" header="0.31496062992125984" footer="0.31496062992125984"/>
  <pageSetup fitToHeight="3" fitToWidth="1" horizontalDpi="600" verticalDpi="600" orientation="portrait" paperSize="8"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V40"/>
  <sheetViews>
    <sheetView zoomScale="75" zoomScaleNormal="75" workbookViewId="0" topLeftCell="F1">
      <selection activeCell="P16" sqref="P16"/>
    </sheetView>
  </sheetViews>
  <sheetFormatPr defaultColWidth="9.140625" defaultRowHeight="12.75"/>
  <cols>
    <col min="1" max="1" width="6.57421875" style="191" customWidth="1"/>
    <col min="2" max="2" width="9.8515625" style="164" customWidth="1"/>
    <col min="3" max="3" width="81.8515625" style="78" customWidth="1"/>
    <col min="4" max="4" width="1.57421875" style="78" customWidth="1"/>
    <col min="5" max="5" width="10.140625" style="164" customWidth="1"/>
    <col min="6" max="6" width="83.57421875" style="78" customWidth="1"/>
    <col min="7" max="7" width="1.57421875" style="78" customWidth="1"/>
    <col min="8" max="8" width="10.8515625" style="164" customWidth="1"/>
    <col min="9" max="9" width="81.421875" style="78" customWidth="1"/>
    <col min="10" max="10" width="1.421875" style="78" customWidth="1"/>
    <col min="11" max="11" width="10.00390625" style="164" customWidth="1"/>
    <col min="12" max="12" width="80.8515625" style="78" customWidth="1"/>
    <col min="13" max="16384" width="9.140625" style="78" customWidth="1"/>
  </cols>
  <sheetData>
    <row r="1" spans="1:12" ht="38.25" customHeight="1">
      <c r="A1" s="190"/>
      <c r="B1" s="44"/>
      <c r="C1" s="45"/>
      <c r="D1" s="45"/>
      <c r="E1" s="44"/>
      <c r="F1" s="45"/>
      <c r="G1" s="45"/>
      <c r="H1" s="44"/>
      <c r="I1" s="45"/>
      <c r="J1" s="45"/>
      <c r="K1" s="44"/>
      <c r="L1" s="45"/>
    </row>
    <row r="2" spans="1:12" ht="18.75" customHeight="1">
      <c r="A2" s="217"/>
      <c r="B2" s="166"/>
      <c r="C2" s="166" t="s">
        <v>117</v>
      </c>
      <c r="D2" s="167"/>
      <c r="E2" s="168"/>
      <c r="F2" s="168" t="s">
        <v>53</v>
      </c>
      <c r="G2" s="167"/>
      <c r="H2" s="240"/>
      <c r="I2" s="240" t="s">
        <v>54</v>
      </c>
      <c r="J2" s="167"/>
      <c r="K2" s="169"/>
      <c r="L2" s="169" t="s">
        <v>114</v>
      </c>
    </row>
    <row r="3" spans="1:12" ht="6" customHeight="1">
      <c r="A3" s="218"/>
      <c r="B3" s="44"/>
      <c r="C3" s="45"/>
      <c r="D3" s="170"/>
      <c r="E3" s="239"/>
      <c r="F3" s="239"/>
      <c r="G3" s="170"/>
      <c r="H3" s="241"/>
      <c r="I3" s="241"/>
      <c r="J3" s="170"/>
      <c r="K3" s="44"/>
      <c r="L3" s="45"/>
    </row>
    <row r="4" spans="1:256" s="46" customFormat="1" ht="8.25" customHeight="1">
      <c r="A4" s="218"/>
      <c r="B4" s="160"/>
      <c r="C4" s="171"/>
      <c r="D4" s="172"/>
      <c r="E4" s="162"/>
      <c r="F4" s="173"/>
      <c r="G4" s="172"/>
      <c r="H4" s="242"/>
      <c r="I4" s="243"/>
      <c r="J4" s="172"/>
      <c r="K4" s="174"/>
      <c r="L4" s="174"/>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12" ht="12.75">
      <c r="A5" s="218"/>
      <c r="B5" s="44"/>
      <c r="C5" s="45"/>
      <c r="D5" s="170"/>
      <c r="E5" s="44"/>
      <c r="F5" s="45"/>
      <c r="G5" s="170"/>
      <c r="H5" s="44"/>
      <c r="I5" s="45"/>
      <c r="J5" s="170"/>
      <c r="K5" s="44"/>
      <c r="L5" s="45"/>
    </row>
    <row r="6" spans="1:12" ht="25.5">
      <c r="A6" s="218"/>
      <c r="B6" s="198" t="s">
        <v>352</v>
      </c>
      <c r="C6" s="175" t="str">
        <f>' Tool User Details'!C16</f>
        <v>00/00/2011</v>
      </c>
      <c r="D6" s="176"/>
      <c r="E6" s="198" t="s">
        <v>352</v>
      </c>
      <c r="F6" s="368" t="str">
        <f>' Tool User Details'!C16</f>
        <v>00/00/2011</v>
      </c>
      <c r="G6" s="369"/>
      <c r="H6" s="370" t="s">
        <v>352</v>
      </c>
      <c r="I6" s="368" t="str">
        <f>' Tool User Details'!C16</f>
        <v>00/00/2011</v>
      </c>
      <c r="J6" s="369"/>
      <c r="K6" s="370" t="s">
        <v>352</v>
      </c>
      <c r="L6" s="368" t="str">
        <f>' Tool User Details'!C16</f>
        <v>00/00/2011</v>
      </c>
    </row>
    <row r="7" spans="1:12" ht="24.75" customHeight="1">
      <c r="A7" s="218"/>
      <c r="B7" s="199" t="s">
        <v>135</v>
      </c>
      <c r="C7" s="123" t="str">
        <f>' Tool User Details'!C5</f>
        <v>Carewell Hospital Foundation Trust                                                        
</v>
      </c>
      <c r="D7" s="177"/>
      <c r="E7" s="199" t="s">
        <v>135</v>
      </c>
      <c r="F7" s="371" t="str">
        <f>' Tool User Details'!C5</f>
        <v>Carewell Hospital Foundation Trust                                                        
</v>
      </c>
      <c r="G7" s="372"/>
      <c r="H7" s="373" t="s">
        <v>135</v>
      </c>
      <c r="I7" s="371" t="str">
        <f>' Tool User Details'!C5</f>
        <v>Carewell Hospital Foundation Trust                                                        
</v>
      </c>
      <c r="J7" s="372"/>
      <c r="K7" s="373" t="s">
        <v>135</v>
      </c>
      <c r="L7" s="371" t="str">
        <f>' Tool User Details'!C5</f>
        <v>Carewell Hospital Foundation Trust                                                        
</v>
      </c>
    </row>
    <row r="8" spans="1:12" ht="18" customHeight="1">
      <c r="A8" s="218"/>
      <c r="B8" s="199" t="s">
        <v>208</v>
      </c>
      <c r="C8" s="175" t="str">
        <f>' Tool User Details'!C18</f>
        <v>Enter name</v>
      </c>
      <c r="D8" s="177"/>
      <c r="E8" s="199" t="str">
        <f>' Tool User Details'!B18</f>
        <v>Name</v>
      </c>
      <c r="F8" s="368" t="str">
        <f>' Tool User Details'!C18</f>
        <v>Enter name</v>
      </c>
      <c r="G8" s="372"/>
      <c r="H8" s="373" t="s">
        <v>208</v>
      </c>
      <c r="I8" s="368" t="str">
        <f>' Tool User Details'!C18</f>
        <v>Enter name</v>
      </c>
      <c r="J8" s="372"/>
      <c r="K8" s="373"/>
      <c r="L8" s="371" t="str">
        <f>' Tool User Details'!C18</f>
        <v>Enter name</v>
      </c>
    </row>
    <row r="9" spans="1:256" s="47" customFormat="1" ht="33" customHeight="1">
      <c r="A9" s="219"/>
      <c r="B9" s="199" t="s">
        <v>32</v>
      </c>
      <c r="C9" s="178">
        <f>' Tool User Details'!C21</f>
        <v>0</v>
      </c>
      <c r="D9" s="177"/>
      <c r="E9" s="199" t="s">
        <v>32</v>
      </c>
      <c r="F9" s="371">
        <f>' Tool User Details'!C21</f>
        <v>0</v>
      </c>
      <c r="G9" s="372"/>
      <c r="H9" s="373" t="s">
        <v>32</v>
      </c>
      <c r="I9" s="371">
        <f>' Tool User Details'!C21</f>
        <v>0</v>
      </c>
      <c r="J9" s="372"/>
      <c r="K9" s="373" t="s">
        <v>32</v>
      </c>
      <c r="L9" s="371">
        <f>' Tool User Details'!C21</f>
        <v>0</v>
      </c>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12" ht="36" customHeight="1">
      <c r="A10" s="192" t="s">
        <v>120</v>
      </c>
      <c r="B10" s="163" t="s">
        <v>336</v>
      </c>
      <c r="C10" s="179" t="s">
        <v>118</v>
      </c>
      <c r="D10" s="177"/>
      <c r="E10" s="180" t="s">
        <v>336</v>
      </c>
      <c r="F10" s="180" t="s">
        <v>119</v>
      </c>
      <c r="G10" s="177"/>
      <c r="H10" s="244" t="s">
        <v>336</v>
      </c>
      <c r="I10" s="244" t="s">
        <v>119</v>
      </c>
      <c r="J10" s="177"/>
      <c r="K10" s="181" t="s">
        <v>336</v>
      </c>
      <c r="L10" s="181" t="s">
        <v>353</v>
      </c>
    </row>
    <row r="11" spans="1:12" ht="51">
      <c r="A11" s="190" t="str">
        <f>'1.strategy'!A8</f>
        <v>7A / 
7B
</v>
      </c>
      <c r="B11" s="160">
        <v>1.1</v>
      </c>
      <c r="C11" s="182" t="str">
        <f>'1.strategy'!H8</f>
        <v>EXAMPLE Safeguarding is referred to within the organisations strategic plan but there is no specific workplan and it is not aligned to the LSAB. Strategy to be developed in consultation with LSAB and patient reference group by Dec 2010</v>
      </c>
      <c r="D11" s="183"/>
      <c r="E11" s="162">
        <v>1.1</v>
      </c>
      <c r="F11" s="66"/>
      <c r="G11" s="183"/>
      <c r="H11" s="242">
        <v>1.1</v>
      </c>
      <c r="I11" s="66"/>
      <c r="J11" s="183"/>
      <c r="K11" s="181">
        <v>1.1</v>
      </c>
      <c r="L11" s="66"/>
    </row>
    <row r="12" spans="1:12" ht="12.75">
      <c r="A12" s="190" t="str">
        <f>'1.strategy'!A9</f>
        <v>1J</v>
      </c>
      <c r="B12" s="160">
        <v>1.2</v>
      </c>
      <c r="C12" s="182">
        <f>'1.strategy'!H9</f>
        <v>0</v>
      </c>
      <c r="D12" s="183"/>
      <c r="E12" s="162">
        <v>1.2</v>
      </c>
      <c r="F12" s="66">
        <f>'1.strategy'!I9</f>
        <v>0</v>
      </c>
      <c r="G12" s="183"/>
      <c r="H12" s="242">
        <v>1.2</v>
      </c>
      <c r="I12" s="295">
        <f>'1.strategy'!J9</f>
        <v>0</v>
      </c>
      <c r="J12" s="183"/>
      <c r="K12" s="181">
        <v>1.2</v>
      </c>
      <c r="L12" s="295">
        <f>'1.strategy'!K9</f>
        <v>0</v>
      </c>
    </row>
    <row r="13" spans="1:12" ht="25.5">
      <c r="A13" s="190" t="str">
        <f>'2.systems'!A9</f>
        <v>7A
7k</v>
      </c>
      <c r="B13" s="160">
        <v>2.1</v>
      </c>
      <c r="C13" s="182">
        <f>'2.systems'!H9</f>
        <v>0</v>
      </c>
      <c r="D13" s="183"/>
      <c r="E13" s="162">
        <v>2.1</v>
      </c>
      <c r="F13" s="66">
        <f>'2.systems'!I9</f>
        <v>0</v>
      </c>
      <c r="G13" s="183"/>
      <c r="H13" s="242">
        <v>2.1</v>
      </c>
      <c r="I13" s="295">
        <f>'2.systems'!J9</f>
        <v>0</v>
      </c>
      <c r="J13" s="183"/>
      <c r="K13" s="181">
        <v>2.1</v>
      </c>
      <c r="L13" s="295">
        <f>'2.systems'!K9</f>
        <v>0</v>
      </c>
    </row>
    <row r="14" spans="1:12" ht="89.25" customHeight="1">
      <c r="A14" s="190" t="str">
        <f>'2.systems'!A10</f>
        <v>7G
1G
4A
</v>
      </c>
      <c r="B14" s="160">
        <v>2.2</v>
      </c>
      <c r="C14" s="182">
        <f>'2.systems'!H10</f>
        <v>0</v>
      </c>
      <c r="D14" s="183"/>
      <c r="E14" s="162">
        <v>2.2</v>
      </c>
      <c r="F14" s="66">
        <f>'2.systems'!I10</f>
        <v>0</v>
      </c>
      <c r="G14" s="183"/>
      <c r="H14" s="242">
        <v>2.2</v>
      </c>
      <c r="I14" s="295">
        <f>'2.systems'!J10</f>
        <v>0</v>
      </c>
      <c r="J14" s="183"/>
      <c r="K14" s="181">
        <v>2.2</v>
      </c>
      <c r="L14" s="295">
        <f>'2.systems'!K10</f>
        <v>0</v>
      </c>
    </row>
    <row r="15" spans="1:12" ht="25.5">
      <c r="A15" s="190" t="str">
        <f>'2.systems'!A11</f>
        <v>4B
16A</v>
      </c>
      <c r="B15" s="160">
        <v>2.3</v>
      </c>
      <c r="C15" s="182">
        <f>'2.systems'!H11</f>
        <v>0</v>
      </c>
      <c r="D15" s="183"/>
      <c r="E15" s="162">
        <v>2.3</v>
      </c>
      <c r="F15" s="66">
        <f>'2.systems'!I11</f>
        <v>0</v>
      </c>
      <c r="G15" s="183"/>
      <c r="H15" s="242">
        <v>2.3</v>
      </c>
      <c r="I15" s="295">
        <f>'2.systems'!J11</f>
        <v>0</v>
      </c>
      <c r="J15" s="183"/>
      <c r="K15" s="181">
        <v>2.3</v>
      </c>
      <c r="L15" s="295">
        <f>'2.systems'!K11</f>
        <v>0</v>
      </c>
    </row>
    <row r="16" spans="1:12" ht="63.75">
      <c r="A16" s="190" t="str">
        <f>'2.systems'!A12</f>
        <v>7J/
1J/
17A/
17E/
</v>
      </c>
      <c r="B16" s="160">
        <v>2.4</v>
      </c>
      <c r="C16" s="182">
        <f>'2.systems'!H12</f>
        <v>0</v>
      </c>
      <c r="D16" s="183"/>
      <c r="E16" s="162">
        <v>2.4</v>
      </c>
      <c r="F16" s="66">
        <f>'2.systems'!I12</f>
        <v>0</v>
      </c>
      <c r="G16" s="183"/>
      <c r="H16" s="242">
        <v>2.4</v>
      </c>
      <c r="I16" s="295">
        <f>'2.systems'!J12</f>
        <v>0</v>
      </c>
      <c r="J16" s="183"/>
      <c r="K16" s="181">
        <v>2.4</v>
      </c>
      <c r="L16" s="295">
        <f>'2.systems'!K12</f>
        <v>0</v>
      </c>
    </row>
    <row r="17" spans="1:12" ht="76.5">
      <c r="A17" s="190" t="str">
        <f>'2.systems'!A13</f>
        <v>
2A
2B
2C
2E
2H</v>
      </c>
      <c r="B17" s="160">
        <v>2.5</v>
      </c>
      <c r="C17" s="182">
        <f>'2.systems'!H13</f>
        <v>0</v>
      </c>
      <c r="D17" s="183"/>
      <c r="E17" s="162">
        <v>2.5</v>
      </c>
      <c r="F17" s="66">
        <f>'2.systems'!I13</f>
        <v>0</v>
      </c>
      <c r="G17" s="183"/>
      <c r="H17" s="242">
        <v>2.5</v>
      </c>
      <c r="I17" s="295">
        <f>'2.systems'!J13</f>
        <v>0</v>
      </c>
      <c r="J17" s="183"/>
      <c r="K17" s="181">
        <v>2.5</v>
      </c>
      <c r="L17" s="295">
        <f>'2.systems'!K13</f>
        <v>0</v>
      </c>
    </row>
    <row r="18" spans="1:12" ht="38.25">
      <c r="A18" s="190" t="str">
        <f>'2.systems'!A14</f>
        <v>7F
7G
7H</v>
      </c>
      <c r="B18" s="160">
        <v>2.6</v>
      </c>
      <c r="C18" s="182">
        <f>'2.systems'!H14</f>
        <v>0</v>
      </c>
      <c r="D18" s="183"/>
      <c r="E18" s="162">
        <v>2.6</v>
      </c>
      <c r="F18" s="66">
        <f>'2.systems'!I14</f>
        <v>0</v>
      </c>
      <c r="G18" s="183"/>
      <c r="H18" s="242">
        <v>2.6</v>
      </c>
      <c r="I18" s="295">
        <f>'2.systems'!J14</f>
        <v>0</v>
      </c>
      <c r="J18" s="183"/>
      <c r="K18" s="181">
        <v>2.6</v>
      </c>
      <c r="L18" s="295">
        <f>'2.systems'!K14</f>
        <v>0</v>
      </c>
    </row>
    <row r="19" spans="1:12" ht="63.75">
      <c r="A19" s="190" t="str">
        <f>'2.systems'!A15</f>
        <v>1E
1F
2A
7D
7I</v>
      </c>
      <c r="B19" s="160">
        <v>2.7</v>
      </c>
      <c r="C19" s="182">
        <f>'2.systems'!H15</f>
        <v>0</v>
      </c>
      <c r="D19" s="183"/>
      <c r="E19" s="162">
        <v>2.7</v>
      </c>
      <c r="F19" s="66">
        <f>'2.systems'!I15</f>
        <v>0</v>
      </c>
      <c r="G19" s="183"/>
      <c r="H19" s="242">
        <v>2.7</v>
      </c>
      <c r="I19" s="295">
        <f>'2.systems'!J15</f>
        <v>0</v>
      </c>
      <c r="J19" s="183"/>
      <c r="K19" s="181">
        <v>2.7</v>
      </c>
      <c r="L19" s="295">
        <f>'2.systems'!K15</f>
        <v>0</v>
      </c>
    </row>
    <row r="20" spans="1:12" ht="63.75">
      <c r="A20" s="190" t="str">
        <f>'2.systems'!A16</f>
        <v>7A
16A
16C
16D
16E</v>
      </c>
      <c r="B20" s="160">
        <v>2.8</v>
      </c>
      <c r="C20" s="182">
        <f>'2.systems'!H16</f>
        <v>0</v>
      </c>
      <c r="D20" s="183"/>
      <c r="E20" s="162">
        <v>2.8</v>
      </c>
      <c r="F20" s="66">
        <f>'2.systems'!I16</f>
        <v>0</v>
      </c>
      <c r="G20" s="183"/>
      <c r="H20" s="242">
        <v>2.8</v>
      </c>
      <c r="I20" s="295">
        <f>'2.systems'!J16</f>
        <v>0</v>
      </c>
      <c r="J20" s="183"/>
      <c r="K20" s="181">
        <v>2.8</v>
      </c>
      <c r="L20" s="295">
        <f>'2.systems'!K16</f>
        <v>0</v>
      </c>
    </row>
    <row r="21" spans="1:12" ht="25.5">
      <c r="A21" s="190" t="str">
        <f>'2.systems'!A17</f>
        <v>7A
16B</v>
      </c>
      <c r="B21" s="160">
        <v>2.9</v>
      </c>
      <c r="C21" s="182">
        <f>'2.systems'!H17</f>
        <v>0</v>
      </c>
      <c r="D21" s="183"/>
      <c r="E21" s="162">
        <v>2.9</v>
      </c>
      <c r="F21" s="66">
        <f>'2.systems'!I17</f>
        <v>0</v>
      </c>
      <c r="G21" s="183"/>
      <c r="H21" s="242">
        <v>2.9</v>
      </c>
      <c r="I21" s="295">
        <f>'2.systems'!J17</f>
        <v>0</v>
      </c>
      <c r="J21" s="183"/>
      <c r="K21" s="181">
        <v>2.9</v>
      </c>
      <c r="L21" s="295">
        <f>'2.systems'!K17</f>
        <v>0</v>
      </c>
    </row>
    <row r="22" spans="1:12" ht="25.5">
      <c r="A22" s="190" t="str">
        <f>'3.workforce'!A9</f>
        <v>7A
16B </v>
      </c>
      <c r="B22" s="160">
        <v>3.1</v>
      </c>
      <c r="C22" s="182">
        <f>'3.workforce'!K9</f>
        <v>0</v>
      </c>
      <c r="D22" s="183"/>
      <c r="E22" s="162">
        <v>3.1</v>
      </c>
      <c r="F22" s="66">
        <f>'3.workforce'!I9</f>
        <v>0</v>
      </c>
      <c r="G22" s="183"/>
      <c r="H22" s="242">
        <v>3.1</v>
      </c>
      <c r="I22" s="295">
        <f>'3.workforce'!J9</f>
        <v>0</v>
      </c>
      <c r="J22" s="183"/>
      <c r="K22" s="161">
        <v>3.1</v>
      </c>
      <c r="L22" s="295">
        <f>'3.workforce'!K9</f>
        <v>0</v>
      </c>
    </row>
    <row r="23" spans="1:12" ht="25.5">
      <c r="A23" s="190" t="str">
        <f>'3.workforce'!A10</f>
        <v>7E
13A</v>
      </c>
      <c r="B23" s="160">
        <v>3.2</v>
      </c>
      <c r="C23" s="182">
        <f>'3.workforce'!H10</f>
        <v>0</v>
      </c>
      <c r="D23" s="183"/>
      <c r="E23" s="162">
        <v>3.2</v>
      </c>
      <c r="F23" s="66">
        <f>'3.workforce'!I10</f>
        <v>0</v>
      </c>
      <c r="G23" s="183"/>
      <c r="H23" s="242">
        <v>3.2</v>
      </c>
      <c r="I23" s="295">
        <f>'3.workforce'!J10</f>
        <v>0</v>
      </c>
      <c r="J23" s="183"/>
      <c r="K23" s="161">
        <v>3.2</v>
      </c>
      <c r="L23" s="295">
        <f>'3.workforce'!K10</f>
        <v>0</v>
      </c>
    </row>
    <row r="24" spans="1:12" ht="38.25">
      <c r="A24" s="200" t="str">
        <f>'3.workforce'!A14</f>
        <v>7E
12C
14D</v>
      </c>
      <c r="B24" s="160">
        <v>3.3</v>
      </c>
      <c r="C24" s="182">
        <f>'3.workforce'!H11</f>
        <v>0</v>
      </c>
      <c r="D24" s="183"/>
      <c r="E24" s="162">
        <v>3.3</v>
      </c>
      <c r="F24" s="66">
        <f>'3.workforce'!I11</f>
        <v>0</v>
      </c>
      <c r="G24" s="183"/>
      <c r="H24" s="242">
        <v>3.3</v>
      </c>
      <c r="I24" s="295">
        <f>'3.workforce'!J11</f>
        <v>0</v>
      </c>
      <c r="J24" s="183"/>
      <c r="K24" s="161">
        <v>3.3</v>
      </c>
      <c r="L24" s="295">
        <f>'3.workforce'!K11</f>
        <v>0</v>
      </c>
    </row>
    <row r="25" spans="1:12" ht="12.75">
      <c r="A25" s="190" t="str">
        <f>'3.workforce'!A12</f>
        <v>14C</v>
      </c>
      <c r="B25" s="160">
        <v>3.4</v>
      </c>
      <c r="C25" s="182">
        <f>'3.workforce'!H12</f>
        <v>0</v>
      </c>
      <c r="D25" s="183"/>
      <c r="E25" s="162">
        <v>3.4</v>
      </c>
      <c r="F25" s="66">
        <f>'3.workforce'!I12</f>
        <v>0</v>
      </c>
      <c r="G25" s="183"/>
      <c r="H25" s="242">
        <v>3.4</v>
      </c>
      <c r="I25" s="295">
        <f>'3.workforce'!J12</f>
        <v>0</v>
      </c>
      <c r="J25" s="183"/>
      <c r="K25" s="161">
        <v>3.4</v>
      </c>
      <c r="L25" s="295">
        <f>'3.workforce'!K12</f>
        <v>0</v>
      </c>
    </row>
    <row r="26" spans="1:12" ht="51">
      <c r="A26" s="190" t="str">
        <f>'3.workforce'!A13</f>
        <v>12A
12B
12C
</v>
      </c>
      <c r="B26" s="160">
        <v>3.5</v>
      </c>
      <c r="C26" s="182">
        <f>'3.workforce'!H13</f>
        <v>0</v>
      </c>
      <c r="D26" s="183"/>
      <c r="E26" s="162">
        <v>3.5</v>
      </c>
      <c r="F26" s="66">
        <f>'3.workforce'!I13</f>
        <v>0</v>
      </c>
      <c r="G26" s="183"/>
      <c r="H26" s="242">
        <v>3.5</v>
      </c>
      <c r="I26" s="295">
        <f>'3.workforce'!J13</f>
        <v>0</v>
      </c>
      <c r="J26" s="183"/>
      <c r="K26" s="161">
        <v>3.5</v>
      </c>
      <c r="L26" s="295">
        <f>'3.workforce'!K13</f>
        <v>0</v>
      </c>
    </row>
    <row r="27" spans="1:12" ht="46.5" customHeight="1">
      <c r="A27" s="200" t="str">
        <f>'3.workforce'!A14</f>
        <v>7E
12C
14D</v>
      </c>
      <c r="B27" s="160">
        <v>3.6</v>
      </c>
      <c r="C27" s="182">
        <f>'3.workforce'!H14</f>
        <v>0</v>
      </c>
      <c r="D27" s="183"/>
      <c r="E27" s="162">
        <v>3.6</v>
      </c>
      <c r="F27" s="66">
        <f>'3.workforce'!I14</f>
        <v>0</v>
      </c>
      <c r="G27" s="183"/>
      <c r="H27" s="242">
        <v>3.6</v>
      </c>
      <c r="I27" s="295">
        <f>'3.workforce'!J14</f>
        <v>0</v>
      </c>
      <c r="J27" s="183"/>
      <c r="K27" s="161">
        <v>3.6</v>
      </c>
      <c r="L27" s="295">
        <f>'3.workforce'!K14</f>
        <v>0</v>
      </c>
    </row>
    <row r="28" spans="1:12" ht="38.25">
      <c r="A28" s="190" t="str">
        <f>'4.partnerships'!A9</f>
        <v>7B
6A 
24A</v>
      </c>
      <c r="B28" s="160">
        <v>4.1</v>
      </c>
      <c r="C28" s="182">
        <f>'4.partnerships'!H9</f>
        <v>0</v>
      </c>
      <c r="D28" s="183"/>
      <c r="E28" s="162">
        <v>4.1</v>
      </c>
      <c r="F28" s="66">
        <f>'4.partnerships'!I9</f>
        <v>0</v>
      </c>
      <c r="G28" s="183"/>
      <c r="H28" s="242">
        <v>4.1</v>
      </c>
      <c r="I28" s="295">
        <f>'4.partnerships'!J9</f>
        <v>0</v>
      </c>
      <c r="J28" s="183"/>
      <c r="K28" s="161">
        <v>4.1</v>
      </c>
      <c r="L28" s="295">
        <f>'4.partnerships'!K9</f>
        <v>0</v>
      </c>
    </row>
    <row r="29" spans="1:12" ht="38.25">
      <c r="A29" s="190" t="str">
        <f>'4.partnerships'!A10</f>
        <v>7B
7E
16A</v>
      </c>
      <c r="B29" s="160">
        <v>4.2</v>
      </c>
      <c r="C29" s="182">
        <f>'4.partnerships'!H10</f>
        <v>0</v>
      </c>
      <c r="D29" s="183"/>
      <c r="E29" s="162">
        <v>4.2</v>
      </c>
      <c r="F29" s="66">
        <f>'4.partnerships'!I10</f>
        <v>0</v>
      </c>
      <c r="G29" s="183"/>
      <c r="H29" s="242">
        <v>4.2</v>
      </c>
      <c r="I29" s="295">
        <f>'4.partnerships'!J10</f>
        <v>0</v>
      </c>
      <c r="J29" s="183"/>
      <c r="K29" s="161">
        <v>4.2</v>
      </c>
      <c r="L29" s="295">
        <f>'4.partnerships'!K10</f>
        <v>0</v>
      </c>
    </row>
    <row r="30" spans="1:12" ht="12.75">
      <c r="A30" s="284" t="s">
        <v>74</v>
      </c>
      <c r="B30" s="160">
        <v>5.1</v>
      </c>
      <c r="C30" s="182">
        <f>'5.commissioning'!G10</f>
        <v>2</v>
      </c>
      <c r="D30" s="183"/>
      <c r="E30" s="162">
        <v>5.1</v>
      </c>
      <c r="F30" s="66">
        <f>'5.commissioning'!H10</f>
        <v>2</v>
      </c>
      <c r="G30" s="183"/>
      <c r="H30" s="242">
        <v>5.1</v>
      </c>
      <c r="I30" s="295">
        <f>'5.commissioning'!I10</f>
        <v>3</v>
      </c>
      <c r="J30" s="183"/>
      <c r="K30" s="161">
        <v>5.1</v>
      </c>
      <c r="L30" s="295">
        <f>'5.commissioning'!K10</f>
        <v>0</v>
      </c>
    </row>
    <row r="31" spans="1:12" ht="12.75">
      <c r="A31" s="284" t="s">
        <v>74</v>
      </c>
      <c r="B31" s="160">
        <v>5.2</v>
      </c>
      <c r="C31" s="182">
        <f>'5.commissioning'!G11</f>
        <v>0</v>
      </c>
      <c r="D31" s="183"/>
      <c r="E31" s="162">
        <v>5.2</v>
      </c>
      <c r="F31" s="66">
        <f>'5.commissioning'!H11</f>
        <v>0</v>
      </c>
      <c r="G31" s="183"/>
      <c r="H31" s="242">
        <v>5.2</v>
      </c>
      <c r="I31" s="295">
        <f>'5.commissioning'!I11</f>
        <v>0</v>
      </c>
      <c r="J31" s="183"/>
      <c r="K31" s="161">
        <v>5.2</v>
      </c>
      <c r="L31" s="295">
        <f>'5.commissioning'!J11</f>
        <v>0</v>
      </c>
    </row>
    <row r="32" spans="1:12" ht="12.75">
      <c r="A32" s="284" t="s">
        <v>74</v>
      </c>
      <c r="B32" s="160">
        <v>5.3</v>
      </c>
      <c r="C32" s="182">
        <f>'5.commissioning'!G12:G12</f>
        <v>0</v>
      </c>
      <c r="D32" s="183"/>
      <c r="E32" s="162">
        <v>5.3</v>
      </c>
      <c r="F32" s="66">
        <f>'5.commissioning'!H12:H12</f>
        <v>0</v>
      </c>
      <c r="G32" s="183"/>
      <c r="H32" s="242">
        <v>5.3</v>
      </c>
      <c r="I32" s="295">
        <f>'5.commissioning'!I12</f>
        <v>0</v>
      </c>
      <c r="J32" s="183"/>
      <c r="K32" s="161">
        <v>5.3</v>
      </c>
      <c r="L32" s="295">
        <f>'5.commissioning'!J12:J12</f>
        <v>0</v>
      </c>
    </row>
    <row r="33" spans="1:12" ht="12.75">
      <c r="A33" s="284" t="s">
        <v>74</v>
      </c>
      <c r="B33" s="160">
        <v>5.4</v>
      </c>
      <c r="C33" s="182">
        <f>'5.commissioning'!G13</f>
        <v>0</v>
      </c>
      <c r="D33" s="183"/>
      <c r="E33" s="162">
        <v>5.4</v>
      </c>
      <c r="F33" s="66">
        <f>'5.commissioning'!H13</f>
        <v>0</v>
      </c>
      <c r="G33" s="183"/>
      <c r="H33" s="242">
        <v>5.4</v>
      </c>
      <c r="I33" s="295">
        <f>'5.commissioning'!I13</f>
        <v>0</v>
      </c>
      <c r="J33" s="183"/>
      <c r="K33" s="161">
        <v>5.4</v>
      </c>
      <c r="L33" s="295">
        <f>'5.commissioning'!J13</f>
        <v>0</v>
      </c>
    </row>
    <row r="34" spans="1:12" ht="12.75">
      <c r="A34" s="284" t="s">
        <v>74</v>
      </c>
      <c r="B34" s="160">
        <v>5.5</v>
      </c>
      <c r="C34" s="182">
        <f>'5.commissioning'!G14</f>
        <v>0</v>
      </c>
      <c r="D34" s="183"/>
      <c r="E34" s="162">
        <v>5.5</v>
      </c>
      <c r="F34" s="66">
        <f>'5.commissioning'!H14</f>
        <v>0</v>
      </c>
      <c r="G34" s="183"/>
      <c r="H34" s="242">
        <v>5.5</v>
      </c>
      <c r="I34" s="295">
        <f>'5.commissioning'!I14</f>
        <v>0</v>
      </c>
      <c r="J34" s="183"/>
      <c r="K34" s="161">
        <v>5.5</v>
      </c>
      <c r="L34" s="295">
        <f>'5.commissioning'!J14</f>
        <v>0</v>
      </c>
    </row>
    <row r="35" spans="1:12" ht="12.75">
      <c r="A35" s="284" t="s">
        <v>74</v>
      </c>
      <c r="B35" s="160">
        <v>5.6</v>
      </c>
      <c r="C35" s="182">
        <f>'5.commissioning'!G15</f>
        <v>0</v>
      </c>
      <c r="D35" s="183"/>
      <c r="E35" s="162">
        <v>5.6</v>
      </c>
      <c r="F35" s="66">
        <f>'5.commissioning'!H15</f>
        <v>0</v>
      </c>
      <c r="G35" s="183"/>
      <c r="H35" s="242">
        <v>5.6</v>
      </c>
      <c r="I35" s="295">
        <f>'5.commissioning'!I15</f>
        <v>0</v>
      </c>
      <c r="J35" s="183"/>
      <c r="K35" s="161">
        <v>5.6</v>
      </c>
      <c r="L35" s="295">
        <f>'5.commissioning'!J15</f>
        <v>0</v>
      </c>
    </row>
    <row r="36" spans="1:12" ht="12.75">
      <c r="A36" s="284" t="s">
        <v>74</v>
      </c>
      <c r="B36" s="160">
        <v>5.7</v>
      </c>
      <c r="C36" s="182">
        <f>'5.commissioning'!G16</f>
        <v>0</v>
      </c>
      <c r="D36" s="183"/>
      <c r="E36" s="162">
        <v>5.7</v>
      </c>
      <c r="F36" s="66">
        <f>'5.commissioning'!H16</f>
        <v>0</v>
      </c>
      <c r="G36" s="183"/>
      <c r="H36" s="242">
        <v>5.7</v>
      </c>
      <c r="I36" s="295">
        <f>'5.commissioning'!I16</f>
        <v>0</v>
      </c>
      <c r="J36" s="183"/>
      <c r="K36" s="161">
        <v>5.7</v>
      </c>
      <c r="L36" s="295">
        <f>'5.commissioning'!J16</f>
        <v>0</v>
      </c>
    </row>
    <row r="37" spans="1:12" ht="12.75">
      <c r="A37" s="284" t="s">
        <v>74</v>
      </c>
      <c r="B37" s="160">
        <v>6.1</v>
      </c>
      <c r="C37" s="182">
        <f>'6.additional info'!G9</f>
        <v>0</v>
      </c>
      <c r="D37" s="183"/>
      <c r="E37" s="162">
        <v>6.1</v>
      </c>
      <c r="F37" s="66">
        <f>'6.additional info'!H9</f>
        <v>0</v>
      </c>
      <c r="G37" s="183"/>
      <c r="H37" s="242">
        <v>6.1</v>
      </c>
      <c r="I37" s="295">
        <f>'6.additional info'!I9</f>
        <v>0</v>
      </c>
      <c r="J37" s="183"/>
      <c r="K37" s="161">
        <v>6.1</v>
      </c>
      <c r="L37" s="295">
        <f>'6.additional info'!J9</f>
        <v>0</v>
      </c>
    </row>
    <row r="38" spans="1:12" ht="12.75">
      <c r="A38" s="284" t="s">
        <v>74</v>
      </c>
      <c r="B38" s="160">
        <v>6.2</v>
      </c>
      <c r="C38" s="182">
        <f>'6.additional info'!G10</f>
        <v>0</v>
      </c>
      <c r="D38" s="183"/>
      <c r="E38" s="162">
        <v>6.2</v>
      </c>
      <c r="F38" s="66">
        <f>'6.additional info'!H10</f>
        <v>0</v>
      </c>
      <c r="G38" s="183"/>
      <c r="H38" s="242">
        <v>6.2</v>
      </c>
      <c r="I38" s="295">
        <f>'6.additional info'!I10</f>
        <v>0</v>
      </c>
      <c r="J38" s="183"/>
      <c r="K38" s="161">
        <v>6.2</v>
      </c>
      <c r="L38" s="295">
        <f>'6.additional info'!J10</f>
        <v>0</v>
      </c>
    </row>
    <row r="39" spans="3:12" ht="15" customHeight="1">
      <c r="C39" s="165"/>
      <c r="D39" s="165"/>
      <c r="F39" s="165"/>
      <c r="G39" s="165"/>
      <c r="I39" s="165"/>
      <c r="J39" s="165"/>
      <c r="L39" s="165"/>
    </row>
    <row r="40" spans="3:12" ht="15" customHeight="1">
      <c r="C40" s="165"/>
      <c r="D40" s="165"/>
      <c r="F40" s="165"/>
      <c r="G40" s="165"/>
      <c r="I40" s="165"/>
      <c r="J40" s="165"/>
      <c r="L40" s="165"/>
    </row>
    <row r="246" ht="4.5" customHeight="1"/>
    <row r="247" ht="12.75" hidden="1"/>
    <row r="248" ht="12.75" hidden="1"/>
  </sheetData>
  <sheetProtection sheet="1"/>
  <printOptions/>
  <pageMargins left="0.2362204724409449" right="0.2362204724409449" top="0.5511811023622047" bottom="0.5511811023622047" header="0.31496062992125984" footer="0.31496062992125984"/>
  <pageSetup fitToHeight="2" fitToWidth="1" horizontalDpi="600" verticalDpi="600" orientation="landscape" paperSize="8" scale="49" r:id="rId1"/>
  <headerFooter alignWithMargins="0">
    <oddFooter>&amp;Cpage &amp;P of &amp;N 'Agency Action Tracker'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A1">
      <selection activeCell="A1" sqref="A1"/>
    </sheetView>
  </sheetViews>
  <sheetFormatPr defaultColWidth="9.140625" defaultRowHeight="12.75"/>
  <cols>
    <col min="1" max="1" width="27.57421875" style="18" customWidth="1"/>
    <col min="2" max="2" width="13.140625" style="22" customWidth="1"/>
    <col min="3" max="3" width="12.57421875" style="22" customWidth="1"/>
    <col min="4" max="4" width="12.8515625" style="22" customWidth="1"/>
    <col min="5" max="5" width="13.00390625" style="22" customWidth="1"/>
    <col min="6" max="6" width="13.28125" style="22" customWidth="1"/>
    <col min="7" max="7" width="12.8515625" style="22" customWidth="1"/>
    <col min="8" max="8" width="16.57421875" style="22" customWidth="1"/>
    <col min="9" max="9" width="10.421875" style="19" customWidth="1"/>
    <col min="10" max="11" width="2.8515625" style="19" customWidth="1"/>
    <col min="12" max="12" width="9.140625" style="19" customWidth="1"/>
    <col min="13" max="13" width="10.421875" style="19" customWidth="1"/>
    <col min="14" max="14" width="5.28125" style="19" customWidth="1"/>
    <col min="15" max="15" width="4.57421875" style="19" customWidth="1"/>
    <col min="16" max="16384" width="9.140625" style="19" customWidth="1"/>
  </cols>
  <sheetData>
    <row r="1" spans="1:8" ht="18">
      <c r="A1" s="41"/>
      <c r="E1" s="517" t="s">
        <v>340</v>
      </c>
      <c r="F1" s="517"/>
      <c r="G1" s="517"/>
      <c r="H1" s="517"/>
    </row>
    <row r="2" spans="3:5" ht="40.5" customHeight="1">
      <c r="C2" s="518"/>
      <c r="D2" s="518"/>
      <c r="E2" s="19"/>
    </row>
    <row r="3" spans="1:4" ht="39" customHeight="1">
      <c r="A3" s="374" t="s">
        <v>199</v>
      </c>
      <c r="C3" s="518"/>
      <c r="D3" s="518"/>
    </row>
    <row r="4" ht="27.75" customHeight="1">
      <c r="A4" s="125" t="str">
        <f>'Agency Action Tracker'!C6</f>
        <v>00/00/2011</v>
      </c>
    </row>
    <row r="5" ht="27.75" customHeight="1">
      <c r="A5" s="125"/>
    </row>
    <row r="6" spans="1:10" ht="51" customHeight="1">
      <c r="A6" s="92" t="s">
        <v>252</v>
      </c>
      <c r="B6" s="140" t="s">
        <v>253</v>
      </c>
      <c r="C6" s="104" t="s">
        <v>189</v>
      </c>
      <c r="D6" s="105" t="s">
        <v>190</v>
      </c>
      <c r="E6" s="269" t="s">
        <v>191</v>
      </c>
      <c r="F6" s="213" t="s">
        <v>348</v>
      </c>
      <c r="G6" s="140" t="s">
        <v>333</v>
      </c>
      <c r="H6" s="103" t="s">
        <v>343</v>
      </c>
      <c r="J6" s="142"/>
    </row>
    <row r="7" spans="1:10" ht="20.25" customHeight="1">
      <c r="A7" s="143"/>
      <c r="B7" s="144"/>
      <c r="C7" s="144">
        <v>1</v>
      </c>
      <c r="D7" s="144">
        <v>2</v>
      </c>
      <c r="E7" s="144">
        <v>3</v>
      </c>
      <c r="F7" s="144">
        <v>4</v>
      </c>
      <c r="G7" s="144">
        <v>0</v>
      </c>
      <c r="H7" s="144"/>
      <c r="J7" s="142"/>
    </row>
    <row r="8" spans="1:8" s="21" customFormat="1" ht="13.5" customHeight="1">
      <c r="A8" s="212"/>
      <c r="B8" s="91"/>
      <c r="C8" s="91"/>
      <c r="D8" s="91"/>
      <c r="E8" s="91"/>
      <c r="F8" s="91"/>
      <c r="G8" s="91"/>
      <c r="H8" s="91"/>
    </row>
    <row r="10" spans="1:8" ht="3" customHeight="1">
      <c r="A10" s="19"/>
      <c r="B10" s="19"/>
      <c r="C10" s="19"/>
      <c r="D10" s="19"/>
      <c r="E10" s="19"/>
      <c r="F10" s="19"/>
      <c r="G10" s="19"/>
      <c r="H10" s="19"/>
    </row>
    <row r="11" spans="1:8" s="21" customFormat="1" ht="54" customHeight="1">
      <c r="A11" s="92" t="s">
        <v>192</v>
      </c>
      <c r="B11" s="274">
        <f>'1.strategy'!S1-G11</f>
        <v>2</v>
      </c>
      <c r="C11" s="270">
        <f>'1.strategy'!M1</f>
        <v>0</v>
      </c>
      <c r="D11" s="271">
        <f>'1.strategy'!N1</f>
        <v>1</v>
      </c>
      <c r="E11" s="272">
        <f>'1.strategy'!O1</f>
        <v>1</v>
      </c>
      <c r="F11" s="273">
        <f>'1.strategy'!P1</f>
        <v>0</v>
      </c>
      <c r="G11" s="274">
        <f>'1.strategy'!Q1</f>
        <v>0</v>
      </c>
      <c r="H11" s="268">
        <f>SUM('1.strategy'!T1)</f>
        <v>0</v>
      </c>
    </row>
    <row r="12" spans="1:8" s="21" customFormat="1" ht="15.75" customHeight="1">
      <c r="A12" s="20"/>
      <c r="B12" s="275"/>
      <c r="C12" s="275"/>
      <c r="D12" s="275"/>
      <c r="E12" s="275"/>
      <c r="F12" s="275"/>
      <c r="G12" s="275"/>
      <c r="H12" s="275"/>
    </row>
    <row r="13" spans="1:8" s="21" customFormat="1" ht="54" customHeight="1">
      <c r="A13" s="92" t="s">
        <v>193</v>
      </c>
      <c r="B13" s="274">
        <f>'2.systems'!N2</f>
        <v>9</v>
      </c>
      <c r="C13" s="270">
        <f>'2.systems'!P2</f>
        <v>2</v>
      </c>
      <c r="D13" s="271">
        <f>'2.systems'!Q2</f>
        <v>2</v>
      </c>
      <c r="E13" s="272">
        <f>'2.systems'!R2</f>
        <v>3</v>
      </c>
      <c r="F13" s="273">
        <f>'2.systems'!S2</f>
        <v>2</v>
      </c>
      <c r="G13" s="274">
        <f>'2.systems'!O2</f>
        <v>0</v>
      </c>
      <c r="H13" s="268">
        <f>'2.systems'!T2</f>
        <v>0</v>
      </c>
    </row>
    <row r="14" spans="1:8" s="21" customFormat="1" ht="15.75" customHeight="1">
      <c r="A14" s="20"/>
      <c r="B14" s="275"/>
      <c r="C14" s="275"/>
      <c r="D14" s="275"/>
      <c r="E14" s="275"/>
      <c r="F14" s="275"/>
      <c r="G14" s="275"/>
      <c r="H14" s="275"/>
    </row>
    <row r="15" spans="1:8" s="21" customFormat="1" ht="54" customHeight="1">
      <c r="A15" s="92" t="s">
        <v>194</v>
      </c>
      <c r="B15" s="274">
        <f>'3.workforce'!O2</f>
        <v>6</v>
      </c>
      <c r="C15" s="270">
        <f>'3.workforce'!Q2</f>
        <v>1</v>
      </c>
      <c r="D15" s="271">
        <f>'3.workforce'!R2</f>
        <v>3</v>
      </c>
      <c r="E15" s="272">
        <f>'3.workforce'!S2</f>
        <v>1</v>
      </c>
      <c r="F15" s="273">
        <f>'3.workforce'!T2</f>
        <v>0</v>
      </c>
      <c r="G15" s="274">
        <f>'3.workforce'!P2</f>
        <v>1</v>
      </c>
      <c r="H15" s="268">
        <f>'3.workforce'!U2</f>
        <v>0</v>
      </c>
    </row>
    <row r="16" spans="1:8" s="21" customFormat="1" ht="15.75" customHeight="1">
      <c r="A16" s="20"/>
      <c r="B16" s="275"/>
      <c r="C16" s="275"/>
      <c r="D16" s="275"/>
      <c r="E16" s="275"/>
      <c r="F16" s="275"/>
      <c r="G16" s="275"/>
      <c r="H16" s="275"/>
    </row>
    <row r="17" spans="1:9" s="21" customFormat="1" ht="54" customHeight="1">
      <c r="A17" s="92" t="s">
        <v>195</v>
      </c>
      <c r="B17" s="274">
        <f>'4.partnerships'!O2</f>
        <v>2</v>
      </c>
      <c r="C17" s="270">
        <f>'4.partnerships'!Q2</f>
        <v>0</v>
      </c>
      <c r="D17" s="271">
        <f>'4.partnerships'!R2</f>
        <v>0</v>
      </c>
      <c r="E17" s="272">
        <f>'4.partnerships'!S2</f>
        <v>2</v>
      </c>
      <c r="F17" s="273">
        <f>'4.partnerships'!T2</f>
        <v>0</v>
      </c>
      <c r="G17" s="274">
        <f>'4.partnerships'!P2</f>
        <v>0</v>
      </c>
      <c r="H17" s="268">
        <f>'4.partnerships'!U2</f>
        <v>0</v>
      </c>
      <c r="I17" s="282"/>
    </row>
    <row r="18" spans="1:8" s="21" customFormat="1" ht="15.75" customHeight="1">
      <c r="A18" s="20"/>
      <c r="B18" s="275"/>
      <c r="C18" s="275"/>
      <c r="D18" s="275"/>
      <c r="E18" s="275"/>
      <c r="F18" s="275"/>
      <c r="G18" s="275"/>
      <c r="H18" s="275"/>
    </row>
    <row r="19" spans="1:9" s="21" customFormat="1" ht="54" customHeight="1">
      <c r="A19" s="92" t="s">
        <v>144</v>
      </c>
      <c r="B19" s="274">
        <f>'5.commissioning'!M2</f>
        <v>7</v>
      </c>
      <c r="C19" s="270">
        <f>'5.commissioning'!O2</f>
        <v>1</v>
      </c>
      <c r="D19" s="366">
        <f>'5.commissioning'!P2</f>
        <v>1</v>
      </c>
      <c r="E19" s="272">
        <f>'5.commissioning'!Q2</f>
        <v>1</v>
      </c>
      <c r="F19" s="367">
        <f>'5.commissioning'!R2</f>
        <v>3</v>
      </c>
      <c r="G19" s="274">
        <f>'5.commissioning'!N2</f>
        <v>1</v>
      </c>
      <c r="H19" s="268">
        <f>'5.commissioning'!S2</f>
        <v>0</v>
      </c>
      <c r="I19" s="282"/>
    </row>
    <row r="20" spans="1:8" s="21" customFormat="1" ht="6.75" customHeight="1">
      <c r="A20" s="20"/>
      <c r="B20" s="275"/>
      <c r="C20" s="275"/>
      <c r="D20" s="275"/>
      <c r="E20" s="275"/>
      <c r="F20" s="275"/>
      <c r="G20" s="275"/>
      <c r="H20" s="275"/>
    </row>
    <row r="21" spans="2:8" ht="3.75" customHeight="1">
      <c r="B21" s="277"/>
      <c r="C21" s="277"/>
      <c r="D21" s="277"/>
      <c r="E21" s="277"/>
      <c r="F21" s="277"/>
      <c r="G21" s="277"/>
      <c r="H21" s="277"/>
    </row>
    <row r="22" spans="2:8" s="21" customFormat="1" ht="6" customHeight="1">
      <c r="B22" s="32"/>
      <c r="C22" s="32"/>
      <c r="D22" s="32"/>
      <c r="E22" s="32"/>
      <c r="F22" s="32"/>
      <c r="G22" s="32"/>
      <c r="H22" s="32"/>
    </row>
    <row r="23" spans="1:9" s="21" customFormat="1" ht="54" customHeight="1">
      <c r="A23" s="92" t="s">
        <v>145</v>
      </c>
      <c r="B23" s="274">
        <v>2</v>
      </c>
      <c r="C23" s="270">
        <f>'6.additional info'!P2</f>
        <v>1</v>
      </c>
      <c r="D23" s="271">
        <f>'6.additional info'!Q2</f>
        <v>0</v>
      </c>
      <c r="E23" s="272">
        <f>'6.additional info'!R2</f>
        <v>0</v>
      </c>
      <c r="F23" s="273">
        <f>'6.additional info'!S2</f>
        <v>0</v>
      </c>
      <c r="G23" s="274">
        <f>'6.additional info'!O2</f>
        <v>1</v>
      </c>
      <c r="H23" s="268">
        <f>'6.additional info'!T2</f>
        <v>0</v>
      </c>
      <c r="I23" s="282"/>
    </row>
    <row r="24" spans="1:8" s="21" customFormat="1" ht="17.25" customHeight="1">
      <c r="A24" s="20"/>
      <c r="B24" s="275"/>
      <c r="C24" s="275"/>
      <c r="D24" s="275"/>
      <c r="E24" s="275"/>
      <c r="F24" s="275"/>
      <c r="G24" s="275"/>
      <c r="H24" s="275"/>
    </row>
    <row r="25" spans="1:8" s="21" customFormat="1" ht="18.75" customHeight="1">
      <c r="A25" s="90"/>
      <c r="B25" s="278"/>
      <c r="C25" s="278"/>
      <c r="D25" s="278"/>
      <c r="E25" s="278"/>
      <c r="F25" s="278"/>
      <c r="G25" s="278"/>
      <c r="H25" s="278"/>
    </row>
    <row r="26" spans="1:8" s="21" customFormat="1" ht="54" customHeight="1" hidden="1">
      <c r="A26" s="90"/>
      <c r="B26" s="278"/>
      <c r="C26" s="278"/>
      <c r="D26" s="278"/>
      <c r="E26" s="278"/>
      <c r="F26" s="278"/>
      <c r="G26" s="278"/>
      <c r="H26" s="278"/>
    </row>
    <row r="27" spans="1:8" ht="15.75" hidden="1">
      <c r="A27" s="23"/>
      <c r="B27" s="276"/>
      <c r="C27" s="276"/>
      <c r="D27" s="276"/>
      <c r="E27" s="276"/>
      <c r="F27" s="276"/>
      <c r="G27" s="276"/>
      <c r="H27" s="276"/>
    </row>
    <row r="28" spans="1:8" s="48" customFormat="1" ht="87" customHeight="1">
      <c r="A28" s="24" t="s">
        <v>349</v>
      </c>
      <c r="B28" s="274">
        <f>SUM(B11:B23)</f>
        <v>28</v>
      </c>
      <c r="C28" s="270">
        <f>SUM(C11:C23)</f>
        <v>5</v>
      </c>
      <c r="D28" s="271">
        <f>SUM(D11:D23)</f>
        <v>7</v>
      </c>
      <c r="E28" s="272">
        <f>SUM(E8:E24)</f>
        <v>8</v>
      </c>
      <c r="F28" s="273">
        <f>SUM(F8:F24)</f>
        <v>5</v>
      </c>
      <c r="G28" s="274">
        <f>SUM(G8:G24)</f>
        <v>3</v>
      </c>
      <c r="H28" s="276">
        <f>SUM(H8:H23)</f>
        <v>0</v>
      </c>
    </row>
    <row r="31" ht="11.25" customHeight="1"/>
  </sheetData>
  <sheetProtection sheet="1" selectLockedCells="1"/>
  <mergeCells count="3">
    <mergeCell ref="E1:H1"/>
    <mergeCell ref="C2:D2"/>
    <mergeCell ref="C3:D3"/>
  </mergeCells>
  <conditionalFormatting sqref="H8 H25:H28">
    <cfRule type="cellIs" priority="1" dxfId="0" operator="greaterThan" stopIfTrue="1">
      <formula>0</formula>
    </cfRule>
  </conditionalFormatting>
  <hyperlinks>
    <hyperlink ref="E1" location="Introduction!A1" display="Back to INTRODUCTION"/>
  </hyperlinks>
  <printOptions/>
  <pageMargins left="0.31496062992125984" right="0.31496062992125984" top="0.6692913385826772" bottom="0.6692913385826772" header="0.5118110236220472" footer="0.5118110236220472"/>
  <pageSetup fitToHeight="1" fitToWidth="1" horizontalDpi="600" verticalDpi="600" orientation="landscape" paperSize="8" scale="7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33"/>
  <sheetViews>
    <sheetView showGridLines="0" workbookViewId="0" topLeftCell="A1">
      <selection activeCell="E1" sqref="E1:H1"/>
    </sheetView>
  </sheetViews>
  <sheetFormatPr defaultColWidth="9.140625" defaultRowHeight="12.75"/>
  <cols>
    <col min="1" max="1" width="27.57421875" style="18" customWidth="1"/>
    <col min="2" max="2" width="13.140625" style="22" customWidth="1"/>
    <col min="3" max="3" width="12.57421875" style="22" customWidth="1"/>
    <col min="4" max="4" width="12.8515625" style="22" customWidth="1"/>
    <col min="5" max="5" width="13.00390625" style="22" customWidth="1"/>
    <col min="6" max="6" width="13.28125" style="22" customWidth="1"/>
    <col min="7" max="7" width="12.8515625" style="22" customWidth="1"/>
    <col min="8" max="8" width="16.57421875" style="22" customWidth="1"/>
    <col min="9" max="9" width="10.421875" style="19" customWidth="1"/>
    <col min="10" max="11" width="2.8515625" style="19" customWidth="1"/>
    <col min="12" max="13" width="9.140625" style="19" customWidth="1"/>
    <col min="14" max="14" width="5.28125" style="19" customWidth="1"/>
    <col min="15" max="15" width="4.57421875" style="19" customWidth="1"/>
    <col min="16" max="16" width="13.140625" style="19" customWidth="1"/>
    <col min="17" max="17" width="6.28125" style="19" customWidth="1"/>
    <col min="18" max="18" width="4.57421875" style="19" customWidth="1"/>
    <col min="19" max="16384" width="9.140625" style="19" customWidth="1"/>
  </cols>
  <sheetData>
    <row r="1" spans="1:8" ht="18">
      <c r="A1" s="41"/>
      <c r="E1" s="517" t="s">
        <v>340</v>
      </c>
      <c r="F1" s="517"/>
      <c r="G1" s="517"/>
      <c r="H1" s="517"/>
    </row>
    <row r="2" spans="3:5" ht="38.25" customHeight="1">
      <c r="C2" s="518"/>
      <c r="D2" s="518"/>
      <c r="E2" s="19"/>
    </row>
    <row r="3" spans="1:4" ht="51" customHeight="1">
      <c r="A3" s="374" t="s">
        <v>199</v>
      </c>
      <c r="C3" s="518"/>
      <c r="D3" s="518"/>
    </row>
    <row r="4" ht="27.75" customHeight="1">
      <c r="A4" s="125" t="str">
        <f>'Agency Action Tracker'!C6</f>
        <v>00/00/2011</v>
      </c>
    </row>
    <row r="5" ht="27.75" customHeight="1">
      <c r="A5" s="125"/>
    </row>
    <row r="6" spans="1:10" ht="51" customHeight="1">
      <c r="A6" s="92" t="s">
        <v>252</v>
      </c>
      <c r="B6" s="140" t="s">
        <v>254</v>
      </c>
      <c r="C6" s="104" t="s">
        <v>189</v>
      </c>
      <c r="D6" s="105" t="s">
        <v>190</v>
      </c>
      <c r="E6" s="269" t="s">
        <v>191</v>
      </c>
      <c r="F6" s="213" t="s">
        <v>348</v>
      </c>
      <c r="G6" s="321" t="s">
        <v>255</v>
      </c>
      <c r="H6" s="103" t="s">
        <v>343</v>
      </c>
      <c r="J6" s="142"/>
    </row>
    <row r="7" spans="1:10" ht="20.25" customHeight="1">
      <c r="A7" s="143"/>
      <c r="B7" s="144"/>
      <c r="C7" s="144">
        <v>1</v>
      </c>
      <c r="D7" s="144">
        <v>2</v>
      </c>
      <c r="E7" s="144">
        <v>3</v>
      </c>
      <c r="F7" s="144">
        <v>4</v>
      </c>
      <c r="G7" s="144">
        <v>0</v>
      </c>
      <c r="H7" s="144"/>
      <c r="J7" s="142"/>
    </row>
    <row r="8" spans="1:8" s="21" customFormat="1" ht="13.5" customHeight="1">
      <c r="A8" s="212"/>
      <c r="B8" s="91"/>
      <c r="C8" s="91"/>
      <c r="D8" s="91"/>
      <c r="E8" s="91"/>
      <c r="F8" s="91"/>
      <c r="G8" s="91"/>
      <c r="H8" s="91"/>
    </row>
    <row r="10" spans="1:8" ht="3" customHeight="1">
      <c r="A10" s="19"/>
      <c r="B10" s="19"/>
      <c r="C10" s="19"/>
      <c r="D10" s="19"/>
      <c r="E10" s="19"/>
      <c r="F10" s="19"/>
      <c r="G10" s="19"/>
      <c r="H10" s="19"/>
    </row>
    <row r="11" spans="1:8" s="21" customFormat="1" ht="54" customHeight="1">
      <c r="A11" s="92" t="s">
        <v>192</v>
      </c>
      <c r="B11" s="274">
        <f>'1.strategy'!S1-G11</f>
        <v>2</v>
      </c>
      <c r="C11" s="270">
        <f>'1.strategy'!M1</f>
        <v>0</v>
      </c>
      <c r="D11" s="271">
        <f>'1.strategy'!N1</f>
        <v>1</v>
      </c>
      <c r="E11" s="272">
        <f>'1.strategy'!O1</f>
        <v>1</v>
      </c>
      <c r="F11" s="273">
        <f>'1.strategy'!P1</f>
        <v>0</v>
      </c>
      <c r="G11" s="322">
        <f>'1.strategy'!Q1</f>
        <v>0</v>
      </c>
      <c r="H11" s="268">
        <f>SUM('1.strategy'!T1)</f>
        <v>0</v>
      </c>
    </row>
    <row r="12" spans="1:8" s="21" customFormat="1" ht="15.75" customHeight="1">
      <c r="A12" s="20"/>
      <c r="B12" s="275"/>
      <c r="C12" s="275"/>
      <c r="D12" s="275"/>
      <c r="E12" s="275"/>
      <c r="F12" s="275"/>
      <c r="G12" s="275"/>
      <c r="H12" s="275"/>
    </row>
    <row r="13" spans="1:8" s="21" customFormat="1" ht="54" customHeight="1">
      <c r="A13" s="92" t="s">
        <v>193</v>
      </c>
      <c r="B13" s="274">
        <f>'2.systems'!N2-G13</f>
        <v>9</v>
      </c>
      <c r="C13" s="270">
        <f>'2.systems'!P2</f>
        <v>2</v>
      </c>
      <c r="D13" s="271">
        <f>'2.systems'!Q2</f>
        <v>2</v>
      </c>
      <c r="E13" s="272">
        <f>'2.systems'!R2</f>
        <v>3</v>
      </c>
      <c r="F13" s="273">
        <f>'2.systems'!S2</f>
        <v>2</v>
      </c>
      <c r="G13" s="322">
        <f>'2.systems'!O2</f>
        <v>0</v>
      </c>
      <c r="H13" s="268">
        <f>'2.systems'!T2</f>
        <v>0</v>
      </c>
    </row>
    <row r="14" spans="1:8" s="21" customFormat="1" ht="15.75" customHeight="1">
      <c r="A14" s="20"/>
      <c r="B14" s="275"/>
      <c r="C14" s="275"/>
      <c r="D14" s="275"/>
      <c r="E14" s="275"/>
      <c r="F14" s="275"/>
      <c r="G14" s="275"/>
      <c r="H14" s="275"/>
    </row>
    <row r="15" spans="1:8" s="21" customFormat="1" ht="54" customHeight="1">
      <c r="A15" s="92" t="s">
        <v>194</v>
      </c>
      <c r="B15" s="274">
        <f>'3.workforce'!O2-G15</f>
        <v>5</v>
      </c>
      <c r="C15" s="270">
        <f>'3.workforce'!Q2</f>
        <v>1</v>
      </c>
      <c r="D15" s="271">
        <f>'3.workforce'!R2</f>
        <v>3</v>
      </c>
      <c r="E15" s="272">
        <f>'3.workforce'!S2</f>
        <v>1</v>
      </c>
      <c r="F15" s="273">
        <f>'3.workforce'!T2</f>
        <v>0</v>
      </c>
      <c r="G15" s="322">
        <f>'3.workforce'!P2</f>
        <v>1</v>
      </c>
      <c r="H15" s="268">
        <f>'3.workforce'!U2</f>
        <v>0</v>
      </c>
    </row>
    <row r="16" spans="1:8" s="21" customFormat="1" ht="15.75" customHeight="1">
      <c r="A16" s="20"/>
      <c r="B16" s="275"/>
      <c r="C16" s="275"/>
      <c r="D16" s="275"/>
      <c r="E16" s="275"/>
      <c r="F16" s="275"/>
      <c r="G16" s="275"/>
      <c r="H16" s="275"/>
    </row>
    <row r="17" spans="1:9" s="21" customFormat="1" ht="54" customHeight="1">
      <c r="A17" s="92" t="s">
        <v>195</v>
      </c>
      <c r="B17" s="274">
        <f>'4.partnerships'!O2-G17</f>
        <v>2</v>
      </c>
      <c r="C17" s="270">
        <f>'4.partnerships'!Q2</f>
        <v>0</v>
      </c>
      <c r="D17" s="271">
        <f>'4.partnerships'!R2</f>
        <v>0</v>
      </c>
      <c r="E17" s="272">
        <f>'4.partnerships'!S2</f>
        <v>2</v>
      </c>
      <c r="F17" s="273">
        <f>'4.partnerships'!T2</f>
        <v>0</v>
      </c>
      <c r="G17" s="322">
        <f>'4.partnerships'!P2</f>
        <v>0</v>
      </c>
      <c r="H17" s="268">
        <f>'4.partnerships'!U2</f>
        <v>0</v>
      </c>
      <c r="I17" s="282"/>
    </row>
    <row r="18" spans="1:8" s="21" customFormat="1" ht="15.75" customHeight="1">
      <c r="A18" s="20"/>
      <c r="B18" s="275"/>
      <c r="C18" s="275"/>
      <c r="D18" s="275"/>
      <c r="E18" s="275"/>
      <c r="F18" s="275"/>
      <c r="G18" s="275"/>
      <c r="H18" s="275"/>
    </row>
    <row r="19" spans="1:9" s="21" customFormat="1" ht="54" customHeight="1">
      <c r="A19" s="92" t="s">
        <v>144</v>
      </c>
      <c r="B19" s="274">
        <f>'5.commissioning'!M2-G19</f>
        <v>6</v>
      </c>
      <c r="C19" s="270">
        <f>'5.commissioning'!O2</f>
        <v>1</v>
      </c>
      <c r="D19" s="271">
        <f>'5.commissioning'!P2</f>
        <v>1</v>
      </c>
      <c r="E19" s="272">
        <f>'5.commissioning'!Q2</f>
        <v>1</v>
      </c>
      <c r="F19" s="273">
        <f>'5.commissioning'!R2</f>
        <v>3</v>
      </c>
      <c r="G19" s="322">
        <f>'5.commissioning'!N2</f>
        <v>1</v>
      </c>
      <c r="H19" s="268">
        <f>'5.commissioning'!S2</f>
        <v>0</v>
      </c>
      <c r="I19" s="282"/>
    </row>
    <row r="20" spans="1:8" s="21" customFormat="1" ht="6.75" customHeight="1">
      <c r="A20" s="20"/>
      <c r="B20" s="275"/>
      <c r="C20" s="275"/>
      <c r="D20" s="275"/>
      <c r="E20" s="275"/>
      <c r="F20" s="275"/>
      <c r="G20" s="275"/>
      <c r="H20" s="275"/>
    </row>
    <row r="21" spans="2:8" ht="3.75" customHeight="1">
      <c r="B21" s="277"/>
      <c r="C21" s="277"/>
      <c r="D21" s="277"/>
      <c r="E21" s="277"/>
      <c r="F21" s="277"/>
      <c r="G21" s="277"/>
      <c r="H21" s="277"/>
    </row>
    <row r="22" spans="2:8" s="21" customFormat="1" ht="6" customHeight="1">
      <c r="B22" s="32"/>
      <c r="C22" s="32"/>
      <c r="D22" s="32"/>
      <c r="E22" s="32"/>
      <c r="F22" s="32"/>
      <c r="G22" s="32"/>
      <c r="H22" s="32"/>
    </row>
    <row r="23" spans="1:9" s="21" customFormat="1" ht="54" customHeight="1">
      <c r="A23" s="92" t="s">
        <v>145</v>
      </c>
      <c r="B23" s="274">
        <f>'6.additional info'!N2-G23</f>
        <v>1</v>
      </c>
      <c r="C23" s="270">
        <f>'6.additional info'!P2</f>
        <v>1</v>
      </c>
      <c r="D23" s="271">
        <f>'6.additional info'!Q2</f>
        <v>0</v>
      </c>
      <c r="E23" s="272">
        <f>'6.additional info'!R2</f>
        <v>0</v>
      </c>
      <c r="F23" s="273">
        <f>'6.additional info'!S2</f>
        <v>0</v>
      </c>
      <c r="G23" s="322">
        <f>'6.additional info'!O2</f>
        <v>1</v>
      </c>
      <c r="H23" s="268">
        <f>'6.additional info'!T2</f>
        <v>0</v>
      </c>
      <c r="I23" s="282"/>
    </row>
    <row r="24" spans="1:8" s="21" customFormat="1" ht="17.25" customHeight="1">
      <c r="A24" s="20"/>
      <c r="B24" s="275"/>
      <c r="C24" s="275"/>
      <c r="D24" s="275"/>
      <c r="E24" s="275"/>
      <c r="F24" s="275"/>
      <c r="G24" s="275"/>
      <c r="H24" s="275"/>
    </row>
    <row r="25" spans="1:8" s="21" customFormat="1" ht="18.75" customHeight="1">
      <c r="A25" s="90"/>
      <c r="B25" s="278"/>
      <c r="C25" s="278"/>
      <c r="D25" s="278"/>
      <c r="E25" s="278"/>
      <c r="F25" s="278"/>
      <c r="G25" s="278"/>
      <c r="H25" s="278"/>
    </row>
    <row r="26" spans="1:8" s="21" customFormat="1" ht="54" customHeight="1" hidden="1">
      <c r="A26" s="90"/>
      <c r="B26" s="278"/>
      <c r="C26" s="278"/>
      <c r="D26" s="278"/>
      <c r="E26" s="278"/>
      <c r="F26" s="278"/>
      <c r="G26" s="278"/>
      <c r="H26" s="278"/>
    </row>
    <row r="27" spans="1:8" ht="15.75" hidden="1">
      <c r="A27" s="23"/>
      <c r="B27" s="276"/>
      <c r="C27" s="276"/>
      <c r="D27" s="276"/>
      <c r="E27" s="276"/>
      <c r="F27" s="276"/>
      <c r="G27" s="276"/>
      <c r="H27" s="276"/>
    </row>
    <row r="28" spans="1:8" s="48" customFormat="1" ht="87" customHeight="1">
      <c r="A28" s="24" t="s">
        <v>349</v>
      </c>
      <c r="B28" s="274">
        <f>SUM(B11:B23)</f>
        <v>25</v>
      </c>
      <c r="C28" s="270">
        <f>SUM(C11:C23)</f>
        <v>5</v>
      </c>
      <c r="D28" s="271">
        <f>SUM(D11:D23)</f>
        <v>7</v>
      </c>
      <c r="E28" s="272">
        <f>SUM(E8:E24)</f>
        <v>8</v>
      </c>
      <c r="F28" s="273">
        <f>SUM(F8:F24)</f>
        <v>5</v>
      </c>
      <c r="G28" s="322">
        <f>SUM(G8:G24)</f>
        <v>3</v>
      </c>
      <c r="H28" s="276">
        <f>SUM(H8:H23)</f>
        <v>0</v>
      </c>
    </row>
    <row r="30" spans="10:18" ht="15.75">
      <c r="J30" s="142" t="s">
        <v>257</v>
      </c>
      <c r="Q30" s="147">
        <f>B28</f>
        <v>25</v>
      </c>
      <c r="R30" s="142" t="s">
        <v>256</v>
      </c>
    </row>
    <row r="31" ht="11.25" customHeight="1"/>
    <row r="32" ht="17.25" customHeight="1">
      <c r="A32" s="118" t="s">
        <v>31</v>
      </c>
    </row>
    <row r="33" ht="15">
      <c r="A33" s="136" t="str">
        <f>' Tool User Details'!B49</f>
        <v>00/00/2012</v>
      </c>
    </row>
  </sheetData>
  <sheetProtection sheet="1" selectLockedCells="1"/>
  <mergeCells count="3">
    <mergeCell ref="E1:H1"/>
    <mergeCell ref="C3:D3"/>
    <mergeCell ref="C2:D2"/>
  </mergeCells>
  <conditionalFormatting sqref="H8 H25:H28">
    <cfRule type="cellIs" priority="3" dxfId="0" operator="greaterThan" stopIfTrue="1">
      <formula>0</formula>
    </cfRule>
  </conditionalFormatting>
  <hyperlinks>
    <hyperlink ref="E1" location="Introduction!A1" display="Back to INTRODUCTION"/>
  </hyperlinks>
  <printOptions/>
  <pageMargins left="0.31496062992125984" right="0.31496062992125984" top="0.6692913385826772" bottom="0.6692913385826772" header="0.5118110236220472" footer="0.5118110236220472"/>
  <pageSetup fitToHeight="1" fitToWidth="1" horizontalDpi="600" verticalDpi="600" orientation="landscape" paperSize="8"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73"/>
  <sheetViews>
    <sheetView workbookViewId="0" topLeftCell="A1">
      <selection activeCell="A1" sqref="A1:C2"/>
    </sheetView>
  </sheetViews>
  <sheetFormatPr defaultColWidth="9.140625" defaultRowHeight="12.75"/>
  <cols>
    <col min="1" max="1" width="29.28125" style="186" customWidth="1"/>
    <col min="2" max="13" width="9.140625" style="78" customWidth="1"/>
  </cols>
  <sheetData>
    <row r="1" spans="1:3" ht="24.75" customHeight="1">
      <c r="A1" s="521" t="s">
        <v>220</v>
      </c>
      <c r="B1" s="522"/>
      <c r="C1" s="522"/>
    </row>
    <row r="2" spans="1:3" ht="4.5" customHeight="1">
      <c r="A2" s="522"/>
      <c r="B2" s="522"/>
      <c r="C2" s="522"/>
    </row>
    <row r="3" spans="1:14" s="78" customFormat="1" ht="24.75" customHeight="1">
      <c r="A3" s="184" t="s">
        <v>221</v>
      </c>
      <c r="B3" s="519" t="s">
        <v>244</v>
      </c>
      <c r="C3" s="519"/>
      <c r="D3" s="519"/>
      <c r="E3" s="519"/>
      <c r="F3" s="519"/>
      <c r="G3" s="519"/>
      <c r="H3" s="519"/>
      <c r="I3" s="519"/>
      <c r="J3" s="519"/>
      <c r="K3" s="519"/>
      <c r="L3" s="519"/>
      <c r="M3" s="520"/>
      <c r="N3" s="55"/>
    </row>
    <row r="4" s="528" customFormat="1" ht="12.75"/>
    <row r="5" spans="1:13" s="78" customFormat="1" ht="12.75" customHeight="1">
      <c r="A5" s="184" t="s">
        <v>232</v>
      </c>
      <c r="B5" s="519" t="s">
        <v>245</v>
      </c>
      <c r="C5" s="519"/>
      <c r="D5" s="519"/>
      <c r="E5" s="519"/>
      <c r="F5" s="519"/>
      <c r="G5" s="519"/>
      <c r="H5" s="519"/>
      <c r="I5" s="519"/>
      <c r="J5" s="519"/>
      <c r="K5" s="519"/>
      <c r="L5" s="519"/>
      <c r="M5" s="520"/>
    </row>
    <row r="6" s="528" customFormat="1" ht="12.75"/>
    <row r="7" spans="1:13" s="238" customFormat="1" ht="12.75">
      <c r="A7" s="184" t="s">
        <v>58</v>
      </c>
      <c r="B7" s="530" t="s">
        <v>59</v>
      </c>
      <c r="C7" s="519"/>
      <c r="D7" s="519"/>
      <c r="E7" s="519"/>
      <c r="F7" s="519"/>
      <c r="G7" s="519"/>
      <c r="H7" s="519"/>
      <c r="I7" s="519"/>
      <c r="J7" s="519"/>
      <c r="K7" s="519"/>
      <c r="L7" s="519"/>
      <c r="M7" s="520"/>
    </row>
    <row r="8" spans="1:13" s="238" customFormat="1" ht="12.75">
      <c r="A8" s="529"/>
      <c r="B8" s="529"/>
      <c r="C8" s="529"/>
      <c r="D8" s="529"/>
      <c r="E8" s="529"/>
      <c r="F8" s="529"/>
      <c r="G8" s="529"/>
      <c r="H8" s="529"/>
      <c r="I8" s="529"/>
      <c r="J8" s="529"/>
      <c r="K8" s="529"/>
      <c r="L8" s="529"/>
      <c r="M8" s="529"/>
    </row>
    <row r="9" spans="1:13" s="78" customFormat="1" ht="68.25" customHeight="1">
      <c r="A9" s="184" t="s">
        <v>285</v>
      </c>
      <c r="B9" s="519" t="s">
        <v>330</v>
      </c>
      <c r="C9" s="519"/>
      <c r="D9" s="519"/>
      <c r="E9" s="519"/>
      <c r="F9" s="519"/>
      <c r="G9" s="519"/>
      <c r="H9" s="519"/>
      <c r="I9" s="519"/>
      <c r="J9" s="519"/>
      <c r="K9" s="519"/>
      <c r="L9" s="519"/>
      <c r="M9" s="520"/>
    </row>
    <row r="10" s="528" customFormat="1" ht="12.75"/>
    <row r="11" spans="1:13" s="78" customFormat="1" ht="12.75">
      <c r="A11" s="185" t="s">
        <v>222</v>
      </c>
      <c r="B11" s="519" t="s">
        <v>246</v>
      </c>
      <c r="C11" s="519"/>
      <c r="D11" s="519"/>
      <c r="E11" s="519"/>
      <c r="F11" s="519"/>
      <c r="G11" s="519"/>
      <c r="H11" s="519"/>
      <c r="I11" s="519"/>
      <c r="J11" s="519"/>
      <c r="K11" s="519"/>
      <c r="L11" s="519"/>
      <c r="M11" s="520"/>
    </row>
    <row r="12" s="528" customFormat="1" ht="12.75"/>
    <row r="13" spans="1:13" s="78" customFormat="1" ht="12.75">
      <c r="A13" s="185" t="s">
        <v>223</v>
      </c>
      <c r="B13" s="519" t="s">
        <v>247</v>
      </c>
      <c r="C13" s="519"/>
      <c r="D13" s="519"/>
      <c r="E13" s="519"/>
      <c r="F13" s="519"/>
      <c r="G13" s="519"/>
      <c r="H13" s="519"/>
      <c r="I13" s="519"/>
      <c r="J13" s="519"/>
      <c r="K13" s="519"/>
      <c r="L13" s="519"/>
      <c r="M13" s="520"/>
    </row>
    <row r="14" s="78" customFormat="1" ht="12.75">
      <c r="A14" s="49"/>
    </row>
    <row r="15" spans="1:13" ht="12.75">
      <c r="A15" s="184" t="s">
        <v>224</v>
      </c>
      <c r="B15" s="519" t="s">
        <v>263</v>
      </c>
      <c r="C15" s="519"/>
      <c r="D15" s="519"/>
      <c r="E15" s="519"/>
      <c r="F15" s="519"/>
      <c r="G15" s="519"/>
      <c r="H15" s="519"/>
      <c r="I15" s="519"/>
      <c r="J15" s="519"/>
      <c r="K15" s="519"/>
      <c r="L15" s="519"/>
      <c r="M15" s="520"/>
    </row>
    <row r="16" s="523" customFormat="1" ht="12.75"/>
    <row r="17" spans="1:13" ht="26.25" customHeight="1">
      <c r="A17" s="185" t="s">
        <v>225</v>
      </c>
      <c r="B17" s="519" t="s">
        <v>264</v>
      </c>
      <c r="C17" s="519"/>
      <c r="D17" s="519"/>
      <c r="E17" s="519"/>
      <c r="F17" s="519"/>
      <c r="G17" s="519"/>
      <c r="H17" s="519"/>
      <c r="I17" s="519"/>
      <c r="J17" s="519"/>
      <c r="K17" s="519"/>
      <c r="L17" s="519"/>
      <c r="M17" s="520"/>
    </row>
    <row r="18" s="523" customFormat="1" ht="12.75"/>
    <row r="19" spans="1:13" ht="12.75">
      <c r="A19" s="184" t="s">
        <v>226</v>
      </c>
      <c r="B19" s="519" t="s">
        <v>265</v>
      </c>
      <c r="C19" s="519"/>
      <c r="D19" s="519"/>
      <c r="E19" s="519"/>
      <c r="F19" s="519"/>
      <c r="G19" s="519"/>
      <c r="H19" s="519"/>
      <c r="I19" s="519"/>
      <c r="J19" s="519"/>
      <c r="K19" s="519"/>
      <c r="L19" s="519"/>
      <c r="M19" s="520"/>
    </row>
    <row r="20" s="523" customFormat="1" ht="12.75"/>
    <row r="21" spans="1:13" ht="36.75" customHeight="1">
      <c r="A21" s="184" t="s">
        <v>227</v>
      </c>
      <c r="B21" s="519" t="s">
        <v>266</v>
      </c>
      <c r="C21" s="519"/>
      <c r="D21" s="519"/>
      <c r="E21" s="519"/>
      <c r="F21" s="519"/>
      <c r="G21" s="519"/>
      <c r="H21" s="519"/>
      <c r="I21" s="519"/>
      <c r="J21" s="519"/>
      <c r="K21" s="519"/>
      <c r="L21" s="519"/>
      <c r="M21" s="520"/>
    </row>
    <row r="22" s="523" customFormat="1" ht="12.75"/>
    <row r="23" spans="1:18" ht="24.75" customHeight="1">
      <c r="A23" s="185" t="s">
        <v>228</v>
      </c>
      <c r="B23" s="519" t="s">
        <v>267</v>
      </c>
      <c r="C23" s="519"/>
      <c r="D23" s="519"/>
      <c r="E23" s="519"/>
      <c r="F23" s="519"/>
      <c r="G23" s="519"/>
      <c r="H23" s="519"/>
      <c r="I23" s="519"/>
      <c r="J23" s="519"/>
      <c r="K23" s="519"/>
      <c r="L23" s="519"/>
      <c r="M23" s="520"/>
      <c r="R23" s="187"/>
    </row>
    <row r="24" s="523" customFormat="1" ht="12.75"/>
    <row r="25" spans="1:13" ht="24.75" customHeight="1">
      <c r="A25" s="185" t="s">
        <v>229</v>
      </c>
      <c r="B25" s="519" t="s">
        <v>268</v>
      </c>
      <c r="C25" s="519"/>
      <c r="D25" s="519"/>
      <c r="E25" s="519"/>
      <c r="F25" s="519"/>
      <c r="G25" s="519"/>
      <c r="H25" s="519"/>
      <c r="I25" s="519"/>
      <c r="J25" s="519"/>
      <c r="K25" s="519"/>
      <c r="L25" s="519"/>
      <c r="M25" s="520"/>
    </row>
    <row r="26" s="523" customFormat="1" ht="12.75"/>
    <row r="27" spans="1:13" ht="38.25" customHeight="1">
      <c r="A27" s="185" t="s">
        <v>230</v>
      </c>
      <c r="B27" s="519" t="s">
        <v>269</v>
      </c>
      <c r="C27" s="519"/>
      <c r="D27" s="519"/>
      <c r="E27" s="519"/>
      <c r="F27" s="519"/>
      <c r="G27" s="519"/>
      <c r="H27" s="519"/>
      <c r="I27" s="519"/>
      <c r="J27" s="519"/>
      <c r="K27" s="519"/>
      <c r="L27" s="519"/>
      <c r="M27" s="520"/>
    </row>
    <row r="28" s="523" customFormat="1" ht="12.75"/>
    <row r="29" spans="1:13" s="215" customFormat="1" ht="12.75" customHeight="1">
      <c r="A29" s="185" t="s">
        <v>37</v>
      </c>
      <c r="B29" s="530" t="s">
        <v>38</v>
      </c>
      <c r="C29" s="519"/>
      <c r="D29" s="519"/>
      <c r="E29" s="519"/>
      <c r="F29" s="519"/>
      <c r="G29" s="519"/>
      <c r="H29" s="519"/>
      <c r="I29" s="519"/>
      <c r="J29" s="519"/>
      <c r="K29" s="519"/>
      <c r="L29" s="519"/>
      <c r="M29" s="520"/>
    </row>
    <row r="30" spans="1:13" s="215" customFormat="1" ht="12.75">
      <c r="A30" s="529"/>
      <c r="B30" s="529"/>
      <c r="C30" s="529"/>
      <c r="D30" s="529"/>
      <c r="E30" s="529"/>
      <c r="F30" s="529"/>
      <c r="G30" s="529"/>
      <c r="H30" s="529"/>
      <c r="I30" s="529"/>
      <c r="J30" s="529"/>
      <c r="K30" s="529"/>
      <c r="L30" s="529"/>
      <c r="M30" s="529"/>
    </row>
    <row r="31" spans="1:13" ht="25.5">
      <c r="A31" s="184" t="s">
        <v>288</v>
      </c>
      <c r="B31" s="519" t="s">
        <v>289</v>
      </c>
      <c r="C31" s="519"/>
      <c r="D31" s="519"/>
      <c r="E31" s="519"/>
      <c r="F31" s="519"/>
      <c r="G31" s="519"/>
      <c r="H31" s="519"/>
      <c r="I31" s="519"/>
      <c r="J31" s="519"/>
      <c r="K31" s="519"/>
      <c r="L31" s="519"/>
      <c r="M31" s="520"/>
    </row>
    <row r="32" s="523" customFormat="1" ht="12.75"/>
    <row r="33" spans="1:13" ht="27" customHeight="1">
      <c r="A33" s="185" t="s">
        <v>231</v>
      </c>
      <c r="B33" s="519" t="s">
        <v>270</v>
      </c>
      <c r="C33" s="519"/>
      <c r="D33" s="519"/>
      <c r="E33" s="519"/>
      <c r="F33" s="519"/>
      <c r="G33" s="519"/>
      <c r="H33" s="519"/>
      <c r="I33" s="519"/>
      <c r="J33" s="519"/>
      <c r="K33" s="519"/>
      <c r="L33" s="519"/>
      <c r="M33" s="520"/>
    </row>
    <row r="34" s="523" customFormat="1" ht="12.75"/>
    <row r="35" spans="1:13" ht="12.75">
      <c r="A35" s="184" t="s">
        <v>287</v>
      </c>
      <c r="B35" s="519" t="s">
        <v>286</v>
      </c>
      <c r="C35" s="519"/>
      <c r="D35" s="519"/>
      <c r="E35" s="519"/>
      <c r="F35" s="519"/>
      <c r="G35" s="519"/>
      <c r="H35" s="519"/>
      <c r="I35" s="519"/>
      <c r="J35" s="519"/>
      <c r="K35" s="519"/>
      <c r="L35" s="519"/>
      <c r="M35" s="520"/>
    </row>
    <row r="36" s="523" customFormat="1" ht="12.75"/>
    <row r="37" spans="1:13" ht="38.25" customHeight="1">
      <c r="A37" s="185" t="s">
        <v>290</v>
      </c>
      <c r="B37" s="519" t="s">
        <v>325</v>
      </c>
      <c r="C37" s="519"/>
      <c r="D37" s="519"/>
      <c r="E37" s="519"/>
      <c r="F37" s="519"/>
      <c r="G37" s="519"/>
      <c r="H37" s="519"/>
      <c r="I37" s="519"/>
      <c r="J37" s="519"/>
      <c r="K37" s="519"/>
      <c r="L37" s="519"/>
      <c r="M37" s="520"/>
    </row>
    <row r="38" s="523" customFormat="1" ht="12.75"/>
    <row r="39" spans="1:13" ht="12.75">
      <c r="A39" s="185" t="s">
        <v>326</v>
      </c>
      <c r="B39" s="519" t="s">
        <v>327</v>
      </c>
      <c r="C39" s="519"/>
      <c r="D39" s="519"/>
      <c r="E39" s="519"/>
      <c r="F39" s="519"/>
      <c r="G39" s="519"/>
      <c r="H39" s="519"/>
      <c r="I39" s="519"/>
      <c r="J39" s="519"/>
      <c r="K39" s="519"/>
      <c r="L39" s="519"/>
      <c r="M39" s="520"/>
    </row>
    <row r="40" s="523" customFormat="1" ht="12.75"/>
    <row r="41" spans="1:13" s="215" customFormat="1" ht="12.75">
      <c r="A41" s="185" t="s">
        <v>33</v>
      </c>
      <c r="B41" s="534" t="s">
        <v>75</v>
      </c>
      <c r="C41" s="535"/>
      <c r="D41" s="535"/>
      <c r="E41" s="535"/>
      <c r="F41" s="535"/>
      <c r="G41" s="535"/>
      <c r="H41" s="535"/>
      <c r="I41" s="535"/>
      <c r="J41" s="535"/>
      <c r="K41" s="535"/>
      <c r="L41" s="535"/>
      <c r="M41" s="536"/>
    </row>
    <row r="42" spans="1:13" s="215" customFormat="1" ht="12.75">
      <c r="A42" s="533"/>
      <c r="B42" s="533"/>
      <c r="C42" s="533"/>
      <c r="D42" s="533"/>
      <c r="E42" s="533"/>
      <c r="F42" s="533"/>
      <c r="G42" s="533"/>
      <c r="H42" s="533"/>
      <c r="I42" s="533"/>
      <c r="J42" s="533"/>
      <c r="K42" s="533"/>
      <c r="L42" s="533"/>
      <c r="M42" s="533"/>
    </row>
    <row r="43" spans="1:13" ht="12.75">
      <c r="A43" s="185" t="s">
        <v>233</v>
      </c>
      <c r="B43" s="525" t="s">
        <v>271</v>
      </c>
      <c r="C43" s="525"/>
      <c r="D43" s="525"/>
      <c r="E43" s="525"/>
      <c r="F43" s="525"/>
      <c r="G43" s="525"/>
      <c r="H43" s="525"/>
      <c r="I43" s="525"/>
      <c r="J43" s="525"/>
      <c r="K43" s="525"/>
      <c r="L43" s="525"/>
      <c r="M43" s="526"/>
    </row>
    <row r="44" s="523" customFormat="1" ht="12.75"/>
    <row r="45" spans="1:13" ht="24.75" customHeight="1">
      <c r="A45" s="185" t="s">
        <v>234</v>
      </c>
      <c r="B45" s="519" t="s">
        <v>272</v>
      </c>
      <c r="C45" s="519"/>
      <c r="D45" s="519"/>
      <c r="E45" s="519"/>
      <c r="F45" s="519"/>
      <c r="G45" s="519"/>
      <c r="H45" s="519"/>
      <c r="I45" s="519"/>
      <c r="J45" s="519"/>
      <c r="K45" s="519"/>
      <c r="L45" s="519"/>
      <c r="M45" s="520"/>
    </row>
    <row r="46" s="524" customFormat="1" ht="24.75" customHeight="1"/>
    <row r="47" spans="1:13" ht="25.5">
      <c r="A47" s="184" t="s">
        <v>328</v>
      </c>
      <c r="B47" s="519" t="s">
        <v>329</v>
      </c>
      <c r="C47" s="519"/>
      <c r="D47" s="519"/>
      <c r="E47" s="519"/>
      <c r="F47" s="519"/>
      <c r="G47" s="519"/>
      <c r="H47" s="519"/>
      <c r="I47" s="519"/>
      <c r="J47" s="519"/>
      <c r="K47" s="519"/>
      <c r="L47" s="519"/>
      <c r="M47" s="520"/>
    </row>
    <row r="48" s="523" customFormat="1" ht="12.75"/>
    <row r="49" spans="1:13" ht="12.75">
      <c r="A49" s="185" t="s">
        <v>235</v>
      </c>
      <c r="B49" s="527" t="s">
        <v>273</v>
      </c>
      <c r="C49" s="525"/>
      <c r="D49" s="525"/>
      <c r="E49" s="525"/>
      <c r="F49" s="525"/>
      <c r="G49" s="525"/>
      <c r="H49" s="525"/>
      <c r="I49" s="525"/>
      <c r="J49" s="525"/>
      <c r="K49" s="525"/>
      <c r="L49" s="525"/>
      <c r="M49" s="526"/>
    </row>
    <row r="50" s="523" customFormat="1" ht="12.75"/>
    <row r="51" spans="1:13" s="215" customFormat="1" ht="12.75">
      <c r="A51" s="185" t="s">
        <v>35</v>
      </c>
      <c r="B51" s="531" t="s">
        <v>36</v>
      </c>
      <c r="C51" s="531"/>
      <c r="D51" s="531"/>
      <c r="E51" s="531"/>
      <c r="F51" s="531"/>
      <c r="G51" s="531"/>
      <c r="H51" s="531"/>
      <c r="I51" s="531"/>
      <c r="J51" s="531"/>
      <c r="K51" s="531"/>
      <c r="L51" s="531"/>
      <c r="M51" s="532"/>
    </row>
    <row r="52" spans="2:13" s="215" customFormat="1" ht="12.75">
      <c r="B52" s="533"/>
      <c r="C52" s="533"/>
      <c r="D52" s="533"/>
      <c r="E52" s="533"/>
      <c r="F52" s="533"/>
      <c r="G52" s="533"/>
      <c r="H52" s="533"/>
      <c r="I52" s="533"/>
      <c r="J52" s="533"/>
      <c r="K52" s="533"/>
      <c r="L52" s="533"/>
      <c r="M52" s="533"/>
    </row>
    <row r="53" spans="1:13" ht="63.75" customHeight="1">
      <c r="A53" s="185" t="s">
        <v>34</v>
      </c>
      <c r="B53" s="519" t="s">
        <v>274</v>
      </c>
      <c r="C53" s="519"/>
      <c r="D53" s="519"/>
      <c r="E53" s="519"/>
      <c r="F53" s="519"/>
      <c r="G53" s="519"/>
      <c r="H53" s="519"/>
      <c r="I53" s="519"/>
      <c r="J53" s="519"/>
      <c r="K53" s="519"/>
      <c r="L53" s="519"/>
      <c r="M53" s="520"/>
    </row>
    <row r="54" s="523" customFormat="1" ht="12.75"/>
    <row r="55" spans="1:13" ht="25.5">
      <c r="A55" s="184" t="s">
        <v>236</v>
      </c>
      <c r="B55" s="519" t="s">
        <v>275</v>
      </c>
      <c r="C55" s="519"/>
      <c r="D55" s="519"/>
      <c r="E55" s="519"/>
      <c r="F55" s="519"/>
      <c r="G55" s="519"/>
      <c r="H55" s="519"/>
      <c r="I55" s="519"/>
      <c r="J55" s="519"/>
      <c r="K55" s="519"/>
      <c r="L55" s="519"/>
      <c r="M55" s="520"/>
    </row>
    <row r="56" s="523" customFormat="1" ht="12.75"/>
    <row r="57" spans="1:13" ht="12.75">
      <c r="A57" s="184" t="s">
        <v>237</v>
      </c>
      <c r="B57" s="519" t="s">
        <v>276</v>
      </c>
      <c r="C57" s="519"/>
      <c r="D57" s="519"/>
      <c r="E57" s="519"/>
      <c r="F57" s="519"/>
      <c r="G57" s="519"/>
      <c r="H57" s="519"/>
      <c r="I57" s="519"/>
      <c r="J57" s="519"/>
      <c r="K57" s="519"/>
      <c r="L57" s="519"/>
      <c r="M57" s="520"/>
    </row>
    <row r="58" s="523" customFormat="1" ht="12.75"/>
    <row r="59" spans="1:13" ht="25.5" customHeight="1">
      <c r="A59" s="185" t="s">
        <v>238</v>
      </c>
      <c r="B59" s="519" t="s">
        <v>277</v>
      </c>
      <c r="C59" s="519"/>
      <c r="D59" s="519"/>
      <c r="E59" s="519"/>
      <c r="F59" s="519"/>
      <c r="G59" s="519"/>
      <c r="H59" s="519"/>
      <c r="I59" s="519"/>
      <c r="J59" s="519"/>
      <c r="K59" s="519"/>
      <c r="L59" s="519"/>
      <c r="M59" s="520"/>
    </row>
    <row r="60" s="523" customFormat="1" ht="12.75"/>
    <row r="61" spans="1:13" ht="26.25" customHeight="1">
      <c r="A61" s="185" t="s">
        <v>239</v>
      </c>
      <c r="B61" s="519" t="s">
        <v>278</v>
      </c>
      <c r="C61" s="519"/>
      <c r="D61" s="519"/>
      <c r="E61" s="519"/>
      <c r="F61" s="519"/>
      <c r="G61" s="519"/>
      <c r="H61" s="519"/>
      <c r="I61" s="519"/>
      <c r="J61" s="519"/>
      <c r="K61" s="519"/>
      <c r="L61" s="519"/>
      <c r="M61" s="520"/>
    </row>
    <row r="62" s="523" customFormat="1" ht="12.75"/>
    <row r="63" spans="1:13" ht="12.75">
      <c r="A63" s="185" t="s">
        <v>240</v>
      </c>
      <c r="B63" s="519" t="s">
        <v>279</v>
      </c>
      <c r="C63" s="519"/>
      <c r="D63" s="519"/>
      <c r="E63" s="519"/>
      <c r="F63" s="519"/>
      <c r="G63" s="519"/>
      <c r="H63" s="519"/>
      <c r="I63" s="519"/>
      <c r="J63" s="519"/>
      <c r="K63" s="519"/>
      <c r="L63" s="519"/>
      <c r="M63" s="520"/>
    </row>
    <row r="64" s="523" customFormat="1" ht="12.75"/>
    <row r="65" spans="1:13" ht="12.75">
      <c r="A65" s="184" t="s">
        <v>283</v>
      </c>
      <c r="B65" s="519" t="s">
        <v>284</v>
      </c>
      <c r="C65" s="519"/>
      <c r="D65" s="519"/>
      <c r="E65" s="519"/>
      <c r="F65" s="519"/>
      <c r="G65" s="519"/>
      <c r="H65" s="519"/>
      <c r="I65" s="519"/>
      <c r="J65" s="519"/>
      <c r="K65" s="519"/>
      <c r="L65" s="519"/>
      <c r="M65" s="520"/>
    </row>
    <row r="66" s="523" customFormat="1" ht="12.75"/>
    <row r="67" spans="1:13" ht="25.5" customHeight="1">
      <c r="A67" s="185" t="s">
        <v>241</v>
      </c>
      <c r="B67" s="519" t="s">
        <v>280</v>
      </c>
      <c r="C67" s="519"/>
      <c r="D67" s="519"/>
      <c r="E67" s="519"/>
      <c r="F67" s="519"/>
      <c r="G67" s="519"/>
      <c r="H67" s="519"/>
      <c r="I67" s="519"/>
      <c r="J67" s="519"/>
      <c r="K67" s="519"/>
      <c r="L67" s="519"/>
      <c r="M67" s="520"/>
    </row>
    <row r="68" s="523" customFormat="1" ht="12.75"/>
    <row r="69" spans="1:13" ht="48.75" customHeight="1">
      <c r="A69" s="185" t="s">
        <v>242</v>
      </c>
      <c r="B69" s="519" t="s">
        <v>281</v>
      </c>
      <c r="C69" s="519"/>
      <c r="D69" s="519"/>
      <c r="E69" s="519"/>
      <c r="F69" s="519"/>
      <c r="G69" s="519"/>
      <c r="H69" s="519"/>
      <c r="I69" s="519"/>
      <c r="J69" s="519"/>
      <c r="K69" s="519"/>
      <c r="L69" s="519"/>
      <c r="M69" s="520"/>
    </row>
    <row r="70" spans="1:13" ht="15.75" customHeight="1">
      <c r="A70" s="216"/>
      <c r="B70" s="55"/>
      <c r="C70" s="55"/>
      <c r="D70" s="55"/>
      <c r="E70" s="55"/>
      <c r="F70" s="55"/>
      <c r="G70" s="55"/>
      <c r="H70" s="55"/>
      <c r="I70" s="55"/>
      <c r="J70" s="55"/>
      <c r="K70" s="55"/>
      <c r="L70" s="55"/>
      <c r="M70" s="55"/>
    </row>
    <row r="71" spans="1:13" ht="15.75" customHeight="1">
      <c r="A71" s="185" t="s">
        <v>39</v>
      </c>
      <c r="B71" s="534" t="s">
        <v>40</v>
      </c>
      <c r="C71" s="535"/>
      <c r="D71" s="535"/>
      <c r="E71" s="535"/>
      <c r="F71" s="535"/>
      <c r="G71" s="535"/>
      <c r="H71" s="535"/>
      <c r="I71" s="535"/>
      <c r="J71" s="535"/>
      <c r="K71" s="535"/>
      <c r="L71" s="535"/>
      <c r="M71" s="536"/>
    </row>
    <row r="72" s="523" customFormat="1" ht="16.5" customHeight="1"/>
    <row r="73" spans="1:13" ht="12.75">
      <c r="A73" s="185" t="s">
        <v>243</v>
      </c>
      <c r="B73" s="525" t="s">
        <v>282</v>
      </c>
      <c r="C73" s="525"/>
      <c r="D73" s="525"/>
      <c r="E73" s="525"/>
      <c r="F73" s="525"/>
      <c r="G73" s="525"/>
      <c r="H73" s="525"/>
      <c r="I73" s="525"/>
      <c r="J73" s="525"/>
      <c r="K73" s="525"/>
      <c r="L73" s="525"/>
      <c r="M73" s="526"/>
    </row>
  </sheetData>
  <sheetProtection/>
  <mergeCells count="70">
    <mergeCell ref="A16:IV16"/>
    <mergeCell ref="A68:IV68"/>
    <mergeCell ref="A44:IV44"/>
    <mergeCell ref="B41:M41"/>
    <mergeCell ref="A32:IV32"/>
    <mergeCell ref="A36:IV36"/>
    <mergeCell ref="A38:IV38"/>
    <mergeCell ref="A66:IV66"/>
    <mergeCell ref="B47:M47"/>
    <mergeCell ref="A42:M42"/>
    <mergeCell ref="B17:M17"/>
    <mergeCell ref="A20:IV20"/>
    <mergeCell ref="A22:IV22"/>
    <mergeCell ref="B23:M23"/>
    <mergeCell ref="A30:M30"/>
    <mergeCell ref="B29:M29"/>
    <mergeCell ref="A28:IV28"/>
    <mergeCell ref="A18:IV18"/>
    <mergeCell ref="B25:M25"/>
    <mergeCell ref="A24:IV24"/>
    <mergeCell ref="A26:IV26"/>
    <mergeCell ref="B21:M21"/>
    <mergeCell ref="B19:M19"/>
    <mergeCell ref="A72:IV72"/>
    <mergeCell ref="B73:M73"/>
    <mergeCell ref="B63:M63"/>
    <mergeCell ref="A58:IV58"/>
    <mergeCell ref="B71:M71"/>
    <mergeCell ref="A64:IV64"/>
    <mergeCell ref="A60:IV60"/>
    <mergeCell ref="A62:IV62"/>
    <mergeCell ref="B69:M69"/>
    <mergeCell ref="B65:M65"/>
    <mergeCell ref="A50:IV50"/>
    <mergeCell ref="A54:IV54"/>
    <mergeCell ref="A56:IV56"/>
    <mergeCell ref="B55:M55"/>
    <mergeCell ref="B51:M51"/>
    <mergeCell ref="B52:M52"/>
    <mergeCell ref="A4:IV4"/>
    <mergeCell ref="A6:IV6"/>
    <mergeCell ref="A10:IV10"/>
    <mergeCell ref="A12:IV12"/>
    <mergeCell ref="A8:M8"/>
    <mergeCell ref="B7:M7"/>
    <mergeCell ref="B57:M57"/>
    <mergeCell ref="B59:M59"/>
    <mergeCell ref="B61:M61"/>
    <mergeCell ref="A34:IV34"/>
    <mergeCell ref="B39:M39"/>
    <mergeCell ref="A46:IV46"/>
    <mergeCell ref="A48:IV48"/>
    <mergeCell ref="B43:M43"/>
    <mergeCell ref="A40:IV40"/>
    <mergeCell ref="B49:M49"/>
    <mergeCell ref="B33:M33"/>
    <mergeCell ref="B45:M45"/>
    <mergeCell ref="B31:M31"/>
    <mergeCell ref="B37:M37"/>
    <mergeCell ref="B35:M35"/>
    <mergeCell ref="B15:M15"/>
    <mergeCell ref="B67:M67"/>
    <mergeCell ref="B53:M53"/>
    <mergeCell ref="A1:C2"/>
    <mergeCell ref="B3:M3"/>
    <mergeCell ref="B5:M5"/>
    <mergeCell ref="B27:M27"/>
    <mergeCell ref="B9:M9"/>
    <mergeCell ref="B11:M11"/>
    <mergeCell ref="B13:M1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92"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90"/>
  <sheetViews>
    <sheetView zoomScalePageLayoutView="0" workbookViewId="0" topLeftCell="A1">
      <selection activeCell="A1" sqref="A1"/>
    </sheetView>
  </sheetViews>
  <sheetFormatPr defaultColWidth="9.140625" defaultRowHeight="12.75"/>
  <cols>
    <col min="1" max="1" width="10.8515625" style="0" customWidth="1"/>
  </cols>
  <sheetData>
    <row r="1" ht="19.5" customHeight="1">
      <c r="A1" s="139"/>
    </row>
    <row r="2" ht="16.5" customHeight="1"/>
    <row r="18" ht="7.5" customHeight="1"/>
    <row r="57" spans="2:7" ht="34.5" customHeight="1">
      <c r="B57" s="70" t="s">
        <v>76</v>
      </c>
      <c r="C57" s="70"/>
      <c r="D57" s="70"/>
      <c r="E57" s="70"/>
      <c r="F57" s="70"/>
      <c r="G57" s="70"/>
    </row>
    <row r="58" spans="2:15" s="285" customFormat="1" ht="23.25" customHeight="1">
      <c r="B58" s="444" t="s">
        <v>77</v>
      </c>
      <c r="C58" s="444"/>
      <c r="D58" s="444"/>
      <c r="E58" s="444"/>
      <c r="F58" s="444"/>
      <c r="G58" s="444"/>
      <c r="H58" s="286"/>
      <c r="I58" s="286"/>
      <c r="J58" s="286"/>
      <c r="K58" s="286"/>
      <c r="L58" s="286"/>
      <c r="M58" s="286"/>
      <c r="N58" s="286"/>
      <c r="O58" s="286"/>
    </row>
    <row r="59" spans="2:15" s="285" customFormat="1" ht="21.75" customHeight="1">
      <c r="B59" s="441" t="s">
        <v>197</v>
      </c>
      <c r="C59" s="441"/>
      <c r="D59" s="441"/>
      <c r="E59" s="441"/>
      <c r="F59" s="441"/>
      <c r="G59" s="441"/>
      <c r="H59" s="286"/>
      <c r="I59" s="286"/>
      <c r="J59" s="286"/>
      <c r="K59" s="286"/>
      <c r="L59" s="286"/>
      <c r="M59" s="286"/>
      <c r="N59" s="286"/>
      <c r="O59" s="286"/>
    </row>
    <row r="61" spans="2:15" s="285" customFormat="1" ht="22.5" customHeight="1">
      <c r="B61" s="441" t="s">
        <v>47</v>
      </c>
      <c r="C61" s="441"/>
      <c r="D61" s="441"/>
      <c r="E61" s="441"/>
      <c r="F61" s="441"/>
      <c r="G61" s="441"/>
      <c r="H61" s="286"/>
      <c r="I61" s="286"/>
      <c r="J61" s="286"/>
      <c r="K61" s="286"/>
      <c r="L61" s="286"/>
      <c r="M61" s="286"/>
      <c r="N61" s="286"/>
      <c r="O61" s="286"/>
    </row>
    <row r="62" spans="2:12" s="287" customFormat="1" ht="21.75" customHeight="1">
      <c r="B62" s="441" t="s">
        <v>44</v>
      </c>
      <c r="C62" s="441"/>
      <c r="D62" s="441" t="s">
        <v>331</v>
      </c>
      <c r="E62" s="441"/>
      <c r="F62" s="441"/>
      <c r="G62" s="441"/>
      <c r="H62" s="286"/>
      <c r="I62" s="286"/>
      <c r="J62" s="288"/>
      <c r="K62" s="288"/>
      <c r="L62" s="288"/>
    </row>
    <row r="63" spans="2:12" s="287" customFormat="1" ht="18.75" customHeight="1">
      <c r="B63" s="441" t="s">
        <v>43</v>
      </c>
      <c r="C63" s="441"/>
      <c r="D63" s="441"/>
      <c r="E63" s="441"/>
      <c r="F63" s="441"/>
      <c r="G63" s="441"/>
      <c r="H63" s="286"/>
      <c r="I63" s="286"/>
      <c r="J63" s="288"/>
      <c r="K63" s="288"/>
      <c r="L63" s="288"/>
    </row>
    <row r="64" spans="2:12" s="287" customFormat="1" ht="18" customHeight="1">
      <c r="B64" s="441" t="s">
        <v>42</v>
      </c>
      <c r="C64" s="441"/>
      <c r="D64" s="441"/>
      <c r="E64" s="441"/>
      <c r="F64" s="441"/>
      <c r="G64" s="441"/>
      <c r="H64" s="286"/>
      <c r="I64" s="286"/>
      <c r="J64" s="288"/>
      <c r="K64" s="288"/>
      <c r="L64" s="288"/>
    </row>
    <row r="65" spans="2:12" s="287" customFormat="1" ht="18" customHeight="1">
      <c r="B65" s="441" t="s">
        <v>45</v>
      </c>
      <c r="C65" s="441"/>
      <c r="D65" s="441"/>
      <c r="E65" s="441"/>
      <c r="F65" s="441"/>
      <c r="G65" s="441"/>
      <c r="H65" s="286"/>
      <c r="I65" s="286"/>
      <c r="J65" s="288"/>
      <c r="K65" s="288"/>
      <c r="L65" s="288"/>
    </row>
    <row r="66" spans="2:12" s="287" customFormat="1" ht="18.75" customHeight="1">
      <c r="B66" s="441" t="s">
        <v>144</v>
      </c>
      <c r="C66" s="441"/>
      <c r="D66" s="441"/>
      <c r="E66" s="441"/>
      <c r="F66" s="441"/>
      <c r="G66" s="441"/>
      <c r="H66" s="286"/>
      <c r="I66" s="286"/>
      <c r="J66" s="288"/>
      <c r="K66" s="288"/>
      <c r="L66" s="288"/>
    </row>
    <row r="67" spans="2:12" s="287" customFormat="1" ht="17.25" customHeight="1">
      <c r="B67" s="441" t="s">
        <v>145</v>
      </c>
      <c r="C67" s="441"/>
      <c r="D67" s="441"/>
      <c r="E67" s="441"/>
      <c r="F67" s="441"/>
      <c r="G67" s="441"/>
      <c r="H67" s="286"/>
      <c r="I67" s="286"/>
      <c r="J67" s="288"/>
      <c r="K67" s="288"/>
      <c r="L67" s="288"/>
    </row>
    <row r="68" spans="2:12" s="287" customFormat="1" ht="23.25" customHeight="1">
      <c r="B68" s="441"/>
      <c r="C68" s="441"/>
      <c r="D68" s="441"/>
      <c r="E68" s="441"/>
      <c r="F68" s="441"/>
      <c r="G68" s="441"/>
      <c r="H68" s="289"/>
      <c r="I68" s="289"/>
      <c r="J68" s="288"/>
      <c r="K68" s="288"/>
      <c r="L68" s="288"/>
    </row>
    <row r="69" spans="2:12" s="287" customFormat="1" ht="21" customHeight="1">
      <c r="B69" s="444" t="s">
        <v>260</v>
      </c>
      <c r="C69" s="444"/>
      <c r="D69" s="444"/>
      <c r="E69" s="444"/>
      <c r="F69" s="444"/>
      <c r="G69" s="444"/>
      <c r="H69" s="289"/>
      <c r="I69" s="289"/>
      <c r="J69" s="288"/>
      <c r="K69" s="288"/>
      <c r="L69" s="288"/>
    </row>
    <row r="70" spans="2:7" s="286" customFormat="1" ht="17.25" customHeight="1">
      <c r="B70" s="441" t="s">
        <v>46</v>
      </c>
      <c r="C70" s="441"/>
      <c r="D70" s="441"/>
      <c r="E70" s="441"/>
      <c r="F70" s="441"/>
      <c r="G70" s="441"/>
    </row>
    <row r="71" spans="2:15" ht="12.75">
      <c r="B71" s="441"/>
      <c r="C71" s="441"/>
      <c r="D71" s="441"/>
      <c r="E71" s="441"/>
      <c r="F71" s="441"/>
      <c r="G71" s="441"/>
      <c r="H71" s="1"/>
      <c r="I71" s="1"/>
      <c r="J71" s="1"/>
      <c r="K71" s="1"/>
      <c r="L71" s="1"/>
      <c r="M71" s="1"/>
      <c r="N71" s="1"/>
      <c r="O71" s="1"/>
    </row>
    <row r="72" spans="2:7" s="286" customFormat="1" ht="12">
      <c r="B72" s="441" t="s">
        <v>48</v>
      </c>
      <c r="C72" s="441"/>
      <c r="D72" s="441"/>
      <c r="E72" s="441"/>
      <c r="F72" s="441"/>
      <c r="G72" s="441"/>
    </row>
    <row r="73" spans="2:7" ht="12.75">
      <c r="B73" s="441"/>
      <c r="C73" s="441"/>
      <c r="D73" s="441"/>
      <c r="E73" s="441"/>
      <c r="F73" s="441"/>
      <c r="G73" s="441"/>
    </row>
    <row r="74" spans="2:7" s="286" customFormat="1" ht="12.75">
      <c r="B74" s="444" t="s">
        <v>261</v>
      </c>
      <c r="C74" s="444"/>
      <c r="D74" s="444"/>
      <c r="E74" s="444"/>
      <c r="F74" s="444"/>
      <c r="G74" s="444"/>
    </row>
    <row r="75" spans="2:7" s="286" customFormat="1" ht="12">
      <c r="B75" s="442"/>
      <c r="C75" s="442"/>
      <c r="D75" s="442"/>
      <c r="E75" s="442"/>
      <c r="F75" s="442"/>
      <c r="G75" s="442"/>
    </row>
    <row r="76" spans="2:7" ht="12.75">
      <c r="B76" s="444" t="s">
        <v>220</v>
      </c>
      <c r="C76" s="444"/>
      <c r="D76" s="444"/>
      <c r="E76" s="444"/>
      <c r="F76" s="444"/>
      <c r="G76" s="444"/>
    </row>
    <row r="77" spans="2:7" s="286" customFormat="1" ht="12">
      <c r="B77" s="442"/>
      <c r="C77" s="442"/>
      <c r="D77" s="442"/>
      <c r="E77" s="442"/>
      <c r="F77" s="442"/>
      <c r="G77" s="442"/>
    </row>
    <row r="78" spans="2:7" ht="12.75">
      <c r="B78" s="443"/>
      <c r="C78" s="443"/>
      <c r="D78" s="443"/>
      <c r="E78" s="443"/>
      <c r="F78" s="443"/>
      <c r="G78" s="443"/>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sheetData>
  <sheetProtection/>
  <mergeCells count="20">
    <mergeCell ref="B76:G76"/>
    <mergeCell ref="B58:G58"/>
    <mergeCell ref="B67:G67"/>
    <mergeCell ref="B64:G64"/>
    <mergeCell ref="B68:G68"/>
    <mergeCell ref="B61:G61"/>
    <mergeCell ref="B59:G59"/>
    <mergeCell ref="B62:G62"/>
    <mergeCell ref="B63:G63"/>
    <mergeCell ref="B65:G65"/>
    <mergeCell ref="B66:G66"/>
    <mergeCell ref="B77:G77"/>
    <mergeCell ref="B78:G78"/>
    <mergeCell ref="B69:G69"/>
    <mergeCell ref="B71:G71"/>
    <mergeCell ref="B72:G72"/>
    <mergeCell ref="B73:G73"/>
    <mergeCell ref="B74:G74"/>
    <mergeCell ref="B75:G75"/>
    <mergeCell ref="B70:G70"/>
  </mergeCells>
  <hyperlinks>
    <hyperlink ref="B63" location="'2.systems'!A1" display="2. Systems (Providers)"/>
    <hyperlink ref="B64" location="'3.workforce'!A1" display="3. Workforce (Providers)"/>
    <hyperlink ref="B65" location="'4.partnerships'!A1" display="4. Partnerships (Providers)"/>
    <hyperlink ref="B66" location="'5.commissioning'!A1" display="5. Commissioning"/>
    <hyperlink ref="B67" location="'6.additional info'!A1" display="6. Additional Information"/>
    <hyperlink ref="B62" location="'1.strategy'!A1" display="1.strategy (Providers)"/>
    <hyperlink ref="B59" location="'Technical Guidance'!A1" display="Technical Guidance Information"/>
    <hyperlink ref="B70" location="'Agency Action Tracker'!A1" display="Agency Action Tracker"/>
    <hyperlink ref="B61" location="' Tool User Details'!A1" display="Tool User Details"/>
    <hyperlink ref="B72" location="'Score summary graph'!A1" display="'Score summary graph"/>
    <hyperlink ref="B69:G69" location="'CQC Summary'!A1" display="CQC Summary"/>
    <hyperlink ref="B74:G74" location="'Score summ graph excl NA'!A1" display="Score summ graph excl "/>
    <hyperlink ref="B76:G76" location="Glossary!A1" display="Glossary"/>
    <hyperlink ref="B58:D58" location="Introduction!A1" display="Introduction"/>
  </hyperlinks>
  <printOptions/>
  <pageMargins left="0.7086614173228347" right="0.7086614173228347" top="0.7480314960629921" bottom="0.7480314960629921" header="0.31496062992125984" footer="0.31496062992125984"/>
  <pageSetup fitToHeight="1" fitToWidth="1" horizontalDpi="600" verticalDpi="600" orientation="portrait" paperSize="8" scale="58" r:id="rId2"/>
  <drawing r:id="rId1"/>
</worksheet>
</file>

<file path=xl/worksheets/sheet3.xml><?xml version="1.0" encoding="utf-8"?>
<worksheet xmlns="http://schemas.openxmlformats.org/spreadsheetml/2006/main" xmlns:r="http://schemas.openxmlformats.org/officeDocument/2006/relationships">
  <dimension ref="A1:D1"/>
  <sheetViews>
    <sheetView zoomScalePageLayoutView="0" workbookViewId="0" topLeftCell="A1">
      <selection activeCell="F67" sqref="F67"/>
    </sheetView>
  </sheetViews>
  <sheetFormatPr defaultColWidth="9.140625" defaultRowHeight="12.75"/>
  <sheetData>
    <row r="1" spans="1:4" ht="37.5" customHeight="1">
      <c r="A1" s="6"/>
      <c r="B1" s="6"/>
      <c r="C1" s="6"/>
      <c r="D1" s="6"/>
    </row>
    <row r="62" ht="10.5" customHeight="1"/>
    <row r="63" ht="12.75" hidden="1"/>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54"/>
  <sheetViews>
    <sheetView showGridLines="0" view="pageLayout" zoomScaleNormal="75" workbookViewId="0" topLeftCell="A1">
      <selection activeCell="D30" sqref="D30"/>
    </sheetView>
  </sheetViews>
  <sheetFormatPr defaultColWidth="9.140625" defaultRowHeight="12.75"/>
  <cols>
    <col min="1" max="1" width="49.57421875" style="11" customWidth="1"/>
    <col min="2" max="2" width="24.28125" style="11" customWidth="1"/>
    <col min="3" max="3" width="44.8515625" style="11" customWidth="1"/>
    <col min="4" max="4" width="8.140625" style="11" customWidth="1"/>
    <col min="5" max="5" width="15.57421875" style="11" customWidth="1"/>
    <col min="6" max="6" width="29.00390625" style="11" customWidth="1"/>
    <col min="7" max="7" width="6.28125" style="11" customWidth="1"/>
    <col min="8" max="8" width="14.8515625" style="11" customWidth="1"/>
    <col min="9" max="16384" width="9.140625" style="11" customWidth="1"/>
  </cols>
  <sheetData>
    <row r="1" ht="4.5" customHeight="1"/>
    <row r="2" ht="88.5" customHeight="1" thickBot="1">
      <c r="D2" s="148"/>
    </row>
    <row r="3" spans="1:6" ht="54.75" customHeight="1" thickBot="1">
      <c r="A3" s="98" t="s">
        <v>215</v>
      </c>
      <c r="B3" s="109"/>
      <c r="C3" s="96"/>
      <c r="D3" s="96"/>
      <c r="E3" s="96"/>
      <c r="F3" s="97"/>
    </row>
    <row r="4" spans="1:6" s="42" customFormat="1" ht="51.75" customHeight="1" thickBot="1">
      <c r="A4" s="120"/>
      <c r="B4" s="120"/>
      <c r="C4" s="122"/>
      <c r="D4" s="122"/>
      <c r="E4" s="152"/>
      <c r="F4" s="121"/>
    </row>
    <row r="5" spans="1:4" ht="27" customHeight="1" thickBot="1">
      <c r="A5" s="3" t="s">
        <v>250</v>
      </c>
      <c r="B5" s="12"/>
      <c r="C5" s="159" t="s">
        <v>249</v>
      </c>
      <c r="D5" s="108"/>
    </row>
    <row r="6" spans="1:4" ht="23.25" customHeight="1" thickBot="1">
      <c r="A6" s="3" t="s">
        <v>251</v>
      </c>
      <c r="B6" s="12"/>
      <c r="C6" s="159"/>
      <c r="D6" s="108"/>
    </row>
    <row r="7" spans="2:6" ht="20.25" customHeight="1" thickBot="1">
      <c r="B7" s="3"/>
      <c r="C7" s="445"/>
      <c r="D7" s="445"/>
      <c r="F7"/>
    </row>
    <row r="8" spans="3:6" ht="18" hidden="1">
      <c r="C8" s="445"/>
      <c r="D8" s="445"/>
      <c r="F8"/>
    </row>
    <row r="9" spans="1:4" ht="18">
      <c r="A9" s="3" t="s">
        <v>210</v>
      </c>
      <c r="C9" s="149"/>
      <c r="D9" s="40"/>
    </row>
    <row r="10" spans="1:4" ht="18">
      <c r="A10" s="3"/>
      <c r="C10" s="150"/>
      <c r="D10" s="40"/>
    </row>
    <row r="11" spans="1:4" ht="18">
      <c r="A11" s="3"/>
      <c r="C11" s="150"/>
      <c r="D11" s="40"/>
    </row>
    <row r="12" spans="1:4" ht="18">
      <c r="A12" s="3"/>
      <c r="C12" s="150"/>
      <c r="D12" s="40"/>
    </row>
    <row r="13" spans="1:4" ht="18">
      <c r="A13" s="3"/>
      <c r="C13" s="150"/>
      <c r="D13" s="40"/>
    </row>
    <row r="14" spans="1:4" ht="18.75" thickBot="1">
      <c r="A14" s="3"/>
      <c r="C14" s="151"/>
      <c r="D14" s="40"/>
    </row>
    <row r="15" spans="1:4" ht="25.5" customHeight="1" thickBot="1">
      <c r="A15" s="3"/>
      <c r="B15" s="3"/>
      <c r="C15" s="112"/>
      <c r="D15" s="113"/>
    </row>
    <row r="16" spans="1:3" ht="25.5" customHeight="1" thickBot="1">
      <c r="A16" s="3" t="s">
        <v>205</v>
      </c>
      <c r="B16" s="3"/>
      <c r="C16" s="312" t="s">
        <v>201</v>
      </c>
    </row>
    <row r="17" spans="1:4" ht="25.5" customHeight="1" thickBot="1">
      <c r="A17" s="3"/>
      <c r="B17" s="3"/>
      <c r="C17" s="112"/>
      <c r="D17" s="113"/>
    </row>
    <row r="18" spans="1:4" ht="18">
      <c r="A18" s="3" t="s">
        <v>291</v>
      </c>
      <c r="B18" s="147" t="s">
        <v>208</v>
      </c>
      <c r="C18" s="317" t="s">
        <v>248</v>
      </c>
      <c r="D18" s="113"/>
    </row>
    <row r="19" spans="2:5" ht="32.25" customHeight="1">
      <c r="B19" s="313" t="s">
        <v>206</v>
      </c>
      <c r="C19" s="318" t="s">
        <v>89</v>
      </c>
      <c r="D19" s="113"/>
      <c r="E19" s="113"/>
    </row>
    <row r="20" spans="1:4" ht="18">
      <c r="A20" s="3"/>
      <c r="B20" s="147" t="s">
        <v>207</v>
      </c>
      <c r="C20" s="319" t="s">
        <v>259</v>
      </c>
      <c r="D20" s="113"/>
    </row>
    <row r="21" spans="1:4" ht="18.75" thickBot="1">
      <c r="A21" s="3"/>
      <c r="B21" s="147" t="s">
        <v>30</v>
      </c>
      <c r="C21" s="320"/>
      <c r="D21" s="113"/>
    </row>
    <row r="22" spans="3:4" ht="20.25" customHeight="1" thickBot="1">
      <c r="C22" s="112"/>
      <c r="D22" s="113"/>
    </row>
    <row r="23" spans="1:4" ht="18">
      <c r="A23" s="3" t="s">
        <v>292</v>
      </c>
      <c r="B23" s="147" t="s">
        <v>208</v>
      </c>
      <c r="C23" s="314"/>
      <c r="D23" s="113"/>
    </row>
    <row r="24" spans="2:4" ht="21.75" customHeight="1">
      <c r="B24" s="313" t="s">
        <v>206</v>
      </c>
      <c r="C24" s="315"/>
      <c r="D24" s="113"/>
    </row>
    <row r="25" spans="1:4" ht="18">
      <c r="A25" s="3"/>
      <c r="B25" s="147" t="s">
        <v>207</v>
      </c>
      <c r="C25" s="315"/>
      <c r="D25" s="113"/>
    </row>
    <row r="26" spans="1:4" ht="18.75" thickBot="1">
      <c r="A26" s="3"/>
      <c r="B26" s="147" t="s">
        <v>30</v>
      </c>
      <c r="C26" s="316"/>
      <c r="D26" s="113"/>
    </row>
    <row r="27" spans="1:10" ht="18">
      <c r="A27" s="43"/>
      <c r="B27" s="43"/>
      <c r="C27" s="13"/>
      <c r="F27" s="43"/>
      <c r="J27" s="6"/>
    </row>
    <row r="28" ht="12" customHeight="1" thickBot="1"/>
    <row r="29" spans="1:6" ht="18">
      <c r="A29" s="110"/>
      <c r="B29" s="34"/>
      <c r="C29" s="34"/>
      <c r="D29" s="34"/>
      <c r="E29" s="34"/>
      <c r="F29" s="35"/>
    </row>
    <row r="30" spans="1:7" ht="15" customHeight="1">
      <c r="A30" s="153" t="s">
        <v>209</v>
      </c>
      <c r="B30" s="153"/>
      <c r="C30" s="153"/>
      <c r="D30" s="154" t="s">
        <v>198</v>
      </c>
      <c r="E30" s="154"/>
      <c r="F30" s="155"/>
      <c r="G30" s="156"/>
    </row>
    <row r="31" spans="1:6" ht="30.75" customHeight="1">
      <c r="A31" s="446"/>
      <c r="B31" s="447"/>
      <c r="C31" s="447"/>
      <c r="D31" s="447"/>
      <c r="E31" s="447"/>
      <c r="F31" s="448"/>
    </row>
    <row r="32" spans="1:6" ht="30.75" customHeight="1">
      <c r="A32" s="446"/>
      <c r="B32" s="447"/>
      <c r="C32" s="447"/>
      <c r="D32" s="447"/>
      <c r="E32" s="447"/>
      <c r="F32" s="448"/>
    </row>
    <row r="33" spans="1:6" ht="30.75" customHeight="1">
      <c r="A33" s="446"/>
      <c r="B33" s="447"/>
      <c r="C33" s="447"/>
      <c r="D33" s="447"/>
      <c r="E33" s="447"/>
      <c r="F33" s="448"/>
    </row>
    <row r="34" spans="1:6" ht="30.75" customHeight="1">
      <c r="A34" s="446"/>
      <c r="B34" s="447"/>
      <c r="C34" s="447"/>
      <c r="D34" s="447"/>
      <c r="E34" s="447"/>
      <c r="F34" s="448"/>
    </row>
    <row r="35" spans="1:6" ht="38.25" customHeight="1">
      <c r="A35" s="446"/>
      <c r="B35" s="447"/>
      <c r="C35" s="447"/>
      <c r="D35" s="447"/>
      <c r="E35" s="447"/>
      <c r="F35" s="448"/>
    </row>
    <row r="36" spans="1:6" ht="30" customHeight="1">
      <c r="A36" s="153" t="s">
        <v>90</v>
      </c>
      <c r="B36" s="154"/>
      <c r="C36" s="154"/>
      <c r="D36" s="154"/>
      <c r="E36" s="154"/>
      <c r="F36" s="155"/>
    </row>
    <row r="37" spans="1:6" ht="30.75" customHeight="1">
      <c r="A37" s="446"/>
      <c r="B37" s="447"/>
      <c r="C37" s="447"/>
      <c r="D37" s="447"/>
      <c r="E37" s="447"/>
      <c r="F37" s="448"/>
    </row>
    <row r="38" spans="1:6" ht="30.75" customHeight="1">
      <c r="A38" s="446"/>
      <c r="B38" s="447"/>
      <c r="C38" s="447"/>
      <c r="D38" s="447"/>
      <c r="E38" s="447"/>
      <c r="F38" s="448"/>
    </row>
    <row r="39" spans="1:6" ht="30.75" customHeight="1">
      <c r="A39" s="446"/>
      <c r="B39" s="447"/>
      <c r="C39" s="447"/>
      <c r="D39" s="447"/>
      <c r="E39" s="447"/>
      <c r="F39" s="448"/>
    </row>
    <row r="40" spans="1:6" ht="30.75" customHeight="1">
      <c r="A40" s="446"/>
      <c r="B40" s="447"/>
      <c r="C40" s="447"/>
      <c r="D40" s="447"/>
      <c r="E40" s="447"/>
      <c r="F40" s="448"/>
    </row>
    <row r="41" spans="1:6" ht="30.75" customHeight="1">
      <c r="A41" s="446"/>
      <c r="B41" s="447"/>
      <c r="C41" s="447"/>
      <c r="D41" s="447"/>
      <c r="E41" s="447"/>
      <c r="F41" s="448"/>
    </row>
    <row r="42" spans="1:6" ht="30.75" customHeight="1">
      <c r="A42" s="446"/>
      <c r="B42" s="447"/>
      <c r="C42" s="447"/>
      <c r="D42" s="447"/>
      <c r="E42" s="447"/>
      <c r="F42" s="448"/>
    </row>
    <row r="43" spans="1:6" ht="27" customHeight="1">
      <c r="A43" s="153" t="s">
        <v>350</v>
      </c>
      <c r="B43" s="36"/>
      <c r="C43" s="36"/>
      <c r="D43" s="36"/>
      <c r="E43" s="36"/>
      <c r="F43" s="37"/>
    </row>
    <row r="44" spans="1:6" ht="30.75" customHeight="1">
      <c r="A44" s="446"/>
      <c r="B44" s="447"/>
      <c r="C44" s="447"/>
      <c r="D44" s="447"/>
      <c r="E44" s="447"/>
      <c r="F44" s="448"/>
    </row>
    <row r="45" spans="1:6" ht="30.75" customHeight="1">
      <c r="A45" s="446"/>
      <c r="B45" s="447"/>
      <c r="C45" s="447"/>
      <c r="D45" s="447"/>
      <c r="E45" s="447"/>
      <c r="F45" s="448"/>
    </row>
    <row r="46" spans="1:6" ht="30.75" customHeight="1">
      <c r="A46" s="446"/>
      <c r="B46" s="447"/>
      <c r="C46" s="447"/>
      <c r="D46" s="447"/>
      <c r="E46" s="447"/>
      <c r="F46" s="448"/>
    </row>
    <row r="47" spans="1:6" ht="30.75" customHeight="1">
      <c r="A47" s="446"/>
      <c r="B47" s="447"/>
      <c r="C47" s="447"/>
      <c r="D47" s="447"/>
      <c r="E47" s="447"/>
      <c r="F47" s="448"/>
    </row>
    <row r="48" spans="1:6" ht="30.75" customHeight="1">
      <c r="A48" s="446"/>
      <c r="B48" s="447"/>
      <c r="C48" s="447"/>
      <c r="D48" s="447"/>
      <c r="E48" s="447"/>
      <c r="F48" s="448"/>
    </row>
    <row r="49" spans="1:6" ht="24.75" customHeight="1">
      <c r="A49" s="157" t="s">
        <v>211</v>
      </c>
      <c r="B49" s="158" t="s">
        <v>293</v>
      </c>
      <c r="C49" s="102"/>
      <c r="D49" s="36"/>
      <c r="E49" s="36"/>
      <c r="F49" s="37"/>
    </row>
    <row r="50" spans="1:6" ht="3.75" customHeight="1">
      <c r="A50" s="153"/>
      <c r="B50" s="36"/>
      <c r="C50" s="36"/>
      <c r="D50" s="36"/>
      <c r="E50" s="36"/>
      <c r="F50" s="37"/>
    </row>
    <row r="51" spans="1:6" ht="10.5" customHeight="1" thickBot="1">
      <c r="A51" s="111"/>
      <c r="B51" s="38"/>
      <c r="C51" s="38"/>
      <c r="D51" s="38"/>
      <c r="E51" s="38"/>
      <c r="F51" s="39"/>
    </row>
    <row r="54" spans="1:2" ht="18.75">
      <c r="A54" s="10"/>
      <c r="B54" s="10"/>
    </row>
  </sheetData>
  <sheetProtection selectLockedCells="1"/>
  <mergeCells count="17">
    <mergeCell ref="A47:F47"/>
    <mergeCell ref="A48:F48"/>
    <mergeCell ref="A37:F37"/>
    <mergeCell ref="A38:F38"/>
    <mergeCell ref="A39:F39"/>
    <mergeCell ref="A40:F40"/>
    <mergeCell ref="A45:F45"/>
    <mergeCell ref="A46:F46"/>
    <mergeCell ref="C7:D8"/>
    <mergeCell ref="A42:F42"/>
    <mergeCell ref="A44:F44"/>
    <mergeCell ref="A31:F31"/>
    <mergeCell ref="A35:F35"/>
    <mergeCell ref="A41:F41"/>
    <mergeCell ref="A32:F32"/>
    <mergeCell ref="A33:F33"/>
    <mergeCell ref="A34:F34"/>
  </mergeCells>
  <printOptions/>
  <pageMargins left="0.5118110236220472" right="0.5118110236220472" top="0.5594444444444444" bottom="0.6692913385826772" header="0.31496062992125984" footer="0.31496062992125984"/>
  <pageSetup fitToHeight="1" fitToWidth="1" horizontalDpi="600" verticalDpi="600" orientation="portrait" paperSize="8" scale="78" r:id="rId2"/>
  <headerFooter alignWithMargins="0">
    <oddHeader>&amp;CSAFEGUARDING ADULTS SELF ASSESSMENT AND ASSURANCE FRAMEWORK 2011</oddHeader>
    <oddFooter>&amp;CSafeguarding Adults Assessment - early adopter - revised Feb 2011 V1 - Maggie Gallagher NHS West Midlands</oddFooter>
  </headerFooter>
  <drawing r:id="rId1"/>
</worksheet>
</file>

<file path=xl/worksheets/sheet5.xml><?xml version="1.0" encoding="utf-8"?>
<worksheet xmlns="http://schemas.openxmlformats.org/spreadsheetml/2006/main" xmlns:r="http://schemas.openxmlformats.org/officeDocument/2006/relationships">
  <dimension ref="A1:T17"/>
  <sheetViews>
    <sheetView showGridLines="0" zoomScale="75" zoomScaleNormal="75" zoomScaleSheetLayoutView="75" zoomScalePageLayoutView="50" workbookViewId="0" topLeftCell="A1">
      <selection activeCell="A6" sqref="A6"/>
    </sheetView>
  </sheetViews>
  <sheetFormatPr defaultColWidth="9.140625" defaultRowHeight="12.75"/>
  <cols>
    <col min="1" max="1" width="10.140625" style="55" customWidth="1"/>
    <col min="2" max="2" width="19.421875" style="0" customWidth="1"/>
    <col min="3" max="3" width="31.8515625" style="0" customWidth="1"/>
    <col min="4" max="4" width="32.57421875" style="0" customWidth="1"/>
    <col min="5" max="5" width="35.00390625" style="0" customWidth="1"/>
    <col min="6" max="6" width="38.57421875" style="0" customWidth="1"/>
    <col min="7" max="7" width="8.8515625" style="26" customWidth="1"/>
    <col min="8" max="8" width="40.28125" style="0" customWidth="1"/>
    <col min="9" max="9" width="39.28125" style="0" customWidth="1"/>
    <col min="10" max="10" width="40.28125" style="0" customWidth="1"/>
    <col min="11" max="11" width="38.8515625" style="0" customWidth="1"/>
    <col min="12" max="12" width="5.7109375" style="0" customWidth="1"/>
    <col min="13" max="13" width="9.28125" style="4" customWidth="1"/>
    <col min="14" max="14" width="8.00390625" style="4" customWidth="1"/>
    <col min="15" max="15" width="8.140625" style="4" customWidth="1"/>
    <col min="16" max="16" width="7.7109375" style="4" customWidth="1"/>
    <col min="17" max="17" width="7.8515625" style="4" customWidth="1"/>
    <col min="18" max="18" width="2.421875" style="4" customWidth="1"/>
    <col min="19" max="19" width="6.00390625" style="0" customWidth="1"/>
    <col min="20" max="20" width="7.421875" style="0" customWidth="1"/>
  </cols>
  <sheetData>
    <row r="1" spans="2:20" ht="22.5" customHeight="1">
      <c r="B1" s="138"/>
      <c r="F1" s="397" t="s">
        <v>88</v>
      </c>
      <c r="G1" s="95"/>
      <c r="M1" s="305">
        <f>COUNTIF($G8:$G9,1)</f>
        <v>0</v>
      </c>
      <c r="N1" s="306">
        <f>COUNTIF($G8:$G9,2)</f>
        <v>1</v>
      </c>
      <c r="O1" s="306">
        <f>COUNTIF($G8:$G9,3)</f>
        <v>1</v>
      </c>
      <c r="P1" s="306">
        <f>COUNTIF($G8:$G9,4)</f>
        <v>0</v>
      </c>
      <c r="Q1" s="305">
        <f>COUNTIF($G8:$G9,0)</f>
        <v>0</v>
      </c>
      <c r="R1" s="306"/>
      <c r="S1" s="305">
        <v>2</v>
      </c>
      <c r="T1" s="306">
        <f>COUNTIF($G8:$G9,"")</f>
        <v>0</v>
      </c>
    </row>
    <row r="2" spans="2:20" ht="29.25" customHeight="1">
      <c r="B2" s="451" t="s">
        <v>78</v>
      </c>
      <c r="C2" s="452"/>
      <c r="D2" s="452"/>
      <c r="E2" s="452"/>
      <c r="F2" s="452"/>
      <c r="G2" s="452"/>
      <c r="H2" s="452"/>
      <c r="I2" s="452"/>
      <c r="J2" s="452"/>
      <c r="K2" s="452"/>
      <c r="M2" s="290" t="s">
        <v>60</v>
      </c>
      <c r="N2" s="290" t="s">
        <v>61</v>
      </c>
      <c r="O2" s="290" t="s">
        <v>62</v>
      </c>
      <c r="P2" s="290" t="s">
        <v>63</v>
      </c>
      <c r="Q2" s="290" t="s">
        <v>64</v>
      </c>
      <c r="R2" s="307"/>
      <c r="S2" s="290" t="s">
        <v>66</v>
      </c>
      <c r="T2" s="290" t="s">
        <v>65</v>
      </c>
    </row>
    <row r="3" spans="1:11" ht="34.5" customHeight="1">
      <c r="A3" s="449"/>
      <c r="B3" s="437" t="s">
        <v>322</v>
      </c>
      <c r="C3" s="436"/>
      <c r="D3" s="436"/>
      <c r="E3" s="436"/>
      <c r="F3" s="436"/>
      <c r="G3" s="436"/>
      <c r="H3" s="436"/>
      <c r="I3" s="436"/>
      <c r="J3" s="436"/>
      <c r="K3" s="436"/>
    </row>
    <row r="4" spans="1:11" ht="24" customHeight="1">
      <c r="A4" s="449"/>
      <c r="B4" s="455" t="s">
        <v>339</v>
      </c>
      <c r="C4" s="457" t="s">
        <v>342</v>
      </c>
      <c r="D4" s="457"/>
      <c r="E4" s="457"/>
      <c r="F4" s="457"/>
      <c r="G4" s="456" t="s">
        <v>338</v>
      </c>
      <c r="H4" s="450"/>
      <c r="I4" s="450"/>
      <c r="J4" s="434"/>
      <c r="K4" s="450"/>
    </row>
    <row r="5" spans="1:18" s="71" customFormat="1" ht="41.25" customHeight="1">
      <c r="A5" s="449"/>
      <c r="B5" s="455"/>
      <c r="C5" s="270" t="s">
        <v>111</v>
      </c>
      <c r="D5" s="439" t="s">
        <v>112</v>
      </c>
      <c r="E5" s="272" t="s">
        <v>113</v>
      </c>
      <c r="F5" s="273" t="s">
        <v>115</v>
      </c>
      <c r="G5" s="456"/>
      <c r="H5" s="450"/>
      <c r="I5" s="450"/>
      <c r="J5" s="435"/>
      <c r="K5" s="450"/>
      <c r="M5" s="72"/>
      <c r="N5" s="72"/>
      <c r="O5" s="72"/>
      <c r="P5" s="72"/>
      <c r="Q5" s="72"/>
      <c r="R5" s="72"/>
    </row>
    <row r="6" spans="1:18" s="2" customFormat="1" ht="87" customHeight="1">
      <c r="A6" s="375" t="s">
        <v>212</v>
      </c>
      <c r="B6" s="376"/>
      <c r="C6" s="146" t="s">
        <v>8</v>
      </c>
      <c r="D6" s="146"/>
      <c r="E6" s="146" t="s">
        <v>8</v>
      </c>
      <c r="F6" s="146" t="s">
        <v>9</v>
      </c>
      <c r="G6" s="377"/>
      <c r="H6" s="378" t="s">
        <v>55</v>
      </c>
      <c r="I6" s="378" t="s">
        <v>55</v>
      </c>
      <c r="J6" s="379" t="s">
        <v>56</v>
      </c>
      <c r="K6" s="379" t="s">
        <v>57</v>
      </c>
      <c r="M6" s="7"/>
      <c r="N6" s="7"/>
      <c r="O6" s="7"/>
      <c r="P6" s="7"/>
      <c r="Q6" s="7"/>
      <c r="R6" s="7"/>
    </row>
    <row r="7" spans="1:11" ht="24.75" customHeight="1" hidden="1">
      <c r="A7" s="380"/>
      <c r="B7" s="381"/>
      <c r="C7" s="382"/>
      <c r="D7" s="382"/>
      <c r="E7" s="382"/>
      <c r="F7" s="382"/>
      <c r="G7" s="383"/>
      <c r="H7" s="384"/>
      <c r="I7" s="385"/>
      <c r="J7" s="385"/>
      <c r="K7" s="384"/>
    </row>
    <row r="8" spans="1:18" s="2" customFormat="1" ht="199.5" customHeight="1">
      <c r="A8" s="386" t="s">
        <v>121</v>
      </c>
      <c r="B8" s="387" t="s">
        <v>109</v>
      </c>
      <c r="C8" s="388" t="s">
        <v>213</v>
      </c>
      <c r="D8" s="388"/>
      <c r="E8" s="389" t="s">
        <v>214</v>
      </c>
      <c r="F8" s="390" t="s">
        <v>80</v>
      </c>
      <c r="G8" s="348">
        <v>3</v>
      </c>
      <c r="H8" s="308" t="s">
        <v>200</v>
      </c>
      <c r="I8" s="391"/>
      <c r="J8" s="392"/>
      <c r="K8" s="309" t="s">
        <v>116</v>
      </c>
      <c r="M8" s="7"/>
      <c r="N8" s="7"/>
      <c r="O8" s="7"/>
      <c r="P8" s="7"/>
      <c r="Q8" s="7"/>
      <c r="R8" s="7"/>
    </row>
    <row r="9" spans="1:11" s="2" customFormat="1" ht="164.25" customHeight="1" thickBot="1">
      <c r="A9" s="386" t="s">
        <v>4</v>
      </c>
      <c r="B9" s="393" t="s">
        <v>110</v>
      </c>
      <c r="C9" s="394" t="s">
        <v>5</v>
      </c>
      <c r="D9" s="394"/>
      <c r="E9" s="394" t="s">
        <v>6</v>
      </c>
      <c r="F9" s="394" t="s">
        <v>7</v>
      </c>
      <c r="G9" s="348">
        <v>2</v>
      </c>
      <c r="H9" s="310"/>
      <c r="I9" s="395"/>
      <c r="J9" s="396"/>
      <c r="K9" s="311"/>
    </row>
    <row r="10" spans="1:18" s="2" customFormat="1" ht="15.75">
      <c r="A10" s="49"/>
      <c r="B10" s="73"/>
      <c r="C10" s="49"/>
      <c r="D10" s="49"/>
      <c r="E10" s="50"/>
      <c r="F10" s="49"/>
      <c r="G10" s="74"/>
      <c r="H10" s="52"/>
      <c r="I10" s="51"/>
      <c r="J10" s="51"/>
      <c r="K10" s="51"/>
      <c r="M10" s="7"/>
      <c r="N10" s="7"/>
      <c r="O10" s="7"/>
      <c r="P10" s="7"/>
      <c r="Q10" s="7"/>
      <c r="R10" s="7"/>
    </row>
    <row r="11" ht="8.25" customHeight="1" thickBot="1"/>
    <row r="12" spans="2:7" ht="18">
      <c r="B12" s="6" t="s">
        <v>337</v>
      </c>
      <c r="F12" s="458" t="str">
        <f>IF(COUNT(G8:G9)&lt;2,"remember to fill in the blanks","Sheet Complete")</f>
        <v>Sheet Complete</v>
      </c>
      <c r="G12" s="459"/>
    </row>
    <row r="13" spans="6:7" ht="12.75">
      <c r="F13" s="460"/>
      <c r="G13" s="461"/>
    </row>
    <row r="14" spans="6:7" ht="13.5" thickBot="1">
      <c r="F14" s="462"/>
      <c r="G14" s="463"/>
    </row>
    <row r="15" spans="6:7" ht="20.25">
      <c r="F15" s="79"/>
      <c r="G15" s="79"/>
    </row>
    <row r="16" spans="5:11" ht="18">
      <c r="E16" s="78"/>
      <c r="F16" s="454" t="s">
        <v>351</v>
      </c>
      <c r="G16" s="454"/>
      <c r="I16" s="78"/>
      <c r="J16" s="78"/>
      <c r="K16" s="78"/>
    </row>
    <row r="17" spans="5:11" ht="24" customHeight="1">
      <c r="E17" s="78"/>
      <c r="F17" s="453"/>
      <c r="G17" s="453"/>
      <c r="I17" s="78"/>
      <c r="J17" s="78"/>
      <c r="K17" s="78"/>
    </row>
  </sheetData>
  <sheetProtection sheet="1" selectLockedCells="1"/>
  <protectedRanges>
    <protectedRange password="E7C4" sqref="A55:E116" name="Range2"/>
    <protectedRange password="E7C4" sqref="B12:B48 B10 A4 C10:D48 E21:E48 E10:E19 A6:A48 B5:E9" name="Range1"/>
  </protectedRanges>
  <mergeCells count="13">
    <mergeCell ref="F17:G17"/>
    <mergeCell ref="F16:G16"/>
    <mergeCell ref="B4:B5"/>
    <mergeCell ref="G4:G5"/>
    <mergeCell ref="C4:F4"/>
    <mergeCell ref="F12:G14"/>
    <mergeCell ref="A3:A5"/>
    <mergeCell ref="I4:I5"/>
    <mergeCell ref="H4:H5"/>
    <mergeCell ref="B2:K2"/>
    <mergeCell ref="K4:K5"/>
    <mergeCell ref="B3:K3"/>
    <mergeCell ref="J4:J5"/>
  </mergeCells>
  <conditionalFormatting sqref="F12:G15">
    <cfRule type="cellIs" priority="9" dxfId="7" operator="equal" stopIfTrue="1">
      <formula>"Remember to fill in the blanks"</formula>
    </cfRule>
    <cfRule type="cellIs" priority="10" dxfId="43" operator="equal" stopIfTrue="1">
      <formula>"Sheet complete"</formula>
    </cfRule>
  </conditionalFormatting>
  <conditionalFormatting sqref="G8:G10">
    <cfRule type="cellIs" priority="11" dxfId="7" operator="equal" stopIfTrue="1">
      <formula>1</formula>
    </cfRule>
    <cfRule type="cellIs" priority="12" dxfId="6" operator="equal" stopIfTrue="1">
      <formula>2</formula>
    </cfRule>
    <cfRule type="cellIs" priority="13" dxfId="5" operator="equal" stopIfTrue="1">
      <formula>3</formula>
    </cfRule>
  </conditionalFormatting>
  <conditionalFormatting sqref="G8:G9">
    <cfRule type="cellIs" priority="3" dxfId="2" operator="equal" stopIfTrue="1">
      <formula>4</formula>
    </cfRule>
    <cfRule type="cellIs" priority="5" dxfId="51" operator="equal" stopIfTrue="1">
      <formula>0</formula>
    </cfRule>
  </conditionalFormatting>
  <conditionalFormatting sqref="G9">
    <cfRule type="cellIs" priority="4" dxfId="51" operator="equal" stopIfTrue="1">
      <formula>0</formula>
    </cfRule>
  </conditionalFormatting>
  <dataValidations count="2">
    <dataValidation type="list" allowBlank="1" showInputMessage="1" showErrorMessage="1" promptTitle="Score" prompt="0 - Not applicable&#10;1 - Less effective&#10;2 - Effective&#10;3 - Exceeds requirements" sqref="G10">
      <formula1>"0,1,2,3"</formula1>
    </dataValidation>
    <dataValidation type="list" allowBlank="1" showInputMessage="1" showErrorMessage="1" promptTitle="Score" prompt="0 - Not applicable&#10;1 - red (not effective)&#10;2 - amber (working toward)&#10;3 - green (effective)&#10;4 - blue (excelling)" errorTitle="Scoring" error="You may only enter 0-4 " sqref="G8:G9">
      <formula1>"0,1,2,3,4"</formula1>
    </dataValidation>
  </dataValidations>
  <hyperlinks>
    <hyperlink ref="F16" location="systems!E10" display="GO TO NEXT SECTION"/>
    <hyperlink ref="F1" location="'Guidance Note'!A1" display="Back to guidance note &amp; hyperlinks"/>
    <hyperlink ref="F16:G16" location="'2.systems'!A1" display="GO TO NEXT SECTION"/>
  </hyperlinks>
  <printOptions/>
  <pageMargins left="0.2362204724409449" right="0.2362204724409449" top="0.7480314960629921" bottom="0.7480314960629921" header="0.31496062992125984" footer="0.31496062992125984"/>
  <pageSetup fitToHeight="3" horizontalDpi="600" verticalDpi="600" orientation="landscape" paperSize="8" scale="65" r:id="rId4"/>
  <headerFooter alignWithMargins="0">
    <oddFooter>&amp;C&amp;P of &amp;N 'Strategy'</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25"/>
  <sheetViews>
    <sheetView showGridLines="0" tabSelected="1" zoomScale="75" zoomScaleNormal="75" zoomScaleSheetLayoutView="85" zoomScalePageLayoutView="75" workbookViewId="0" topLeftCell="E1">
      <selection activeCell="A8" sqref="A8"/>
    </sheetView>
  </sheetViews>
  <sheetFormatPr defaultColWidth="9.140625" defaultRowHeight="12.75"/>
  <cols>
    <col min="1" max="1" width="9.8515625" style="55" customWidth="1"/>
    <col min="2" max="2" width="24.7109375" style="59" customWidth="1"/>
    <col min="3" max="3" width="36.8515625" style="55" customWidth="1"/>
    <col min="4" max="4" width="38.7109375" style="55" customWidth="1"/>
    <col min="5" max="5" width="48.57421875" style="55" customWidth="1"/>
    <col min="6" max="6" width="41.8515625" style="55" customWidth="1"/>
    <col min="7" max="7" width="8.8515625" style="56" customWidth="1"/>
    <col min="8" max="8" width="41.421875" style="55" customWidth="1"/>
    <col min="9" max="9" width="43.421875" style="55" customWidth="1"/>
    <col min="10" max="10" width="42.28125" style="55" customWidth="1"/>
    <col min="11" max="11" width="42.8515625" style="55" customWidth="1"/>
    <col min="12" max="13" width="1.421875" style="55" customWidth="1"/>
    <col min="14" max="14" width="8.57421875" style="55" customWidth="1"/>
    <col min="15" max="15" width="5.7109375" style="55" customWidth="1"/>
    <col min="16" max="16" width="6.28125" style="55" customWidth="1"/>
    <col min="17" max="17" width="6.57421875" style="55" customWidth="1"/>
    <col min="18" max="19" width="6.7109375" style="55" customWidth="1"/>
    <col min="20" max="20" width="8.7109375" style="55" customWidth="1"/>
    <col min="21" max="21" width="2.7109375" style="55" customWidth="1"/>
    <col min="22" max="16384" width="9.140625" style="55" customWidth="1"/>
  </cols>
  <sheetData>
    <row r="1" spans="1:21" s="53" customFormat="1" ht="27" customHeight="1">
      <c r="A1" s="55"/>
      <c r="B1" s="94"/>
      <c r="F1" s="345" t="s">
        <v>88</v>
      </c>
      <c r="G1" s="54"/>
      <c r="N1" s="290" t="s">
        <v>347</v>
      </c>
      <c r="O1" s="290" t="s">
        <v>335</v>
      </c>
      <c r="P1" s="290" t="s">
        <v>344</v>
      </c>
      <c r="Q1" s="290" t="s">
        <v>345</v>
      </c>
      <c r="R1" s="290" t="s">
        <v>346</v>
      </c>
      <c r="S1" s="290" t="s">
        <v>67</v>
      </c>
      <c r="T1" s="290" t="s">
        <v>343</v>
      </c>
      <c r="U1" s="279"/>
    </row>
    <row r="2" spans="2:21" ht="7.5" customHeight="1">
      <c r="B2" s="94"/>
      <c r="N2" s="292">
        <v>9</v>
      </c>
      <c r="O2" s="292">
        <f>COUNTIF($G9:$G17,0)</f>
        <v>0</v>
      </c>
      <c r="P2" s="292">
        <f>COUNTIF($G9:$G17,1)</f>
        <v>2</v>
      </c>
      <c r="Q2" s="292">
        <f>COUNTIF($G9:$G17,2)</f>
        <v>2</v>
      </c>
      <c r="R2" s="292">
        <f>COUNTIF($G9:$G17,3)</f>
        <v>3</v>
      </c>
      <c r="S2" s="292">
        <f>COUNTIF($G9:$G17,4)</f>
        <v>2</v>
      </c>
      <c r="T2" s="292">
        <f>COUNTIF($G9:$G17,"")</f>
        <v>0</v>
      </c>
      <c r="U2" s="280"/>
    </row>
    <row r="3" spans="2:7" ht="8.25" customHeight="1">
      <c r="B3" s="93" t="s">
        <v>331</v>
      </c>
      <c r="C3" s="57"/>
      <c r="D3" s="57"/>
      <c r="E3" s="57"/>
      <c r="F3" s="57"/>
      <c r="G3" s="58"/>
    </row>
    <row r="4" spans="1:11" s="124" customFormat="1" ht="51" customHeight="1">
      <c r="A4" s="474"/>
      <c r="B4" s="475" t="s">
        <v>81</v>
      </c>
      <c r="C4" s="475"/>
      <c r="D4" s="475"/>
      <c r="E4" s="475"/>
      <c r="F4" s="475"/>
      <c r="G4" s="475"/>
      <c r="H4" s="475"/>
      <c r="I4" s="475"/>
      <c r="J4" s="475"/>
      <c r="K4" s="475"/>
    </row>
    <row r="5" spans="1:11" ht="46.5" customHeight="1">
      <c r="A5" s="474"/>
      <c r="B5" s="472" t="s">
        <v>299</v>
      </c>
      <c r="C5" s="473"/>
      <c r="D5" s="473"/>
      <c r="E5" s="473"/>
      <c r="F5" s="473"/>
      <c r="G5" s="473"/>
      <c r="H5" s="473"/>
      <c r="I5" s="473"/>
      <c r="J5" s="473"/>
      <c r="K5" s="473"/>
    </row>
    <row r="6" spans="1:11" ht="22.5" customHeight="1">
      <c r="A6" s="449"/>
      <c r="B6" s="455" t="s">
        <v>339</v>
      </c>
      <c r="C6" s="471" t="s">
        <v>342</v>
      </c>
      <c r="D6" s="471"/>
      <c r="E6" s="471"/>
      <c r="F6" s="471"/>
      <c r="G6" s="456" t="s">
        <v>338</v>
      </c>
      <c r="H6" s="450"/>
      <c r="I6" s="450"/>
      <c r="J6" s="450"/>
      <c r="K6" s="434"/>
    </row>
    <row r="7" spans="1:11" s="49" customFormat="1" ht="36.75" customHeight="1">
      <c r="A7" s="449"/>
      <c r="B7" s="455"/>
      <c r="C7" s="270" t="s">
        <v>111</v>
      </c>
      <c r="D7" s="439" t="s">
        <v>112</v>
      </c>
      <c r="E7" s="272" t="s">
        <v>113</v>
      </c>
      <c r="F7" s="273" t="s">
        <v>115</v>
      </c>
      <c r="G7" s="456"/>
      <c r="H7" s="450"/>
      <c r="I7" s="450"/>
      <c r="J7" s="450"/>
      <c r="K7" s="435"/>
    </row>
    <row r="8" spans="1:11" s="49" customFormat="1" ht="62.25" customHeight="1">
      <c r="A8" s="398" t="s">
        <v>212</v>
      </c>
      <c r="B8" s="399"/>
      <c r="C8" s="235" t="s">
        <v>8</v>
      </c>
      <c r="D8" s="235" t="s">
        <v>79</v>
      </c>
      <c r="E8" s="235" t="s">
        <v>8</v>
      </c>
      <c r="F8" s="235" t="s">
        <v>9</v>
      </c>
      <c r="G8" s="236"/>
      <c r="H8" s="378" t="s">
        <v>55</v>
      </c>
      <c r="I8" s="378" t="s">
        <v>55</v>
      </c>
      <c r="J8" s="379" t="s">
        <v>56</v>
      </c>
      <c r="K8" s="379" t="s">
        <v>57</v>
      </c>
    </row>
    <row r="9" spans="1:11" s="49" customFormat="1" ht="152.25" customHeight="1">
      <c r="A9" s="400" t="s">
        <v>10</v>
      </c>
      <c r="B9" s="401" t="s">
        <v>122</v>
      </c>
      <c r="C9" s="388" t="s">
        <v>11</v>
      </c>
      <c r="D9" s="388"/>
      <c r="E9" s="388" t="s">
        <v>17</v>
      </c>
      <c r="F9" s="388" t="s">
        <v>28</v>
      </c>
      <c r="G9" s="349">
        <v>2</v>
      </c>
      <c r="H9" s="188"/>
      <c r="I9" s="188"/>
      <c r="J9" s="188"/>
      <c r="K9" s="188"/>
    </row>
    <row r="10" spans="1:11" s="69" customFormat="1" ht="205.5" customHeight="1">
      <c r="A10" s="400" t="s">
        <v>134</v>
      </c>
      <c r="B10" s="401" t="s">
        <v>123</v>
      </c>
      <c r="C10" s="402" t="s">
        <v>15</v>
      </c>
      <c r="D10" s="402"/>
      <c r="E10" s="402" t="s">
        <v>296</v>
      </c>
      <c r="F10" s="403" t="s">
        <v>93</v>
      </c>
      <c r="G10" s="349">
        <v>1</v>
      </c>
      <c r="H10" s="188"/>
      <c r="I10" s="188"/>
      <c r="J10" s="188"/>
      <c r="K10" s="188"/>
    </row>
    <row r="11" spans="1:11" s="69" customFormat="1" ht="178.5">
      <c r="A11" s="400" t="s">
        <v>133</v>
      </c>
      <c r="B11" s="401" t="s">
        <v>124</v>
      </c>
      <c r="C11" s="402" t="s">
        <v>18</v>
      </c>
      <c r="D11" s="402"/>
      <c r="E11" s="402" t="s">
        <v>96</v>
      </c>
      <c r="F11" s="403" t="s">
        <v>94</v>
      </c>
      <c r="G11" s="349">
        <v>1</v>
      </c>
      <c r="H11" s="188"/>
      <c r="I11" s="188"/>
      <c r="J11" s="188"/>
      <c r="K11" s="404"/>
    </row>
    <row r="12" spans="1:11" s="69" customFormat="1" ht="216.75">
      <c r="A12" s="400" t="s">
        <v>131</v>
      </c>
      <c r="B12" s="401" t="s">
        <v>125</v>
      </c>
      <c r="C12" s="402" t="s">
        <v>16</v>
      </c>
      <c r="D12" s="402"/>
      <c r="E12" s="402" t="s">
        <v>26</v>
      </c>
      <c r="F12" s="403" t="s">
        <v>82</v>
      </c>
      <c r="G12" s="349">
        <v>3</v>
      </c>
      <c r="H12" s="188"/>
      <c r="I12" s="188"/>
      <c r="J12" s="188"/>
      <c r="K12" s="404"/>
    </row>
    <row r="13" spans="1:11" s="69" customFormat="1" ht="293.25">
      <c r="A13" s="400" t="s">
        <v>294</v>
      </c>
      <c r="B13" s="401" t="s">
        <v>126</v>
      </c>
      <c r="C13" s="388" t="s">
        <v>24</v>
      </c>
      <c r="D13" s="388"/>
      <c r="E13" s="388" t="s">
        <v>25</v>
      </c>
      <c r="F13" s="403" t="s">
        <v>95</v>
      </c>
      <c r="G13" s="349">
        <v>3</v>
      </c>
      <c r="H13" s="188"/>
      <c r="I13" s="188"/>
      <c r="J13" s="188"/>
      <c r="K13" s="404"/>
    </row>
    <row r="14" spans="1:11" s="68" customFormat="1" ht="127.5">
      <c r="A14" s="400" t="s">
        <v>19</v>
      </c>
      <c r="B14" s="401" t="s">
        <v>127</v>
      </c>
      <c r="C14" s="402" t="s">
        <v>20</v>
      </c>
      <c r="D14" s="402"/>
      <c r="E14" s="390" t="s">
        <v>21</v>
      </c>
      <c r="F14" s="403" t="s">
        <v>22</v>
      </c>
      <c r="G14" s="349">
        <v>4</v>
      </c>
      <c r="H14" s="188"/>
      <c r="I14" s="188"/>
      <c r="J14" s="188"/>
      <c r="K14" s="404"/>
    </row>
    <row r="15" spans="1:11" s="69" customFormat="1" ht="186" customHeight="1">
      <c r="A15" s="400" t="s">
        <v>27</v>
      </c>
      <c r="B15" s="401" t="s">
        <v>128</v>
      </c>
      <c r="C15" s="402" t="s">
        <v>23</v>
      </c>
      <c r="D15" s="402"/>
      <c r="E15" s="388" t="s">
        <v>196</v>
      </c>
      <c r="F15" s="403" t="s">
        <v>97</v>
      </c>
      <c r="G15" s="349">
        <v>2</v>
      </c>
      <c r="H15" s="188"/>
      <c r="I15" s="188"/>
      <c r="J15" s="188"/>
      <c r="K15" s="404"/>
    </row>
    <row r="16" spans="1:11" s="68" customFormat="1" ht="179.25" customHeight="1">
      <c r="A16" s="405" t="s">
        <v>14</v>
      </c>
      <c r="B16" s="406" t="s">
        <v>129</v>
      </c>
      <c r="C16" s="407" t="s">
        <v>216</v>
      </c>
      <c r="D16" s="407"/>
      <c r="E16" s="408" t="s">
        <v>12</v>
      </c>
      <c r="F16" s="409" t="s">
        <v>13</v>
      </c>
      <c r="G16" s="365">
        <v>3</v>
      </c>
      <c r="H16" s="296"/>
      <c r="I16" s="296"/>
      <c r="J16" s="296"/>
      <c r="K16" s="410"/>
    </row>
    <row r="17" spans="1:17" s="196" customFormat="1" ht="179.25" customHeight="1">
      <c r="A17" s="400" t="s">
        <v>3</v>
      </c>
      <c r="B17" s="401" t="s">
        <v>130</v>
      </c>
      <c r="C17" s="402" t="s">
        <v>354</v>
      </c>
      <c r="D17" s="402"/>
      <c r="E17" s="411" t="s">
        <v>29</v>
      </c>
      <c r="F17" s="388" t="s">
        <v>2</v>
      </c>
      <c r="G17" s="348">
        <v>4</v>
      </c>
      <c r="H17" s="350"/>
      <c r="I17" s="188"/>
      <c r="J17" s="188"/>
      <c r="K17" s="404"/>
      <c r="L17" s="197"/>
      <c r="M17" s="197"/>
      <c r="N17" s="197"/>
      <c r="O17" s="197"/>
      <c r="P17" s="197"/>
      <c r="Q17" s="197"/>
    </row>
    <row r="19" spans="2:17" s="63" customFormat="1" ht="14.25" customHeight="1">
      <c r="B19" s="6" t="s">
        <v>132</v>
      </c>
      <c r="C19"/>
      <c r="D19"/>
      <c r="E19"/>
      <c r="F19" s="60"/>
      <c r="G19" s="56"/>
      <c r="H19" s="61"/>
      <c r="I19" s="61"/>
      <c r="J19" s="61"/>
      <c r="K19" s="62"/>
      <c r="L19" s="64"/>
      <c r="M19" s="64"/>
      <c r="N19" s="64"/>
      <c r="O19" s="64"/>
      <c r="P19" s="64"/>
      <c r="Q19" s="64"/>
    </row>
    <row r="20" ht="5.25" customHeight="1"/>
    <row r="21" spans="2:7" ht="21" customHeight="1">
      <c r="B21" s="76"/>
      <c r="F21" s="465" t="str">
        <f>IF(COUNT(G9:G17)&lt;9,"remember to fill in the blanks","Sheet Complete")</f>
        <v>Sheet Complete</v>
      </c>
      <c r="G21" s="466"/>
    </row>
    <row r="22" spans="6:7" ht="12.75">
      <c r="F22" s="467"/>
      <c r="G22" s="468"/>
    </row>
    <row r="23" spans="1:7" ht="12.75">
      <c r="A23" s="186"/>
      <c r="F23" s="469"/>
      <c r="G23" s="470"/>
    </row>
    <row r="25" spans="3:7" ht="20.25" customHeight="1">
      <c r="C25" s="77"/>
      <c r="D25" s="77"/>
      <c r="F25" s="464" t="s">
        <v>351</v>
      </c>
      <c r="G25" s="464"/>
    </row>
    <row r="26" ht="9" customHeight="1"/>
  </sheetData>
  <sheetProtection sheet="1" selectLockedCells="1"/>
  <protectedRanges>
    <protectedRange password="E7C4" sqref="E26" name="Range1"/>
    <protectedRange password="E7C4" sqref="C7" name="Range1_2"/>
    <protectedRange password="E7C4" sqref="D7" name="Range1_4"/>
    <protectedRange password="E7C4" sqref="E7" name="Range1_5"/>
  </protectedRanges>
  <mergeCells count="13">
    <mergeCell ref="B5:K5"/>
    <mergeCell ref="A6:A7"/>
    <mergeCell ref="B6:B7"/>
    <mergeCell ref="A4:A5"/>
    <mergeCell ref="B4:K4"/>
    <mergeCell ref="J6:J7"/>
    <mergeCell ref="K6:K7"/>
    <mergeCell ref="F25:G25"/>
    <mergeCell ref="F21:G23"/>
    <mergeCell ref="C6:F6"/>
    <mergeCell ref="I6:I7"/>
    <mergeCell ref="H6:H7"/>
    <mergeCell ref="G6:G7"/>
  </mergeCells>
  <conditionalFormatting sqref="G6:G21">
    <cfRule type="cellIs" priority="89" dxfId="7" operator="equal">
      <formula>1</formula>
    </cfRule>
    <cfRule type="cellIs" priority="90" dxfId="6" operator="equal">
      <formula>2</formula>
    </cfRule>
    <cfRule type="cellIs" priority="91" dxfId="5" operator="equal">
      <formula>3</formula>
    </cfRule>
  </conditionalFormatting>
  <conditionalFormatting sqref="G9:G16">
    <cfRule type="containsText" priority="27" dxfId="2" operator="containsText" stopIfTrue="1" text="4">
      <formula>NOT(ISERROR(SEARCH("4",G9)))</formula>
    </cfRule>
  </conditionalFormatting>
  <conditionalFormatting sqref="G9:G17">
    <cfRule type="cellIs" priority="17" dxfId="3" operator="equal" stopIfTrue="1">
      <formula>0</formula>
    </cfRule>
    <cfRule type="containsText" priority="18" dxfId="2" operator="containsText" stopIfTrue="1" text="4">
      <formula>NOT(ISERROR(SEARCH("4",G9)))</formula>
    </cfRule>
  </conditionalFormatting>
  <conditionalFormatting sqref="F21:G23">
    <cfRule type="cellIs" priority="85" dxfId="7" operator="equal" stopIfTrue="1">
      <formula>"Remember to fill in the blanks"</formula>
    </cfRule>
    <cfRule type="cellIs" priority="86" dxfId="43" operator="equal" stopIfTrue="1">
      <formula>"Sheet complete"</formula>
    </cfRule>
  </conditionalFormatting>
  <dataValidations count="2">
    <dataValidation type="list" allowBlank="1" showInputMessage="1" showErrorMessage="1" promptTitle="Score" prompt="0 - Not applicable&#10;1 - Less effective&#10;2 - Effective&#10;3 - Exceeds requirements" sqref="G18:G19">
      <formula1>"0,1,2,3"</formula1>
    </dataValidation>
    <dataValidation type="list" allowBlank="1" showInputMessage="1" showErrorMessage="1" promptTitle="Score" prompt="0 - Not applicable&#10;1 - Red (Not effective)&#10;2 - Amber(Working toward)&#10;3 - Green (effective)&#10;4 - Blue (Exceeds requirements)" errorTitle="Scoring" error="Input must be 0-4" sqref="G9:G17">
      <formula1>"0,1,2,3,4"</formula1>
    </dataValidation>
  </dataValidations>
  <hyperlinks>
    <hyperlink ref="F1" location="'Guidance Note'!A1" display="Back to guidance note &amp; hyperlinks"/>
    <hyperlink ref="F25:G25" location="'3.workforce'!A1" display="GO TO NEXT SECTION"/>
  </hyperlinks>
  <printOptions/>
  <pageMargins left="0.31496062992125984" right="0.31496062992125984" top="0.4724409448818898" bottom="0.4724409448818898" header="0.31496062992125984" footer="0.31496062992125984"/>
  <pageSetup fitToHeight="6" fitToWidth="1" horizontalDpi="600" verticalDpi="600" orientation="landscape" paperSize="8" scale="56" r:id="rId4"/>
  <headerFooter alignWithMargins="0">
    <oddFooter>&amp;CPage &amp;P of &amp;N 'Systems'</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U25"/>
  <sheetViews>
    <sheetView showGridLines="0" zoomScale="75" zoomScaleNormal="75" zoomScaleSheetLayoutView="75" workbookViewId="0" topLeftCell="A1">
      <selection activeCell="A8" sqref="A8"/>
    </sheetView>
  </sheetViews>
  <sheetFormatPr defaultColWidth="9.140625" defaultRowHeight="12.75"/>
  <cols>
    <col min="1" max="1" width="10.140625" style="133" customWidth="1"/>
    <col min="2" max="2" width="25.7109375" style="1" customWidth="1"/>
    <col min="3" max="6" width="40.140625" style="1" customWidth="1"/>
    <col min="7" max="7" width="7.7109375" style="127" customWidth="1"/>
    <col min="8" max="10" width="43.00390625" style="1" customWidth="1"/>
    <col min="11" max="11" width="43.140625" style="1" customWidth="1"/>
    <col min="12" max="12" width="2.57421875" style="1" customWidth="1"/>
    <col min="13" max="13" width="2.8515625" style="1" customWidth="1"/>
    <col min="14" max="14" width="2.28125" style="1" customWidth="1"/>
    <col min="15" max="15" width="8.7109375" style="1" customWidth="1"/>
    <col min="16" max="17" width="8.00390625" style="1" customWidth="1"/>
    <col min="18" max="18" width="9.28125" style="1" customWidth="1"/>
    <col min="19" max="19" width="8.421875" style="1" customWidth="1"/>
    <col min="20" max="20" width="9.57421875" style="1" customWidth="1"/>
    <col min="21" max="21" width="7.8515625" style="1" customWidth="1"/>
    <col min="22" max="16384" width="9.140625" style="1" customWidth="1"/>
  </cols>
  <sheetData>
    <row r="1" spans="2:21" ht="15.75" customHeight="1">
      <c r="B1" s="126"/>
      <c r="F1" s="346" t="s">
        <v>98</v>
      </c>
      <c r="O1" s="291" t="s">
        <v>73</v>
      </c>
      <c r="P1" s="291" t="s">
        <v>72</v>
      </c>
      <c r="Q1" s="291" t="s">
        <v>71</v>
      </c>
      <c r="R1" s="291" t="s">
        <v>70</v>
      </c>
      <c r="S1" s="291" t="s">
        <v>69</v>
      </c>
      <c r="T1" s="291" t="s">
        <v>68</v>
      </c>
      <c r="U1" s="291" t="s">
        <v>65</v>
      </c>
    </row>
    <row r="2" spans="2:21" ht="10.5" customHeight="1">
      <c r="B2" s="126"/>
      <c r="O2" s="306">
        <v>6</v>
      </c>
      <c r="P2" s="306">
        <f>COUNTIF($G9:$G14,0)</f>
        <v>1</v>
      </c>
      <c r="Q2" s="306">
        <f>COUNTIF($G9:$G14,1)</f>
        <v>1</v>
      </c>
      <c r="R2" s="306">
        <f>COUNTIF($G9:$G14,2)</f>
        <v>3</v>
      </c>
      <c r="S2" s="306">
        <f>COUNTIF($G9:$G14,3)</f>
        <v>1</v>
      </c>
      <c r="T2" s="306">
        <f>COUNTIF($G9:$G14,4)</f>
        <v>0</v>
      </c>
      <c r="U2" s="306">
        <f>COUNTIF($G9:$G14,"")</f>
        <v>0</v>
      </c>
    </row>
    <row r="3" spans="1:11" ht="65.25" customHeight="1">
      <c r="A3" s="46"/>
      <c r="B3" s="482" t="s">
        <v>86</v>
      </c>
      <c r="C3" s="483"/>
      <c r="D3" s="483"/>
      <c r="E3" s="483"/>
      <c r="F3" s="483"/>
      <c r="G3" s="483"/>
      <c r="H3" s="483"/>
      <c r="I3" s="483"/>
      <c r="J3" s="483"/>
      <c r="K3" s="483"/>
    </row>
    <row r="4" spans="1:11" s="137" customFormat="1" ht="49.5" customHeight="1">
      <c r="A4" s="193"/>
      <c r="B4" s="484" t="s">
        <v>321</v>
      </c>
      <c r="C4" s="485"/>
      <c r="D4" s="485"/>
      <c r="E4" s="485"/>
      <c r="F4" s="485"/>
      <c r="G4" s="485"/>
      <c r="H4" s="485"/>
      <c r="I4" s="485"/>
      <c r="J4" s="485"/>
      <c r="K4" s="485"/>
    </row>
    <row r="5" spans="1:11" ht="2.25" customHeight="1">
      <c r="A5" s="46"/>
      <c r="B5" s="486"/>
      <c r="C5" s="486"/>
      <c r="D5" s="486"/>
      <c r="E5" s="486"/>
      <c r="F5" s="486"/>
      <c r="G5" s="486"/>
      <c r="H5" s="486"/>
      <c r="I5" s="486"/>
      <c r="J5" s="486"/>
      <c r="K5" s="486"/>
    </row>
    <row r="6" spans="1:11" ht="20.25" customHeight="1">
      <c r="A6" s="476"/>
      <c r="B6" s="480" t="s">
        <v>339</v>
      </c>
      <c r="C6" s="478" t="s">
        <v>342</v>
      </c>
      <c r="D6" s="478"/>
      <c r="E6" s="478"/>
      <c r="F6" s="478"/>
      <c r="G6" s="481" t="s">
        <v>338</v>
      </c>
      <c r="H6" s="450"/>
      <c r="I6" s="450"/>
      <c r="J6" s="450"/>
      <c r="K6" s="434"/>
    </row>
    <row r="7" spans="1:11" s="128" customFormat="1" ht="40.5" customHeight="1">
      <c r="A7" s="476"/>
      <c r="B7" s="480"/>
      <c r="C7" s="270" t="s">
        <v>111</v>
      </c>
      <c r="D7" s="439" t="s">
        <v>112</v>
      </c>
      <c r="E7" s="272" t="s">
        <v>113</v>
      </c>
      <c r="F7" s="273" t="s">
        <v>115</v>
      </c>
      <c r="G7" s="481"/>
      <c r="H7" s="450"/>
      <c r="I7" s="450"/>
      <c r="J7" s="450"/>
      <c r="K7" s="435"/>
    </row>
    <row r="8" spans="1:11" s="49" customFormat="1" ht="63.75" customHeight="1">
      <c r="A8" s="412" t="s">
        <v>212</v>
      </c>
      <c r="B8" s="413"/>
      <c r="C8" s="235" t="s">
        <v>8</v>
      </c>
      <c r="D8" s="235"/>
      <c r="E8" s="235" t="s">
        <v>8</v>
      </c>
      <c r="F8" s="235" t="s">
        <v>9</v>
      </c>
      <c r="G8" s="237"/>
      <c r="H8" s="378" t="s">
        <v>55</v>
      </c>
      <c r="I8" s="378" t="s">
        <v>55</v>
      </c>
      <c r="J8" s="379" t="s">
        <v>56</v>
      </c>
      <c r="K8" s="379" t="s">
        <v>57</v>
      </c>
    </row>
    <row r="9" spans="1:18" s="129" customFormat="1" ht="146.25" customHeight="1">
      <c r="A9" s="414" t="s">
        <v>295</v>
      </c>
      <c r="B9" s="415" t="s">
        <v>136</v>
      </c>
      <c r="C9" s="388" t="s">
        <v>311</v>
      </c>
      <c r="D9" s="388"/>
      <c r="E9" s="404" t="s">
        <v>298</v>
      </c>
      <c r="F9" s="388" t="s">
        <v>310</v>
      </c>
      <c r="G9" s="189">
        <v>0</v>
      </c>
      <c r="H9" s="188"/>
      <c r="I9" s="188"/>
      <c r="J9" s="188"/>
      <c r="K9" s="188"/>
      <c r="M9" s="130"/>
      <c r="N9" s="130"/>
      <c r="O9" s="130"/>
      <c r="P9" s="130"/>
      <c r="Q9" s="130"/>
      <c r="R9" s="130"/>
    </row>
    <row r="10" spans="1:11" s="129" customFormat="1" ht="231.75" customHeight="1">
      <c r="A10" s="414" t="s">
        <v>297</v>
      </c>
      <c r="B10" s="416" t="s">
        <v>137</v>
      </c>
      <c r="C10" s="390" t="s">
        <v>312</v>
      </c>
      <c r="D10" s="390"/>
      <c r="E10" s="388" t="s">
        <v>313</v>
      </c>
      <c r="F10" s="404" t="s">
        <v>304</v>
      </c>
      <c r="G10" s="189">
        <v>3</v>
      </c>
      <c r="H10" s="188"/>
      <c r="I10" s="188"/>
      <c r="J10" s="188"/>
      <c r="K10" s="188"/>
    </row>
    <row r="11" spans="1:11" s="129" customFormat="1" ht="231" customHeight="1">
      <c r="A11" s="417"/>
      <c r="B11" s="416" t="s">
        <v>138</v>
      </c>
      <c r="C11" s="388" t="s">
        <v>218</v>
      </c>
      <c r="D11" s="388"/>
      <c r="E11" s="390" t="s">
        <v>301</v>
      </c>
      <c r="F11" s="390" t="s">
        <v>300</v>
      </c>
      <c r="G11" s="189">
        <v>2</v>
      </c>
      <c r="H11" s="188"/>
      <c r="I11" s="188"/>
      <c r="J11" s="188"/>
      <c r="K11" s="188"/>
    </row>
    <row r="12" spans="1:11" s="129" customFormat="1" ht="153">
      <c r="A12" s="418" t="s">
        <v>305</v>
      </c>
      <c r="B12" s="416" t="s">
        <v>139</v>
      </c>
      <c r="C12" s="388" t="s">
        <v>302</v>
      </c>
      <c r="D12" s="388"/>
      <c r="E12" s="390" t="s">
        <v>303</v>
      </c>
      <c r="F12" s="388" t="s">
        <v>83</v>
      </c>
      <c r="G12" s="189">
        <v>2</v>
      </c>
      <c r="H12" s="188"/>
      <c r="I12" s="188"/>
      <c r="J12" s="188"/>
      <c r="K12" s="188"/>
    </row>
    <row r="13" spans="1:11" s="129" customFormat="1" ht="178.5">
      <c r="A13" s="414" t="s">
        <v>308</v>
      </c>
      <c r="B13" s="416" t="s">
        <v>140</v>
      </c>
      <c r="C13" s="388" t="s">
        <v>84</v>
      </c>
      <c r="D13" s="388"/>
      <c r="E13" s="390" t="s">
        <v>306</v>
      </c>
      <c r="F13" s="388" t="s">
        <v>307</v>
      </c>
      <c r="G13" s="349">
        <v>2</v>
      </c>
      <c r="H13" s="188"/>
      <c r="I13" s="188"/>
      <c r="J13" s="188"/>
      <c r="K13" s="188"/>
    </row>
    <row r="14" spans="1:11" s="129" customFormat="1" ht="191.25">
      <c r="A14" s="414" t="s">
        <v>50</v>
      </c>
      <c r="B14" s="416" t="s">
        <v>141</v>
      </c>
      <c r="C14" s="388" t="s">
        <v>85</v>
      </c>
      <c r="D14" s="388"/>
      <c r="E14" s="390" t="s">
        <v>309</v>
      </c>
      <c r="F14" s="388" t="s">
        <v>100</v>
      </c>
      <c r="G14" s="349">
        <v>1</v>
      </c>
      <c r="H14" s="188"/>
      <c r="I14" s="188"/>
      <c r="J14" s="188"/>
      <c r="K14" s="188"/>
    </row>
    <row r="20" spans="2:10" ht="18" customHeight="1">
      <c r="B20" s="131" t="s">
        <v>337</v>
      </c>
      <c r="C20" s="100"/>
      <c r="D20" s="100"/>
      <c r="E20" s="132"/>
      <c r="F20" s="479" t="str">
        <f>IF(COUNT(G9:G14)&lt;6,"remember to fill in the blanks","Sheet Complete")</f>
        <v>Sheet Complete</v>
      </c>
      <c r="G20" s="479"/>
      <c r="H20" s="133"/>
      <c r="I20" s="133"/>
      <c r="J20" s="133"/>
    </row>
    <row r="21" spans="5:10" ht="12.75">
      <c r="E21" s="133"/>
      <c r="F21" s="479"/>
      <c r="G21" s="479"/>
      <c r="H21" s="133"/>
      <c r="I21" s="133"/>
      <c r="J21" s="133"/>
    </row>
    <row r="22" spans="5:10" ht="12.75">
      <c r="E22" s="133"/>
      <c r="F22" s="479"/>
      <c r="G22" s="479"/>
      <c r="H22" s="133"/>
      <c r="I22" s="133"/>
      <c r="J22" s="133"/>
    </row>
    <row r="23" spans="5:10" ht="15.75">
      <c r="E23" s="133"/>
      <c r="F23" s="133"/>
      <c r="G23" s="134"/>
      <c r="H23" s="133"/>
      <c r="I23" s="133"/>
      <c r="J23" s="133"/>
    </row>
    <row r="24" spans="5:10" ht="12.75">
      <c r="E24" s="133"/>
      <c r="F24" s="133"/>
      <c r="G24" s="133"/>
      <c r="H24" s="133"/>
      <c r="I24" s="133"/>
      <c r="J24" s="133"/>
    </row>
    <row r="25" spans="6:7" ht="18">
      <c r="F25" s="477" t="s">
        <v>351</v>
      </c>
      <c r="G25" s="477"/>
    </row>
  </sheetData>
  <sheetProtection sheet="1" selectLockedCells="1"/>
  <protectedRanges>
    <protectedRange password="E7C4" sqref="F33" name="Range1"/>
    <protectedRange password="E7C4" sqref="C7" name="Range1_2"/>
    <protectedRange password="E7C4" sqref="D7" name="Range1_4"/>
    <protectedRange password="E7C4" sqref="E7" name="Range1_5"/>
  </protectedRanges>
  <mergeCells count="13">
    <mergeCell ref="H6:H7"/>
    <mergeCell ref="B3:K3"/>
    <mergeCell ref="B4:K4"/>
    <mergeCell ref="B5:K5"/>
    <mergeCell ref="I6:I7"/>
    <mergeCell ref="K6:K7"/>
    <mergeCell ref="J6:J7"/>
    <mergeCell ref="A6:A7"/>
    <mergeCell ref="F25:G25"/>
    <mergeCell ref="C6:F6"/>
    <mergeCell ref="F20:G22"/>
    <mergeCell ref="B6:B7"/>
    <mergeCell ref="G6:G7"/>
  </mergeCells>
  <conditionalFormatting sqref="G8:G14">
    <cfRule type="cellIs" priority="39" dxfId="7" operator="equal" stopIfTrue="1">
      <formula>1</formula>
    </cfRule>
    <cfRule type="cellIs" priority="40" dxfId="6" operator="equal" stopIfTrue="1">
      <formula>2</formula>
    </cfRule>
    <cfRule type="cellIs" priority="41" dxfId="5" operator="equal" stopIfTrue="1">
      <formula>3</formula>
    </cfRule>
  </conditionalFormatting>
  <conditionalFormatting sqref="F20:G22">
    <cfRule type="cellIs" priority="37" dxfId="7" operator="equal" stopIfTrue="1">
      <formula>"Remember to fill in the blanks"</formula>
    </cfRule>
    <cfRule type="cellIs" priority="38" dxfId="5" operator="equal" stopIfTrue="1">
      <formula>"Sheet complete"</formula>
    </cfRule>
  </conditionalFormatting>
  <conditionalFormatting sqref="G9:G14">
    <cfRule type="containsText" priority="33" dxfId="2" operator="containsText" stopIfTrue="1" text="4">
      <formula>NOT(ISERROR(SEARCH("4",G9)))</formula>
    </cfRule>
  </conditionalFormatting>
  <conditionalFormatting sqref="G9:G14">
    <cfRule type="cellIs" priority="31" dxfId="3" operator="equal" stopIfTrue="1">
      <formula>0</formula>
    </cfRule>
    <cfRule type="containsText" priority="32" dxfId="2" operator="containsText" stopIfTrue="1" text="4">
      <formula>NOT(ISERROR(SEARCH("4",G9)))</formula>
    </cfRule>
  </conditionalFormatting>
  <dataValidations count="1">
    <dataValidation type="list" allowBlank="1" showInputMessage="1" showErrorMessage="1" promptTitle="Score" prompt="0 - Not applicable&#10;1 - Red (Not effective)&#10;2 - Amber(Working toward)&#10;3 - Green (effective)&#10;4 - Blue (Exceeds requirements)" errorTitle="Scoring" error="Input must be 0-4" sqref="G9:G14">
      <formula1>"0,1,2,3,4"</formula1>
    </dataValidation>
  </dataValidations>
  <hyperlinks>
    <hyperlink ref="F1" location="'Guidance Note'!A1" display="Back to guidance notes &amp; hyperlink"/>
    <hyperlink ref="F25" location="partnerships!E8" display="GO TO NEXT SECTION"/>
    <hyperlink ref="F25:G25" location="'4.partnerships'!A1" display="GO TO NEXT SECTION"/>
  </hyperlinks>
  <printOptions/>
  <pageMargins left="0.31496062992125984" right="0.31496062992125984" top="0.4330708661417323" bottom="0.6692913385826772" header="0.31496062992125984" footer="0.5118110236220472"/>
  <pageSetup fitToHeight="3" fitToWidth="1" horizontalDpi="600" verticalDpi="600" orientation="landscape" paperSize="8" scale="56" r:id="rId4"/>
  <headerFooter alignWithMargins="0">
    <oddFooter>&amp;Cpage &amp;P of &amp;P 'workforce'</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17"/>
  <sheetViews>
    <sheetView showGridLines="0" zoomScale="75" zoomScaleNormal="75" zoomScaleSheetLayoutView="75" workbookViewId="0" topLeftCell="A1">
      <selection activeCell="A8" sqref="A8"/>
    </sheetView>
  </sheetViews>
  <sheetFormatPr defaultColWidth="9.140625" defaultRowHeight="12.75"/>
  <cols>
    <col min="1" max="1" width="11.28125" style="201" customWidth="1"/>
    <col min="2" max="2" width="24.8515625" style="0" customWidth="1"/>
    <col min="3" max="4" width="39.57421875" style="0" customWidth="1"/>
    <col min="5" max="6" width="40.140625" style="0" customWidth="1"/>
    <col min="7" max="7" width="8.140625" style="26" customWidth="1"/>
    <col min="8" max="10" width="41.28125" style="0" customWidth="1"/>
    <col min="11" max="11" width="41.7109375" style="0" customWidth="1"/>
    <col min="12" max="12" width="2.8515625" style="0" customWidth="1"/>
    <col min="13" max="13" width="3.7109375" style="0" customWidth="1"/>
    <col min="14" max="14" width="3.421875" style="0" customWidth="1"/>
    <col min="16" max="16" width="10.140625" style="0" customWidth="1"/>
    <col min="17" max="17" width="8.8515625" style="0" customWidth="1"/>
    <col min="18" max="18" width="10.28125" style="0" customWidth="1"/>
    <col min="19" max="19" width="9.7109375" style="0" customWidth="1"/>
    <col min="20" max="20" width="8.57421875" style="0" customWidth="1"/>
  </cols>
  <sheetData>
    <row r="1" spans="2:21" ht="15.75">
      <c r="B1" s="8"/>
      <c r="F1" s="346" t="s">
        <v>99</v>
      </c>
      <c r="O1" s="306" t="s">
        <v>347</v>
      </c>
      <c r="P1" s="306" t="s">
        <v>72</v>
      </c>
      <c r="Q1" s="306" t="s">
        <v>71</v>
      </c>
      <c r="R1" s="306" t="s">
        <v>70</v>
      </c>
      <c r="S1" s="306" t="s">
        <v>69</v>
      </c>
      <c r="T1" s="306" t="s">
        <v>68</v>
      </c>
      <c r="U1" s="306" t="s">
        <v>65</v>
      </c>
    </row>
    <row r="2" spans="2:21" ht="11.25" customHeight="1">
      <c r="B2" s="8"/>
      <c r="O2" s="306">
        <v>2</v>
      </c>
      <c r="P2" s="306">
        <f>COUNTIF($G9:$G10,0)</f>
        <v>0</v>
      </c>
      <c r="Q2" s="306">
        <f>COUNTIF($G9:$G10,1)</f>
        <v>0</v>
      </c>
      <c r="R2" s="306">
        <f>COUNTIF($G9:$G10,2)</f>
        <v>0</v>
      </c>
      <c r="S2" s="306">
        <f>COUNTIF($G9:$G10,3)</f>
        <v>2</v>
      </c>
      <c r="T2" s="306">
        <f>COUNTIF($G9:$G10,4)</f>
        <v>0</v>
      </c>
      <c r="U2" s="306">
        <f>COUNTIF($G9:$G10,"")</f>
        <v>0</v>
      </c>
    </row>
    <row r="3" spans="1:11" ht="60" customHeight="1">
      <c r="A3" s="247"/>
      <c r="B3" s="490" t="s">
        <v>87</v>
      </c>
      <c r="C3" s="491"/>
      <c r="D3" s="491"/>
      <c r="E3" s="491"/>
      <c r="F3" s="491"/>
      <c r="G3" s="491"/>
      <c r="H3" s="491"/>
      <c r="I3" s="491"/>
      <c r="J3" s="491"/>
      <c r="K3" s="491"/>
    </row>
    <row r="4" spans="1:11" ht="102" hidden="1">
      <c r="A4" s="247"/>
      <c r="B4" s="248" t="s">
        <v>217</v>
      </c>
      <c r="C4" s="249" t="s">
        <v>219</v>
      </c>
      <c r="D4" s="249"/>
      <c r="E4" s="45"/>
      <c r="F4" s="84"/>
      <c r="G4" s="85"/>
      <c r="H4" s="45"/>
      <c r="I4" s="45"/>
      <c r="J4" s="45"/>
      <c r="K4" s="45"/>
    </row>
    <row r="5" spans="1:11" ht="37.5" customHeight="1">
      <c r="A5" s="247"/>
      <c r="B5" s="484" t="s">
        <v>320</v>
      </c>
      <c r="C5" s="485"/>
      <c r="D5" s="485"/>
      <c r="E5" s="485"/>
      <c r="F5" s="485"/>
      <c r="G5" s="485"/>
      <c r="H5" s="485"/>
      <c r="I5" s="485"/>
      <c r="J5" s="485"/>
      <c r="K5" s="485"/>
    </row>
    <row r="6" spans="1:11" ht="20.25" customHeight="1">
      <c r="A6" s="487"/>
      <c r="B6" s="455" t="s">
        <v>339</v>
      </c>
      <c r="C6" s="457" t="s">
        <v>342</v>
      </c>
      <c r="D6" s="457"/>
      <c r="E6" s="457"/>
      <c r="F6" s="457"/>
      <c r="G6" s="493" t="s">
        <v>338</v>
      </c>
      <c r="H6" s="450"/>
      <c r="I6" s="450"/>
      <c r="J6" s="450"/>
      <c r="K6" s="489"/>
    </row>
    <row r="7" spans="1:11" s="2" customFormat="1" ht="43.5" customHeight="1">
      <c r="A7" s="488"/>
      <c r="B7" s="455"/>
      <c r="C7" s="270" t="s">
        <v>111</v>
      </c>
      <c r="D7" s="439" t="s">
        <v>112</v>
      </c>
      <c r="E7" s="272" t="s">
        <v>113</v>
      </c>
      <c r="F7" s="273" t="s">
        <v>115</v>
      </c>
      <c r="G7" s="493"/>
      <c r="H7" s="450"/>
      <c r="I7" s="450"/>
      <c r="J7" s="450"/>
      <c r="K7" s="489"/>
    </row>
    <row r="8" spans="1:11" s="49" customFormat="1" ht="57" customHeight="1">
      <c r="A8" s="400" t="s">
        <v>212</v>
      </c>
      <c r="B8" s="419"/>
      <c r="C8" s="146" t="s">
        <v>8</v>
      </c>
      <c r="D8" s="146"/>
      <c r="E8" s="146" t="s">
        <v>8</v>
      </c>
      <c r="F8" s="146" t="s">
        <v>9</v>
      </c>
      <c r="G8" s="80"/>
      <c r="H8" s="378" t="s">
        <v>55</v>
      </c>
      <c r="I8" s="378" t="s">
        <v>55</v>
      </c>
      <c r="J8" s="379" t="s">
        <v>56</v>
      </c>
      <c r="K8" s="379" t="s">
        <v>57</v>
      </c>
    </row>
    <row r="9" spans="1:11" s="2" customFormat="1" ht="262.5" customHeight="1">
      <c r="A9" s="400" t="s">
        <v>41</v>
      </c>
      <c r="B9" s="416" t="s">
        <v>142</v>
      </c>
      <c r="C9" s="390" t="s">
        <v>314</v>
      </c>
      <c r="D9" s="390"/>
      <c r="E9" s="388" t="s">
        <v>315</v>
      </c>
      <c r="F9" s="388" t="s">
        <v>316</v>
      </c>
      <c r="G9" s="348">
        <v>3</v>
      </c>
      <c r="H9" s="188"/>
      <c r="I9" s="188"/>
      <c r="J9" s="188"/>
      <c r="K9" s="188"/>
    </row>
    <row r="10" spans="1:11" s="2" customFormat="1" ht="242.25">
      <c r="A10" s="400" t="s">
        <v>319</v>
      </c>
      <c r="B10" s="416" t="s">
        <v>143</v>
      </c>
      <c r="C10" s="388" t="s">
        <v>318</v>
      </c>
      <c r="D10" s="388"/>
      <c r="E10" s="390" t="s">
        <v>91</v>
      </c>
      <c r="F10" s="388" t="s">
        <v>317</v>
      </c>
      <c r="G10" s="348">
        <v>3</v>
      </c>
      <c r="H10" s="188"/>
      <c r="I10" s="188"/>
      <c r="J10" s="188"/>
      <c r="K10" s="188"/>
    </row>
    <row r="11" spans="1:11" s="2" customFormat="1" ht="26.25" customHeight="1" thickBot="1">
      <c r="A11" s="201"/>
      <c r="B11" s="81"/>
      <c r="C11" s="49"/>
      <c r="D11" s="49"/>
      <c r="E11" s="50"/>
      <c r="F11" s="49"/>
      <c r="G11" s="82"/>
      <c r="H11" s="82"/>
      <c r="I11" s="82"/>
      <c r="J11" s="82"/>
      <c r="K11" s="82"/>
    </row>
    <row r="12" spans="2:7" ht="26.25" customHeight="1">
      <c r="B12" s="89" t="s">
        <v>337</v>
      </c>
      <c r="C12" s="11"/>
      <c r="D12" s="11"/>
      <c r="E12" s="11"/>
      <c r="F12" s="494" t="str">
        <f>IF(COUNT(G9:G10)&lt;2,"remember to fill in the blanks","Sheet Complete")</f>
        <v>Sheet Complete</v>
      </c>
      <c r="G12" s="495"/>
    </row>
    <row r="13" spans="6:7" ht="12.75">
      <c r="F13" s="496"/>
      <c r="G13" s="497"/>
    </row>
    <row r="14" spans="6:7" ht="13.5" thickBot="1">
      <c r="F14" s="498"/>
      <c r="G14" s="499"/>
    </row>
    <row r="15" spans="11:13" ht="15.75">
      <c r="K15" s="221"/>
      <c r="L15" s="221"/>
      <c r="M15" s="78"/>
    </row>
    <row r="16" spans="6:10" ht="18">
      <c r="F16" s="492" t="s">
        <v>351</v>
      </c>
      <c r="G16" s="492"/>
      <c r="H16" s="70"/>
      <c r="I16" s="70"/>
      <c r="J16" s="70"/>
    </row>
    <row r="17" spans="6:10" ht="15.75">
      <c r="F17" s="70"/>
      <c r="G17" s="33"/>
      <c r="H17" s="70"/>
      <c r="I17" s="70"/>
      <c r="J17" s="70"/>
    </row>
  </sheetData>
  <sheetProtection sheet="1" selectLockedCells="1"/>
  <protectedRanges>
    <protectedRange password="E7C4" sqref="F19" name="Range1"/>
    <protectedRange password="E7C4" sqref="C7" name="Range1_2"/>
    <protectedRange password="E7C4" sqref="D7" name="Range1_4"/>
    <protectedRange password="E7C4" sqref="E7" name="Range1_5"/>
  </protectedRanges>
  <mergeCells count="12">
    <mergeCell ref="F16:G16"/>
    <mergeCell ref="B6:B7"/>
    <mergeCell ref="G6:G7"/>
    <mergeCell ref="I6:I7"/>
    <mergeCell ref="F12:G14"/>
    <mergeCell ref="C6:F6"/>
    <mergeCell ref="A6:A7"/>
    <mergeCell ref="K6:K7"/>
    <mergeCell ref="H6:H7"/>
    <mergeCell ref="B3:K3"/>
    <mergeCell ref="B5:K5"/>
    <mergeCell ref="J6:J7"/>
  </mergeCells>
  <conditionalFormatting sqref="F12:G14">
    <cfRule type="cellIs" priority="13" dxfId="7" operator="equal" stopIfTrue="1">
      <formula>"Remember to fill in the blanks"</formula>
    </cfRule>
    <cfRule type="cellIs" priority="14" dxfId="5" operator="equal" stopIfTrue="1">
      <formula>"Sheet complete"</formula>
    </cfRule>
  </conditionalFormatting>
  <conditionalFormatting sqref="G8:G10">
    <cfRule type="cellIs" priority="15" dxfId="7" operator="equal" stopIfTrue="1">
      <formula>1</formula>
    </cfRule>
    <cfRule type="cellIs" priority="16" dxfId="6" operator="equal" stopIfTrue="1">
      <formula>2</formula>
    </cfRule>
    <cfRule type="cellIs" priority="17" dxfId="5" operator="equal" stopIfTrue="1">
      <formula>3</formula>
    </cfRule>
  </conditionalFormatting>
  <conditionalFormatting sqref="G9:G10">
    <cfRule type="containsText" priority="9" dxfId="2" operator="containsText" stopIfTrue="1" text="4">
      <formula>NOT(ISERROR(SEARCH("4",G9)))</formula>
    </cfRule>
  </conditionalFormatting>
  <conditionalFormatting sqref="G9:G10">
    <cfRule type="cellIs" priority="7" dxfId="3" operator="equal" stopIfTrue="1">
      <formula>0</formula>
    </cfRule>
    <cfRule type="containsText" priority="8" dxfId="2" operator="containsText" stopIfTrue="1" text="4">
      <formula>NOT(ISERROR(SEARCH("4",G9)))</formula>
    </cfRule>
  </conditionalFormatting>
  <dataValidations count="2">
    <dataValidation type="list" allowBlank="1" showInputMessage="1" showErrorMessage="1" promptTitle="Score" prompt="0 - Not applicable&#10;1 - Less effective&#10;2 - Effective&#10;3 - Exceeds requirements" sqref="G11">
      <formula1>"0,1,2,3"</formula1>
    </dataValidation>
    <dataValidation type="list" allowBlank="1" showInputMessage="1" showErrorMessage="1" promptTitle="Score" prompt="0 - Not applicable&#10;1 - Red (Not effective)&#10;2 - Amber(Working toward)&#10;3 - Green (effective)&#10;4 - Blue (Exceeds requirements)" errorTitle="Scoring" error="Input must be 0-4" sqref="G9:G10">
      <formula1>"0,1,2,3,4"</formula1>
    </dataValidation>
  </dataValidations>
  <hyperlinks>
    <hyperlink ref="F1" location="Introduction!A1" display="Back to guidance notes and hyperlink"/>
    <hyperlink ref="F16:G16" location="'5.commissioning'!A1" display="GO TO NEXT SECTION"/>
  </hyperlinks>
  <printOptions/>
  <pageMargins left="0.31496062992125984" right="0.31496062992125984" top="0.6692913385826772" bottom="0.6692913385826772" header="0.5118110236220472" footer="0.5118110236220472"/>
  <pageSetup fitToHeight="4" fitToWidth="1" horizontalDpi="600" verticalDpi="600" orientation="landscape" paperSize="8" scale="57" r:id="rId4"/>
  <headerFooter alignWithMargins="0">
    <oddFooter>&amp;CPage &amp;P of &amp;N 'Partnerships'</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V22"/>
  <sheetViews>
    <sheetView showGridLines="0" zoomScale="75" zoomScaleNormal="75" zoomScaleSheetLayoutView="75" zoomScalePageLayoutView="0" workbookViewId="0" topLeftCell="A1">
      <selection activeCell="C10" sqref="C10"/>
    </sheetView>
  </sheetViews>
  <sheetFormatPr defaultColWidth="9.140625" defaultRowHeight="12.75"/>
  <cols>
    <col min="1" max="1" width="22.421875" style="0" customWidth="1"/>
    <col min="2" max="3" width="40.140625" style="0" customWidth="1"/>
    <col min="4" max="4" width="60.00390625" style="0" customWidth="1"/>
    <col min="5" max="5" width="60.57421875" style="0" customWidth="1"/>
    <col min="6" max="6" width="9.28125" style="26" customWidth="1"/>
    <col min="7" max="7" width="42.57421875" style="0" customWidth="1"/>
    <col min="8" max="9" width="45.140625" style="0" customWidth="1"/>
    <col min="10" max="10" width="45.7109375" style="78" customWidth="1"/>
    <col min="11" max="11" width="2.140625" style="78" customWidth="1"/>
    <col min="12" max="12" width="3.7109375" style="78" customWidth="1"/>
    <col min="13" max="16" width="9.140625" style="78" customWidth="1"/>
    <col min="17" max="17" width="17.28125" style="78" customWidth="1"/>
    <col min="18" max="18" width="9.28125" style="78" customWidth="1"/>
    <col min="19" max="19" width="14.57421875" style="78" customWidth="1"/>
    <col min="20" max="16384" width="9.140625" style="78" customWidth="1"/>
  </cols>
  <sheetData>
    <row r="1" spans="1:19" ht="15.75">
      <c r="A1" s="8"/>
      <c r="E1" s="346" t="s">
        <v>98</v>
      </c>
      <c r="M1" s="78" t="s">
        <v>347</v>
      </c>
      <c r="N1" s="141" t="s">
        <v>334</v>
      </c>
      <c r="O1" s="83" t="s">
        <v>344</v>
      </c>
      <c r="P1" s="83" t="s">
        <v>345</v>
      </c>
      <c r="Q1" s="83" t="s">
        <v>346</v>
      </c>
      <c r="R1" s="130" t="s">
        <v>68</v>
      </c>
      <c r="S1" s="83" t="s">
        <v>343</v>
      </c>
    </row>
    <row r="2" spans="1:19" ht="9" customHeight="1">
      <c r="A2" s="8"/>
      <c r="M2" s="83">
        <v>7</v>
      </c>
      <c r="N2" s="83">
        <f>COUNTIF($F10:$F16,0)</f>
        <v>1</v>
      </c>
      <c r="O2" s="83">
        <f>COUNTIF($F10:$F16,1)</f>
        <v>1</v>
      </c>
      <c r="P2" s="83">
        <f>COUNTIF($F10:$F16,2)</f>
        <v>1</v>
      </c>
      <c r="Q2" s="83">
        <f>COUNTIF($F10:$F16,3)</f>
        <v>1</v>
      </c>
      <c r="R2" s="83">
        <f>COUNTIF($F10:$F16,4)</f>
        <v>3</v>
      </c>
      <c r="S2" s="83">
        <f>COUNTIF($F10:$F16,"")</f>
        <v>0</v>
      </c>
    </row>
    <row r="3" spans="1:6" ht="3.75" customHeight="1" thickBot="1">
      <c r="A3" s="25" t="s">
        <v>331</v>
      </c>
      <c r="B3" s="1"/>
      <c r="C3" s="1"/>
      <c r="D3" s="1"/>
      <c r="E3" s="1"/>
      <c r="F3" s="27"/>
    </row>
    <row r="4" spans="1:16" ht="65.25" customHeight="1" thickBot="1">
      <c r="A4" s="500" t="s">
        <v>146</v>
      </c>
      <c r="B4" s="501"/>
      <c r="C4" s="501"/>
      <c r="D4" s="501"/>
      <c r="E4" s="501"/>
      <c r="F4" s="501"/>
      <c r="G4" s="501"/>
      <c r="H4" s="205"/>
      <c r="I4" s="205"/>
      <c r="J4" s="86"/>
      <c r="P4" s="385"/>
    </row>
    <row r="5" spans="1:10" ht="36.75" customHeight="1">
      <c r="A5" s="202" t="s">
        <v>323</v>
      </c>
      <c r="B5" s="203"/>
      <c r="C5" s="203"/>
      <c r="D5" s="204"/>
      <c r="E5" s="344"/>
      <c r="F5" s="245"/>
      <c r="G5" s="145"/>
      <c r="H5" s="246"/>
      <c r="I5" s="246"/>
      <c r="J5" s="246"/>
    </row>
    <row r="6" spans="1:10" ht="23.25" customHeight="1">
      <c r="A6" s="455" t="s">
        <v>339</v>
      </c>
      <c r="B6" s="457" t="s">
        <v>342</v>
      </c>
      <c r="C6" s="457"/>
      <c r="D6" s="457"/>
      <c r="E6" s="457"/>
      <c r="F6" s="502" t="s">
        <v>338</v>
      </c>
      <c r="G6" s="450"/>
      <c r="H6" s="450"/>
      <c r="I6" s="450"/>
      <c r="J6" s="434"/>
    </row>
    <row r="7" spans="1:256" s="2" customFormat="1" ht="34.5" customHeight="1">
      <c r="A7" s="455"/>
      <c r="B7" s="438" t="s">
        <v>111</v>
      </c>
      <c r="C7" s="439" t="s">
        <v>112</v>
      </c>
      <c r="D7" s="272" t="s">
        <v>113</v>
      </c>
      <c r="E7" s="273" t="s">
        <v>115</v>
      </c>
      <c r="F7" s="502"/>
      <c r="G7" s="450"/>
      <c r="H7" s="450"/>
      <c r="I7" s="450"/>
      <c r="J7" s="435"/>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16" s="2" customFormat="1" ht="45" customHeight="1">
      <c r="A8" s="388"/>
      <c r="B8" s="146" t="s">
        <v>8</v>
      </c>
      <c r="C8" s="146"/>
      <c r="D8" s="146" t="s">
        <v>8</v>
      </c>
      <c r="E8" s="146" t="s">
        <v>9</v>
      </c>
      <c r="F8" s="420"/>
      <c r="G8" s="378" t="s">
        <v>55</v>
      </c>
      <c r="H8" s="378" t="s">
        <v>55</v>
      </c>
      <c r="I8" s="379" t="s">
        <v>56</v>
      </c>
      <c r="J8" s="379" t="s">
        <v>57</v>
      </c>
      <c r="K8" s="420"/>
      <c r="L8" s="427"/>
      <c r="M8" s="427"/>
      <c r="N8" s="7"/>
      <c r="O8" s="7"/>
      <c r="P8" s="7"/>
    </row>
    <row r="9" spans="1:13" ht="15.75">
      <c r="A9" s="421"/>
      <c r="B9" s="421"/>
      <c r="C9" s="421"/>
      <c r="D9" s="421"/>
      <c r="E9" s="421"/>
      <c r="F9" s="422"/>
      <c r="G9" s="428"/>
      <c r="H9" s="429"/>
      <c r="I9" s="429"/>
      <c r="J9" s="429"/>
      <c r="K9" s="385"/>
      <c r="L9" s="385"/>
      <c r="M9" s="385"/>
    </row>
    <row r="10" spans="1:256" s="65" customFormat="1" ht="242.25">
      <c r="A10" s="415" t="s">
        <v>147</v>
      </c>
      <c r="B10" s="404" t="s">
        <v>361</v>
      </c>
      <c r="C10" s="404"/>
      <c r="D10" s="404" t="s">
        <v>101</v>
      </c>
      <c r="E10" s="404" t="s">
        <v>102</v>
      </c>
      <c r="F10" s="349">
        <v>1</v>
      </c>
      <c r="G10" s="430">
        <v>2</v>
      </c>
      <c r="H10" s="188">
        <v>2</v>
      </c>
      <c r="I10" s="188">
        <v>3</v>
      </c>
      <c r="J10" s="188">
        <v>3</v>
      </c>
      <c r="K10" s="431"/>
      <c r="L10" s="431"/>
      <c r="M10" s="431"/>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5" customFormat="1" ht="280.5">
      <c r="A11" s="423" t="s">
        <v>148</v>
      </c>
      <c r="B11" s="388" t="s">
        <v>1</v>
      </c>
      <c r="C11" s="388"/>
      <c r="D11" s="388" t="s">
        <v>92</v>
      </c>
      <c r="E11" s="388" t="s">
        <v>0</v>
      </c>
      <c r="F11" s="348">
        <v>2</v>
      </c>
      <c r="G11" s="432"/>
      <c r="H11" s="188"/>
      <c r="I11" s="188"/>
      <c r="J11" s="188"/>
      <c r="K11" s="431"/>
      <c r="L11" s="431"/>
      <c r="M11" s="431"/>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5" customFormat="1" ht="357">
      <c r="A12" s="423" t="s">
        <v>149</v>
      </c>
      <c r="B12" s="388" t="s">
        <v>360</v>
      </c>
      <c r="C12" s="404"/>
      <c r="D12" s="388" t="s">
        <v>324</v>
      </c>
      <c r="E12" s="388" t="s">
        <v>103</v>
      </c>
      <c r="F12" s="348">
        <v>4</v>
      </c>
      <c r="G12" s="404"/>
      <c r="H12" s="404"/>
      <c r="I12" s="404"/>
      <c r="J12" s="404"/>
      <c r="K12" s="431"/>
      <c r="L12" s="431"/>
      <c r="M12" s="431"/>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5" customFormat="1" ht="165.75">
      <c r="A13" s="424" t="s">
        <v>150</v>
      </c>
      <c r="B13" s="425" t="s">
        <v>104</v>
      </c>
      <c r="C13" s="425"/>
      <c r="D13" s="426" t="s">
        <v>362</v>
      </c>
      <c r="E13" s="388" t="s">
        <v>105</v>
      </c>
      <c r="F13" s="348">
        <v>4</v>
      </c>
      <c r="G13" s="432"/>
      <c r="H13" s="188"/>
      <c r="I13" s="188"/>
      <c r="J13" s="188"/>
      <c r="K13" s="431"/>
      <c r="L13" s="431"/>
      <c r="M13" s="431"/>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5" customFormat="1" ht="204">
      <c r="A14" s="424" t="s">
        <v>151</v>
      </c>
      <c r="B14" s="425" t="s">
        <v>358</v>
      </c>
      <c r="C14" s="425"/>
      <c r="D14" s="426" t="s">
        <v>357</v>
      </c>
      <c r="E14" s="426" t="s">
        <v>356</v>
      </c>
      <c r="F14" s="348">
        <v>4</v>
      </c>
      <c r="G14" s="432"/>
      <c r="H14" s="188"/>
      <c r="I14" s="188"/>
      <c r="J14" s="188"/>
      <c r="K14" s="431"/>
      <c r="L14" s="431"/>
      <c r="M14" s="431"/>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5" customFormat="1" ht="293.25">
      <c r="A15" s="423" t="s">
        <v>152</v>
      </c>
      <c r="B15" s="388" t="s">
        <v>359</v>
      </c>
      <c r="C15" s="388"/>
      <c r="D15" s="388" t="s">
        <v>355</v>
      </c>
      <c r="E15" s="388" t="s">
        <v>106</v>
      </c>
      <c r="F15" s="348">
        <v>3</v>
      </c>
      <c r="G15" s="432"/>
      <c r="H15" s="188"/>
      <c r="I15" s="188"/>
      <c r="J15" s="188"/>
      <c r="K15" s="431"/>
      <c r="L15" s="431"/>
      <c r="M15" s="431"/>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5" customFormat="1" ht="242.25">
      <c r="A16" s="415" t="s">
        <v>107</v>
      </c>
      <c r="B16" s="388" t="s">
        <v>204</v>
      </c>
      <c r="C16" s="388"/>
      <c r="D16" s="388" t="s">
        <v>108</v>
      </c>
      <c r="E16" s="388" t="s">
        <v>203</v>
      </c>
      <c r="F16" s="348">
        <v>0</v>
      </c>
      <c r="G16" s="432"/>
      <c r="H16" s="188"/>
      <c r="I16" s="188"/>
      <c r="J16" s="188"/>
      <c r="K16" s="431"/>
      <c r="L16" s="431"/>
      <c r="M16" s="431"/>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4" ht="21" thickBot="1">
      <c r="A17" s="106"/>
      <c r="B17" s="106"/>
      <c r="C17" s="106"/>
      <c r="D17" s="106"/>
    </row>
    <row r="18" spans="1:6" ht="20.25">
      <c r="A18" s="107" t="s">
        <v>337</v>
      </c>
      <c r="B18" s="106"/>
      <c r="C18" s="106"/>
      <c r="D18" s="106"/>
      <c r="E18" s="494" t="str">
        <f>IF(COUNT(F10:F16)&lt;7,"remember to fill in the blanks","Sheet Complete")</f>
        <v>Sheet Complete</v>
      </c>
      <c r="F18" s="495"/>
    </row>
    <row r="19" spans="5:6" ht="12.75">
      <c r="E19" s="496"/>
      <c r="F19" s="497"/>
    </row>
    <row r="20" spans="5:6" ht="13.5" thickBot="1">
      <c r="E20" s="498"/>
      <c r="F20" s="499"/>
    </row>
    <row r="21" spans="5:6" ht="15.75">
      <c r="E21" s="70"/>
      <c r="F21" s="33"/>
    </row>
    <row r="22" spans="5:7" ht="24.75" customHeight="1">
      <c r="E22" s="477" t="s">
        <v>332</v>
      </c>
      <c r="F22" s="477"/>
      <c r="G22" s="70"/>
    </row>
  </sheetData>
  <sheetProtection sheet="1" selectLockedCells="1"/>
  <protectedRanges>
    <protectedRange password="E7C4" sqref="E20" name="Range1"/>
    <protectedRange password="E7C4" sqref="A8:D8" name="Range1_1"/>
    <protectedRange password="E7C4" sqref="B7" name="Range1_2"/>
    <protectedRange password="E7C4" sqref="C7" name="Range1_4"/>
    <protectedRange password="E7C4" sqref="D7" name="Range1_5_1"/>
  </protectedRanges>
  <mergeCells count="10">
    <mergeCell ref="J6:J7"/>
    <mergeCell ref="A4:G4"/>
    <mergeCell ref="A6:A7"/>
    <mergeCell ref="H6:H7"/>
    <mergeCell ref="F6:F7"/>
    <mergeCell ref="B6:E6"/>
    <mergeCell ref="E22:F22"/>
    <mergeCell ref="E18:F20"/>
    <mergeCell ref="G6:G7"/>
    <mergeCell ref="I6:I7"/>
  </mergeCells>
  <conditionalFormatting sqref="E18:F20">
    <cfRule type="cellIs" priority="70" dxfId="7" operator="equal" stopIfTrue="1">
      <formula>"Remember to fill in the blanks"</formula>
    </cfRule>
    <cfRule type="cellIs" priority="71" dxfId="5" operator="equal" stopIfTrue="1">
      <formula>"Sheet complete"</formula>
    </cfRule>
  </conditionalFormatting>
  <conditionalFormatting sqref="F6:F7 F10:F16">
    <cfRule type="cellIs" priority="72" dxfId="7" operator="equal" stopIfTrue="1">
      <formula>1</formula>
    </cfRule>
    <cfRule type="cellIs" priority="73" dxfId="6" operator="equal" stopIfTrue="1">
      <formula>2</formula>
    </cfRule>
    <cfRule type="cellIs" priority="74" dxfId="5" operator="equal" stopIfTrue="1">
      <formula>3</formula>
    </cfRule>
  </conditionalFormatting>
  <conditionalFormatting sqref="F10:F16">
    <cfRule type="containsText" priority="60" dxfId="2" operator="containsText" stopIfTrue="1" text="4">
      <formula>NOT(ISERROR(SEARCH("4",F10)))</formula>
    </cfRule>
  </conditionalFormatting>
  <conditionalFormatting sqref="F10:F16">
    <cfRule type="cellIs" priority="58" dxfId="3" operator="equal" stopIfTrue="1">
      <formula>0</formula>
    </cfRule>
    <cfRule type="containsText" priority="59" dxfId="2" operator="containsText" stopIfTrue="1" text="4">
      <formula>NOT(ISERROR(SEARCH("4",F10)))</formula>
    </cfRule>
  </conditionalFormatting>
  <dataValidations count="1">
    <dataValidation type="list" allowBlank="1" showInputMessage="1" showErrorMessage="1" promptTitle="Score" prompt="0 - Not applicable&#10;1 - Red (Not effective)&#10;2 - Amber(Working toward)&#10;3 - Green (effective)&#10;4 - Blue (Exceeds requirements)" errorTitle="Scoring" error="Input must be 0-4" sqref="F10:F16">
      <formula1>"0,1,2,3,4"</formula1>
    </dataValidation>
  </dataValidations>
  <hyperlinks>
    <hyperlink ref="E1" location="'Guidance Note'!A1" display="Back to guidance notes &amp; hyperlink"/>
    <hyperlink ref="E22:F22" location="'6.additional info'!A1" display="GO TO THE NEXT SECTION"/>
  </hyperlinks>
  <printOptions/>
  <pageMargins left="0.31496062992125984" right="0.31496062992125984" top="0.4330708661417323" bottom="0.6692913385826772" header="0.31496062992125984" footer="0.5118110236220472"/>
  <pageSetup fitToHeight="6" fitToWidth="1" horizontalDpi="600" verticalDpi="600" orientation="landscape" paperSize="8" scale="63" r:id="rId4"/>
  <headerFooter alignWithMargins="0">
    <oddFooter>&amp;Cpage &amp;P of &amp;N 'commissioning'</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Hogg</dc:creator>
  <cp:keywords/>
  <dc:description/>
  <cp:lastModifiedBy>Test</cp:lastModifiedBy>
  <cp:lastPrinted>2011-03-01T21:27:47Z</cp:lastPrinted>
  <dcterms:created xsi:type="dcterms:W3CDTF">2007-01-03T10:41:35Z</dcterms:created>
  <dcterms:modified xsi:type="dcterms:W3CDTF">2011-03-16T08:37:01Z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