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Table'!$B$6:$O$55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54" i="1" l="1"/>
  <c r="O51" i="1"/>
  <c r="O30" i="1"/>
  <c r="O28" i="1"/>
  <c r="O24" i="1"/>
  <c r="O22" i="1"/>
  <c r="O20" i="1"/>
  <c r="O18" i="1"/>
  <c r="O11" i="1"/>
  <c r="E13" i="3"/>
  <c r="D13" i="3"/>
  <c r="E8" i="3"/>
  <c r="D8" i="3"/>
  <c r="O31" i="1" l="1"/>
  <c r="O55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5"/>
  </connection>
</connections>
</file>

<file path=xl/sharedStrings.xml><?xml version="1.0" encoding="utf-8"?>
<sst xmlns="http://schemas.openxmlformats.org/spreadsheetml/2006/main" count="253" uniqueCount="198">
  <si>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</si>
  <si>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</si>
  <si>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</si>
  <si>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</si>
  <si>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</si>
  <si>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</si>
  <si>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</si>
  <si>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</si>
  <si>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</si>
  <si>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Merton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</si>
  <si>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</si>
  <si>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</si>
  <si>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</si>
  <si>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</si>
  <si>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</si>
  <si>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</si>
  <si>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</si>
  <si>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</si>
  <si>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</si>
  <si>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</si>
  <si>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</si>
  <si>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</si>
  <si>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</si>
  <si>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</si>
  <si>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</si>
  <si>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</si>
  <si>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</si>
  <si>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</si>
  <si>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</si>
  <si>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</si>
  <si>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</si>
  <si>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</si>
  <si>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</si>
  <si>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</si>
  <si>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</si>
  <si>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</si>
  <si>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</si>
  <si>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</si>
  <si>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</si>
  <si>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</si>
  <si>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</si>
  <si>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</si>
  <si>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</si>
  <si>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</si>
  <si>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</si>
  <si>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</si>
  <si>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</si>
  <si>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</si>
  <si>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</si>
  <si>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</si>
  <si>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</si>
  <si>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</si>
  <si>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</si>
  <si>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</si>
  <si>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</si>
  <si>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</si>
  <si>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</si>
  <si>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</si>
  <si>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</si>
  <si>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</si>
  <si>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</si>
  <si>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</si>
  <si>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</si>
  <si>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</si>
  <si>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</si>
  <si>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</si>
  <si>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</si>
  <si>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</si>
  <si>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</si>
  <si>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</si>
  <si>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</si>
  <si>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</si>
  <si>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</si>
  <si>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</si>
  <si>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</si>
  <si>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</si>
  <si>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</si>
  <si>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</si>
  <si>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</si>
  <si>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</si>
  <si>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</si>
  <si>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</si>
  <si>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</si>
  <si>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</si>
  <si>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</si>
  <si>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</si>
  <si>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</si>
  <si>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</si>
  <si>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</si>
  <si>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</si>
  <si>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</si>
  <si>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</si>
  <si>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</si>
  <si>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</si>
  <si>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</si>
  <si>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</si>
  <si>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</si>
  <si>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</si>
  <si>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</si>
  <si>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</si>
  <si>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</si>
  <si>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</si>
  <si>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</si>
  <si>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</si>
  <si>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</si>
  <si>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</si>
  <si>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</si>
  <si>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</si>
  <si>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</si>
  <si>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</si>
  <si>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</si>
  <si>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</si>
  <si>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</si>
  <si>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</si>
  <si>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</si>
  <si>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</si>
  <si>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</si>
  <si>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Smart Centre</t>
  </si>
  <si>
    <t/>
  </si>
  <si>
    <t>Melrose School</t>
  </si>
  <si>
    <t>Perseid School</t>
  </si>
  <si>
    <t>Cricket Green School</t>
  </si>
  <si>
    <t>UnitType</t>
  </si>
  <si>
    <t>1. EYSFF (three and four year olds) Base Rate(s) per hour, per provider type</t>
  </si>
  <si>
    <t>Independent Schools</t>
  </si>
  <si>
    <t>PerHour</t>
  </si>
  <si>
    <t>Full Day Care</t>
  </si>
  <si>
    <t>Stand alone 15 hour settings</t>
  </si>
  <si>
    <t>2a. Supplements: Deprivation</t>
  </si>
  <si>
    <t>IDACI Band 1</t>
  </si>
  <si>
    <t>IDACI Band 2</t>
  </si>
  <si>
    <t>IDACI Band 3</t>
  </si>
  <si>
    <t>IDACI Band 4</t>
  </si>
  <si>
    <t>IDACI Band 5</t>
  </si>
  <si>
    <t>IDACI Band 6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</si>
  <si>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</si>
  <si>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</si>
  <si>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</si>
  <si>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</si>
  <si>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</si>
  <si>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SEN (Action plus)</t>
  </si>
  <si>
    <t>EAL</t>
  </si>
  <si>
    <t>Lump Sum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</si>
  <si>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</si>
  <si>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</si>
  <si>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</si>
  <si>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</si>
  <si>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2 year old base rate and childminders</t>
  </si>
  <si>
    <t>6a. Two year old supplements Quality</t>
  </si>
  <si>
    <t>6b. Other supplements</t>
  </si>
  <si>
    <t>SEN</t>
  </si>
  <si>
    <t>TOTAL FUNDING FOR EARLY YEARS SINGLE FUNDING FORMULA FOR 2 YEAR OLDs</t>
  </si>
  <si>
    <t>7. Early years contingency funding</t>
  </si>
  <si>
    <t>Reserve for possible unanticipated increase in take up</t>
  </si>
  <si>
    <t>8. Early years centrally retained spending</t>
  </si>
  <si>
    <t>2 yr old funding kept centrally to cover future provision for trajectory numbers</t>
  </si>
  <si>
    <t>Other centrally retained funds - portage, quality &amp; standards support, LA day nursery provision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</si>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</sst>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184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185</v>
      </c>
      <c r="F5" s="31"/>
      <c r="G5" s="237"/>
      <c r="H5" s="32"/>
      <c r="I5" s="18" t="s">
        <v>189</v>
      </c>
      <c r="J5" s="31"/>
      <c r="K5" s="32"/>
      <c r="L5" s="18" t="s">
        <v>190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193</v>
      </c>
      <c r="C6" s="33" t="s">
        <v>0</v>
      </c>
      <c r="D6" s="23" t="s">
        <v>186</v>
      </c>
      <c r="E6" s="23" t="s">
        <v>187</v>
      </c>
      <c r="F6" s="23" t="s">
        <v>188</v>
      </c>
      <c r="G6" s="146" t="s">
        <v>122</v>
      </c>
      <c r="H6" s="23" t="s">
        <v>186</v>
      </c>
      <c r="I6" s="23" t="s">
        <v>187</v>
      </c>
      <c r="J6" s="162" t="s">
        <v>188</v>
      </c>
      <c r="K6" s="23" t="s">
        <v>186</v>
      </c>
      <c r="L6" s="23" t="s">
        <v>187</v>
      </c>
      <c r="M6" s="23" t="s">
        <v>188</v>
      </c>
      <c r="N6" s="190" t="s">
        <v>191</v>
      </c>
      <c r="O6" s="207" t="s">
        <v>192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3.71</v>
      </c>
      <c r="E8" s="77"/>
      <c r="F8" s="78">
        <v>3.46</v>
      </c>
      <c r="G8" s="148" t="s">
        <v>125</v>
      </c>
      <c r="H8" s="113">
        <v>115146</v>
      </c>
      <c r="I8" s="113"/>
      <c r="J8" s="164">
        <v>1571690</v>
      </c>
      <c r="K8" s="78">
        <v>427191.66</v>
      </c>
      <c r="L8" s="78"/>
      <c r="M8" s="78">
        <v>5438047.4000000004</v>
      </c>
      <c r="N8" s="192">
        <v>5865239.0599999996</v>
      </c>
      <c r="O8" s="209"/>
      <c r="P8" s="237"/>
    </row>
    <row r="9" spans="1:42" x14ac:dyDescent="0.25">
      <c r="A9" s="233"/>
      <c r="B9" s="39"/>
      <c r="C9" s="38" t="s">
        <v>126</v>
      </c>
      <c r="D9" s="77">
        <v>3.85</v>
      </c>
      <c r="E9" s="77"/>
      <c r="F9" s="78"/>
      <c r="G9" s="148" t="s">
        <v>125</v>
      </c>
      <c r="H9" s="113">
        <v>472463</v>
      </c>
      <c r="I9" s="113"/>
      <c r="J9" s="164"/>
      <c r="K9" s="78">
        <v>1818982.55</v>
      </c>
      <c r="L9" s="78"/>
      <c r="M9" s="78"/>
      <c r="N9" s="192">
        <v>1818982.55</v>
      </c>
      <c r="O9" s="209"/>
      <c r="P9" s="237"/>
    </row>
    <row r="10" spans="1:42" x14ac:dyDescent="0.25">
      <c r="A10" s="233"/>
      <c r="B10" s="39"/>
      <c r="C10" s="38" t="s">
        <v>127</v>
      </c>
      <c r="D10" s="77">
        <v>4.05</v>
      </c>
      <c r="E10" s="77"/>
      <c r="F10" s="78"/>
      <c r="G10" s="148" t="s">
        <v>125</v>
      </c>
      <c r="H10" s="113">
        <v>40746</v>
      </c>
      <c r="I10" s="113"/>
      <c r="J10" s="164"/>
      <c r="K10" s="78">
        <v>165021.29999999999</v>
      </c>
      <c r="L10" s="78"/>
      <c r="M10" s="78"/>
      <c r="N10" s="192">
        <v>165021.29999999999</v>
      </c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SUM(N8:N11)/12222620</f>
        <v>0.64218988318380177</v>
      </c>
      <c r="P11" s="237"/>
    </row>
    <row r="12" spans="1:42" x14ac:dyDescent="0.25">
      <c r="A12" s="233"/>
      <c r="B12" s="42" t="s">
        <v>128</v>
      </c>
      <c r="C12" s="42" t="s">
        <v>129</v>
      </c>
      <c r="D12" s="81">
        <v>0.1</v>
      </c>
      <c r="E12" s="81"/>
      <c r="F12" s="82">
        <v>0.1</v>
      </c>
      <c r="G12" s="150" t="s">
        <v>125</v>
      </c>
      <c r="H12" s="115">
        <v>43337</v>
      </c>
      <c r="I12" s="115"/>
      <c r="J12" s="166">
        <v>479501</v>
      </c>
      <c r="K12" s="82">
        <v>4333.7</v>
      </c>
      <c r="L12" s="82"/>
      <c r="M12" s="82">
        <v>47950.1</v>
      </c>
      <c r="N12" s="194">
        <v>52283.8</v>
      </c>
      <c r="O12" s="211"/>
      <c r="P12" s="237"/>
    </row>
    <row r="13" spans="1:42" x14ac:dyDescent="0.25">
      <c r="A13" s="233"/>
      <c r="B13" s="39"/>
      <c r="C13" s="42" t="s">
        <v>130</v>
      </c>
      <c r="D13" s="81">
        <v>0.15</v>
      </c>
      <c r="E13" s="81"/>
      <c r="F13" s="82">
        <v>0.15</v>
      </c>
      <c r="G13" s="150" t="s">
        <v>125</v>
      </c>
      <c r="H13" s="115">
        <v>35383</v>
      </c>
      <c r="I13" s="115"/>
      <c r="J13" s="166">
        <v>100587</v>
      </c>
      <c r="K13" s="82">
        <v>5307.45</v>
      </c>
      <c r="L13" s="82"/>
      <c r="M13" s="82">
        <v>15088.05</v>
      </c>
      <c r="N13" s="194">
        <v>20395.5</v>
      </c>
      <c r="O13" s="211"/>
      <c r="P13" s="237"/>
    </row>
    <row r="14" spans="1:42" x14ac:dyDescent="0.25">
      <c r="A14" s="233"/>
      <c r="B14" s="39"/>
      <c r="C14" s="42" t="s">
        <v>131</v>
      </c>
      <c r="D14" s="81">
        <v>0.21</v>
      </c>
      <c r="E14" s="81"/>
      <c r="F14" s="82">
        <v>0.21</v>
      </c>
      <c r="G14" s="150" t="s">
        <v>125</v>
      </c>
      <c r="H14" s="115">
        <v>79636</v>
      </c>
      <c r="I14" s="115"/>
      <c r="J14" s="166">
        <v>108754</v>
      </c>
      <c r="K14" s="82">
        <v>16723.560000000001</v>
      </c>
      <c r="L14" s="82"/>
      <c r="M14" s="82">
        <v>22838.34</v>
      </c>
      <c r="N14" s="194">
        <v>39561.9</v>
      </c>
      <c r="O14" s="211"/>
      <c r="P14" s="237"/>
    </row>
    <row r="15" spans="1:42" x14ac:dyDescent="0.25">
      <c r="A15" s="233"/>
      <c r="B15" s="39"/>
      <c r="C15" s="42" t="s">
        <v>132</v>
      </c>
      <c r="D15" s="81">
        <v>0.23</v>
      </c>
      <c r="E15" s="81"/>
      <c r="F15" s="82">
        <v>0.23</v>
      </c>
      <c r="G15" s="150" t="s">
        <v>125</v>
      </c>
      <c r="H15" s="115">
        <v>28813</v>
      </c>
      <c r="I15" s="115"/>
      <c r="J15" s="166">
        <v>243426</v>
      </c>
      <c r="K15" s="82">
        <v>6626.99</v>
      </c>
      <c r="L15" s="82"/>
      <c r="M15" s="82">
        <v>55987.98</v>
      </c>
      <c r="N15" s="194">
        <v>62614.97</v>
      </c>
      <c r="O15" s="211"/>
      <c r="P15" s="237"/>
    </row>
    <row r="16" spans="1:42" x14ac:dyDescent="0.25">
      <c r="A16" s="233"/>
      <c r="B16" s="39"/>
      <c r="C16" s="42" t="s">
        <v>133</v>
      </c>
      <c r="D16" s="81">
        <v>0.31</v>
      </c>
      <c r="E16" s="81"/>
      <c r="F16" s="82">
        <v>0.31</v>
      </c>
      <c r="G16" s="150" t="s">
        <v>125</v>
      </c>
      <c r="H16" s="115">
        <v>8898</v>
      </c>
      <c r="I16" s="115"/>
      <c r="J16" s="166">
        <v>87705</v>
      </c>
      <c r="K16" s="82">
        <v>2758.38</v>
      </c>
      <c r="L16" s="82"/>
      <c r="M16" s="82">
        <v>27188.55</v>
      </c>
      <c r="N16" s="194">
        <v>29946.93</v>
      </c>
      <c r="O16" s="211"/>
      <c r="P16" s="237"/>
    </row>
    <row r="17" spans="1:16" x14ac:dyDescent="0.25">
      <c r="A17" s="233"/>
      <c r="B17" s="39"/>
      <c r="C17" s="42" t="s">
        <v>134</v>
      </c>
      <c r="D17" s="81">
        <v>0.34</v>
      </c>
      <c r="E17" s="81"/>
      <c r="F17" s="82">
        <v>0.34</v>
      </c>
      <c r="G17" s="150" t="s">
        <v>125</v>
      </c>
      <c r="H17" s="115">
        <v>804</v>
      </c>
      <c r="I17" s="115"/>
      <c r="J17" s="166">
        <v>19767</v>
      </c>
      <c r="K17" s="82">
        <v>273.36</v>
      </c>
      <c r="L17" s="82"/>
      <c r="M17" s="82">
        <v>6720.78</v>
      </c>
      <c r="N17" s="194">
        <v>6994.14</v>
      </c>
      <c r="O17" s="211"/>
      <c r="P17" s="237"/>
    </row>
    <row r="18" spans="1:16" x14ac:dyDescent="0.25">
      <c r="A18" s="233"/>
      <c r="B18" s="39"/>
      <c r="C18" s="42"/>
      <c r="D18" s="81"/>
      <c r="E18" s="81"/>
      <c r="F18" s="82"/>
      <c r="G18" s="150"/>
      <c r="H18" s="115"/>
      <c r="I18" s="115"/>
      <c r="J18" s="166"/>
      <c r="K18" s="82"/>
      <c r="L18" s="82"/>
      <c r="M18" s="82"/>
      <c r="N18" s="194"/>
      <c r="O18" s="211">
        <f>SUM(N12:N18)/12222620</f>
        <v>1.7328301133472203E-2</v>
      </c>
      <c r="P18" s="237"/>
    </row>
    <row r="19" spans="1:16" x14ac:dyDescent="0.25">
      <c r="A19" s="233"/>
      <c r="B19" s="43" t="s">
        <v>135</v>
      </c>
      <c r="C19" s="43" t="s">
        <v>136</v>
      </c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/>
      <c r="P19" s="237"/>
    </row>
    <row r="20" spans="1:16" x14ac:dyDescent="0.25">
      <c r="A20" s="233"/>
      <c r="B20" s="39"/>
      <c r="C20" s="43"/>
      <c r="D20" s="83"/>
      <c r="E20" s="83"/>
      <c r="F20" s="84"/>
      <c r="G20" s="151"/>
      <c r="H20" s="116"/>
      <c r="I20" s="116"/>
      <c r="J20" s="167"/>
      <c r="K20" s="84"/>
      <c r="L20" s="84"/>
      <c r="M20" s="84"/>
      <c r="N20" s="195"/>
      <c r="O20" s="212">
        <f>SUM(N19:N20)/12222620</f>
        <v>0</v>
      </c>
      <c r="P20" s="237"/>
    </row>
    <row r="21" spans="1:16" x14ac:dyDescent="0.25">
      <c r="A21" s="233"/>
      <c r="B21" s="44" t="s">
        <v>137</v>
      </c>
      <c r="C21" s="44" t="s">
        <v>136</v>
      </c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/>
      <c r="P21" s="237"/>
    </row>
    <row r="22" spans="1:16" x14ac:dyDescent="0.25">
      <c r="A22" s="233"/>
      <c r="B22" s="39"/>
      <c r="C22" s="44"/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>
        <f>SUM(N21:N22)/12222620</f>
        <v>0</v>
      </c>
      <c r="P22" s="237"/>
    </row>
    <row r="23" spans="1:16" x14ac:dyDescent="0.25">
      <c r="A23" s="233"/>
      <c r="B23" s="45" t="s">
        <v>138</v>
      </c>
      <c r="C23" s="45" t="s">
        <v>136</v>
      </c>
      <c r="D23" s="87"/>
      <c r="E23" s="87"/>
      <c r="F23" s="88"/>
      <c r="G23" s="153"/>
      <c r="H23" s="118"/>
      <c r="I23" s="118"/>
      <c r="J23" s="169"/>
      <c r="K23" s="88"/>
      <c r="L23" s="88"/>
      <c r="M23" s="88"/>
      <c r="N23" s="197"/>
      <c r="O23" s="214"/>
      <c r="P23" s="237"/>
    </row>
    <row r="24" spans="1:16" x14ac:dyDescent="0.25">
      <c r="A24" s="233"/>
      <c r="B24" s="40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SUM(N23:N24)/12222620</f>
        <v>0</v>
      </c>
      <c r="P24" s="237"/>
    </row>
    <row r="25" spans="1:16" x14ac:dyDescent="0.25">
      <c r="A25" s="233"/>
      <c r="B25" s="47" t="s">
        <v>139</v>
      </c>
      <c r="C25" s="47" t="s">
        <v>140</v>
      </c>
      <c r="D25" s="91">
        <v>2.5</v>
      </c>
      <c r="E25" s="91"/>
      <c r="F25" s="92">
        <v>2.5</v>
      </c>
      <c r="G25" s="155" t="s">
        <v>125</v>
      </c>
      <c r="H25" s="120">
        <v>97100</v>
      </c>
      <c r="I25" s="120"/>
      <c r="J25" s="171">
        <v>711170</v>
      </c>
      <c r="K25" s="92">
        <v>242750</v>
      </c>
      <c r="L25" s="92"/>
      <c r="M25" s="92">
        <v>1777925</v>
      </c>
      <c r="N25" s="199">
        <v>2020675</v>
      </c>
      <c r="O25" s="216"/>
      <c r="P25" s="237"/>
    </row>
    <row r="26" spans="1:16" x14ac:dyDescent="0.25">
      <c r="A26" s="233"/>
      <c r="B26" s="39"/>
      <c r="C26" s="47" t="s">
        <v>141</v>
      </c>
      <c r="D26" s="91">
        <v>0.03</v>
      </c>
      <c r="E26" s="91"/>
      <c r="F26" s="92">
        <v>0.03</v>
      </c>
      <c r="G26" s="155" t="s">
        <v>125</v>
      </c>
      <c r="H26" s="120">
        <v>10681</v>
      </c>
      <c r="I26" s="120"/>
      <c r="J26" s="171">
        <v>24510</v>
      </c>
      <c r="K26" s="92">
        <v>320.43</v>
      </c>
      <c r="L26" s="92"/>
      <c r="M26" s="92">
        <v>735.3</v>
      </c>
      <c r="N26" s="199">
        <v>1055.73</v>
      </c>
      <c r="O26" s="216"/>
      <c r="P26" s="237"/>
    </row>
    <row r="27" spans="1:16" x14ac:dyDescent="0.25">
      <c r="A27" s="233"/>
      <c r="B27" s="39"/>
      <c r="C27" s="47" t="s">
        <v>142</v>
      </c>
      <c r="D27" s="91">
        <v>250</v>
      </c>
      <c r="E27" s="91"/>
      <c r="F27" s="92">
        <v>250</v>
      </c>
      <c r="G27" s="155" t="s">
        <v>143</v>
      </c>
      <c r="H27" s="120">
        <v>75</v>
      </c>
      <c r="I27" s="120"/>
      <c r="J27" s="171">
        <v>43</v>
      </c>
      <c r="K27" s="92">
        <v>18750</v>
      </c>
      <c r="L27" s="92"/>
      <c r="M27" s="92">
        <v>10750</v>
      </c>
      <c r="N27" s="199">
        <v>29500</v>
      </c>
      <c r="O27" s="216"/>
      <c r="P27" s="237"/>
    </row>
    <row r="28" spans="1:16" x14ac:dyDescent="0.25">
      <c r="A28" s="233"/>
      <c r="B28" s="40"/>
      <c r="C28" s="48"/>
      <c r="D28" s="93"/>
      <c r="E28" s="93"/>
      <c r="F28" s="94"/>
      <c r="G28" s="156"/>
      <c r="H28" s="121"/>
      <c r="I28" s="121"/>
      <c r="J28" s="172"/>
      <c r="K28" s="94"/>
      <c r="L28" s="94"/>
      <c r="M28" s="94"/>
      <c r="N28" s="200"/>
      <c r="O28" s="217">
        <f>SUM(N25:N28)/12222620</f>
        <v>0.16782250695840989</v>
      </c>
      <c r="P28" s="237"/>
    </row>
    <row r="29" spans="1:16" x14ac:dyDescent="0.25">
      <c r="A29" s="233"/>
      <c r="B29" s="49" t="s">
        <v>144</v>
      </c>
      <c r="C29" s="49" t="s">
        <v>136</v>
      </c>
      <c r="D29" s="95"/>
      <c r="E29" s="95"/>
      <c r="F29" s="96"/>
      <c r="G29" s="157"/>
      <c r="H29" s="122"/>
      <c r="I29" s="122"/>
      <c r="J29" s="173"/>
      <c r="K29" s="110"/>
      <c r="L29" s="96"/>
      <c r="M29" s="96"/>
      <c r="N29" s="201"/>
      <c r="O29" s="218"/>
      <c r="P29" s="237"/>
    </row>
    <row r="30" spans="1:16" x14ac:dyDescent="0.25">
      <c r="A30" s="233"/>
      <c r="B30" s="40"/>
      <c r="C30" s="50"/>
      <c r="D30" s="97"/>
      <c r="E30" s="97"/>
      <c r="F30" s="98"/>
      <c r="G30" s="158"/>
      <c r="H30" s="123"/>
      <c r="I30" s="123"/>
      <c r="J30" s="174"/>
      <c r="K30" s="111"/>
      <c r="L30" s="98"/>
      <c r="M30" s="98"/>
      <c r="N30" s="202"/>
      <c r="O30" s="219">
        <f>SUM(N29:N30)/12222620</f>
        <v>0</v>
      </c>
      <c r="P30" s="237"/>
    </row>
    <row r="31" spans="1:16" x14ac:dyDescent="0.25">
      <c r="A31" s="233"/>
      <c r="B31" s="51" t="s">
        <v>145</v>
      </c>
      <c r="C31" s="51"/>
      <c r="D31" s="99"/>
      <c r="E31" s="99"/>
      <c r="F31" s="100"/>
      <c r="G31" s="159"/>
      <c r="H31" s="124"/>
      <c r="I31" s="124"/>
      <c r="J31" s="175"/>
      <c r="K31" s="100">
        <v>2709039.38</v>
      </c>
      <c r="L31" s="100"/>
      <c r="M31" s="100">
        <v>7403231.5</v>
      </c>
      <c r="N31" s="203">
        <v>10112270.880000001</v>
      </c>
      <c r="O31" s="220">
        <f>SUM(O8:O30)</f>
        <v>0.82734069127568377</v>
      </c>
      <c r="P31" s="237"/>
    </row>
    <row r="32" spans="1:16" x14ac:dyDescent="0.25">
      <c r="A32" s="20"/>
      <c r="B32" s="52"/>
      <c r="C32" s="52"/>
      <c r="D32" s="132"/>
      <c r="E32" s="132"/>
      <c r="F32" s="133"/>
      <c r="G32" s="160"/>
      <c r="H32" s="134"/>
      <c r="I32" s="134"/>
      <c r="J32" s="176"/>
      <c r="K32" s="132"/>
      <c r="L32" s="132"/>
      <c r="M32" s="132"/>
      <c r="N32" s="204"/>
      <c r="O32" s="231"/>
      <c r="P32" s="237"/>
    </row>
    <row r="33" spans="1:20" ht="31.2" x14ac:dyDescent="0.25">
      <c r="A33" s="20"/>
      <c r="B33" s="243"/>
      <c r="C33" s="243"/>
      <c r="D33" s="135"/>
      <c r="E33" s="136" t="s">
        <v>185</v>
      </c>
      <c r="F33" s="137"/>
      <c r="G33" s="244"/>
      <c r="H33" s="138"/>
      <c r="I33" s="138" t="s">
        <v>189</v>
      </c>
      <c r="J33" s="177"/>
      <c r="K33" s="137"/>
      <c r="L33" s="137" t="s">
        <v>190</v>
      </c>
      <c r="M33" s="137"/>
      <c r="N33" s="245"/>
      <c r="O33" s="246"/>
      <c r="P33" s="237"/>
    </row>
    <row r="34" spans="1:20" s="6" customFormat="1" ht="36" x14ac:dyDescent="0.25">
      <c r="A34" s="234"/>
      <c r="B34" s="21" t="s">
        <v>193</v>
      </c>
      <c r="C34" s="22" t="s">
        <v>0</v>
      </c>
      <c r="D34" s="101" t="s">
        <v>186</v>
      </c>
      <c r="E34" s="101" t="s">
        <v>187</v>
      </c>
      <c r="F34" s="101" t="s">
        <v>188</v>
      </c>
      <c r="G34" s="147"/>
      <c r="H34" s="125" t="s">
        <v>186</v>
      </c>
      <c r="I34" s="125" t="s">
        <v>187</v>
      </c>
      <c r="J34" s="178" t="s">
        <v>188</v>
      </c>
      <c r="K34" s="101" t="s">
        <v>186</v>
      </c>
      <c r="L34" s="101" t="s">
        <v>187</v>
      </c>
      <c r="M34" s="101" t="s">
        <v>188</v>
      </c>
      <c r="N34" s="205" t="s">
        <v>191</v>
      </c>
      <c r="O34" s="207" t="s">
        <v>192</v>
      </c>
      <c r="P34" s="239"/>
      <c r="Q34" s="7"/>
      <c r="R34" s="7"/>
      <c r="S34" s="7"/>
      <c r="T34" s="7"/>
    </row>
    <row r="35" spans="1:20" ht="20.399999999999999" x14ac:dyDescent="0.25">
      <c r="A35" s="233"/>
      <c r="B35" s="53" t="s">
        <v>146</v>
      </c>
      <c r="C35" s="53" t="s">
        <v>147</v>
      </c>
      <c r="D35" s="102">
        <v>5.4</v>
      </c>
      <c r="E35" s="102"/>
      <c r="F35" s="103"/>
      <c r="G35" s="161" t="s">
        <v>125</v>
      </c>
      <c r="H35" s="126">
        <v>376704</v>
      </c>
      <c r="I35" s="126"/>
      <c r="J35" s="179"/>
      <c r="K35" s="103">
        <v>2034201.6000000001</v>
      </c>
      <c r="L35" s="103"/>
      <c r="M35" s="103"/>
      <c r="N35" s="206">
        <v>2034201.6000000001</v>
      </c>
      <c r="O35" s="221"/>
      <c r="P35" s="237"/>
    </row>
    <row r="36" spans="1:20" x14ac:dyDescent="0.25">
      <c r="A36" s="233"/>
      <c r="B36" s="40"/>
      <c r="C36" s="41"/>
      <c r="D36" s="79"/>
      <c r="E36" s="79"/>
      <c r="F36" s="80"/>
      <c r="G36" s="149"/>
      <c r="H36" s="114"/>
      <c r="I36" s="114"/>
      <c r="J36" s="165"/>
      <c r="K36" s="80"/>
      <c r="L36" s="80"/>
      <c r="M36" s="80"/>
      <c r="N36" s="193"/>
      <c r="O36" s="222"/>
      <c r="P36" s="237"/>
    </row>
    <row r="37" spans="1:20" x14ac:dyDescent="0.25">
      <c r="A37" s="233"/>
      <c r="B37" s="43" t="s">
        <v>148</v>
      </c>
      <c r="C37" s="43" t="s">
        <v>136</v>
      </c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x14ac:dyDescent="0.25">
      <c r="A38" s="233"/>
      <c r="B38" s="39"/>
      <c r="C38" s="43"/>
      <c r="D38" s="83"/>
      <c r="E38" s="83"/>
      <c r="F38" s="84"/>
      <c r="G38" s="151"/>
      <c r="H38" s="116"/>
      <c r="I38" s="116"/>
      <c r="J38" s="167"/>
      <c r="K38" s="84"/>
      <c r="L38" s="84"/>
      <c r="M38" s="84"/>
      <c r="N38" s="195"/>
      <c r="O38" s="223"/>
      <c r="P38" s="237"/>
    </row>
    <row r="39" spans="1:20" x14ac:dyDescent="0.25">
      <c r="A39" s="233"/>
      <c r="B39" s="47" t="s">
        <v>149</v>
      </c>
      <c r="C39" s="47" t="s">
        <v>129</v>
      </c>
      <c r="D39" s="91">
        <v>0.02</v>
      </c>
      <c r="E39" s="91"/>
      <c r="F39" s="92"/>
      <c r="G39" s="155" t="s">
        <v>125</v>
      </c>
      <c r="H39" s="120">
        <v>23202</v>
      </c>
      <c r="I39" s="120"/>
      <c r="J39" s="171"/>
      <c r="K39" s="92">
        <v>464.04</v>
      </c>
      <c r="L39" s="92"/>
      <c r="M39" s="92"/>
      <c r="N39" s="199">
        <v>464.04</v>
      </c>
      <c r="O39" s="223"/>
      <c r="P39" s="237"/>
    </row>
    <row r="40" spans="1:20" x14ac:dyDescent="0.25">
      <c r="A40" s="233"/>
      <c r="B40" s="39"/>
      <c r="C40" s="47" t="s">
        <v>130</v>
      </c>
      <c r="D40" s="91">
        <v>0.04</v>
      </c>
      <c r="E40" s="91"/>
      <c r="F40" s="92"/>
      <c r="G40" s="155" t="s">
        <v>125</v>
      </c>
      <c r="H40" s="120">
        <v>37123</v>
      </c>
      <c r="I40" s="120"/>
      <c r="J40" s="171"/>
      <c r="K40" s="92">
        <v>1484.92</v>
      </c>
      <c r="L40" s="92"/>
      <c r="M40" s="92"/>
      <c r="N40" s="199">
        <v>1484.92</v>
      </c>
      <c r="O40" s="223"/>
      <c r="P40" s="237"/>
    </row>
    <row r="41" spans="1:20" x14ac:dyDescent="0.25">
      <c r="A41" s="233"/>
      <c r="B41" s="39"/>
      <c r="C41" s="47" t="s">
        <v>131</v>
      </c>
      <c r="D41" s="91">
        <v>0.06</v>
      </c>
      <c r="E41" s="91"/>
      <c r="F41" s="92"/>
      <c r="G41" s="155" t="s">
        <v>125</v>
      </c>
      <c r="H41" s="120">
        <v>83527</v>
      </c>
      <c r="I41" s="120"/>
      <c r="J41" s="171"/>
      <c r="K41" s="92">
        <v>5011.62</v>
      </c>
      <c r="L41" s="92"/>
      <c r="M41" s="92"/>
      <c r="N41" s="199">
        <v>5011.62</v>
      </c>
      <c r="O41" s="223"/>
      <c r="P41" s="237"/>
    </row>
    <row r="42" spans="1:20" x14ac:dyDescent="0.25">
      <c r="A42" s="233"/>
      <c r="B42" s="39"/>
      <c r="C42" s="47" t="s">
        <v>132</v>
      </c>
      <c r="D42" s="91">
        <v>0.08</v>
      </c>
      <c r="E42" s="91"/>
      <c r="F42" s="92"/>
      <c r="G42" s="155" t="s">
        <v>125</v>
      </c>
      <c r="H42" s="120">
        <v>44084</v>
      </c>
      <c r="I42" s="120"/>
      <c r="J42" s="171"/>
      <c r="K42" s="92">
        <v>3526.72</v>
      </c>
      <c r="L42" s="92"/>
      <c r="M42" s="92"/>
      <c r="N42" s="199">
        <v>3526.72</v>
      </c>
      <c r="O42" s="223"/>
      <c r="P42" s="237"/>
    </row>
    <row r="43" spans="1:20" x14ac:dyDescent="0.25">
      <c r="A43" s="233"/>
      <c r="B43" s="39"/>
      <c r="C43" s="47" t="s">
        <v>150</v>
      </c>
      <c r="D43" s="91">
        <v>3</v>
      </c>
      <c r="E43" s="91"/>
      <c r="F43" s="92"/>
      <c r="G43" s="155" t="s">
        <v>125</v>
      </c>
      <c r="H43" s="120">
        <v>22062</v>
      </c>
      <c r="I43" s="120"/>
      <c r="J43" s="171"/>
      <c r="K43" s="92">
        <v>66186</v>
      </c>
      <c r="L43" s="92"/>
      <c r="M43" s="92"/>
      <c r="N43" s="199">
        <v>66186</v>
      </c>
      <c r="O43" s="223"/>
      <c r="P43" s="237"/>
    </row>
    <row r="44" spans="1:20" x14ac:dyDescent="0.25">
      <c r="A44" s="233"/>
      <c r="B44" s="39"/>
      <c r="C44" s="47" t="s">
        <v>141</v>
      </c>
      <c r="D44" s="91">
        <v>0.4</v>
      </c>
      <c r="E44" s="91"/>
      <c r="F44" s="92"/>
      <c r="G44" s="155" t="s">
        <v>125</v>
      </c>
      <c r="H44" s="120">
        <v>98052</v>
      </c>
      <c r="I44" s="120"/>
      <c r="J44" s="171"/>
      <c r="K44" s="92">
        <v>39220.800000000003</v>
      </c>
      <c r="L44" s="92"/>
      <c r="M44" s="92"/>
      <c r="N44" s="199">
        <v>39220.800000000003</v>
      </c>
      <c r="O44" s="223"/>
      <c r="P44" s="237"/>
    </row>
    <row r="45" spans="1:20" x14ac:dyDescent="0.25">
      <c r="A45" s="233"/>
      <c r="B45" s="40"/>
      <c r="C45" s="48"/>
      <c r="D45" s="93"/>
      <c r="E45" s="93"/>
      <c r="F45" s="94"/>
      <c r="G45" s="156"/>
      <c r="H45" s="121"/>
      <c r="I45" s="121"/>
      <c r="J45" s="172"/>
      <c r="K45" s="94"/>
      <c r="L45" s="94"/>
      <c r="M45" s="94"/>
      <c r="N45" s="200"/>
      <c r="O45" s="222"/>
      <c r="P45" s="237"/>
    </row>
    <row r="46" spans="1:20" x14ac:dyDescent="0.25">
      <c r="A46" s="233"/>
      <c r="B46" s="54" t="s">
        <v>151</v>
      </c>
      <c r="C46" s="54"/>
      <c r="D46" s="104"/>
      <c r="E46" s="104"/>
      <c r="F46" s="104"/>
      <c r="G46" s="55"/>
      <c r="H46" s="124"/>
      <c r="I46" s="124"/>
      <c r="J46" s="124"/>
      <c r="K46" s="182">
        <v>2150095.7000000002</v>
      </c>
      <c r="L46" s="100"/>
      <c r="M46" s="100"/>
      <c r="N46" s="100">
        <v>2150095.7000000002</v>
      </c>
      <c r="O46" s="224"/>
      <c r="P46" s="237"/>
    </row>
    <row r="47" spans="1:20" x14ac:dyDescent="0.25">
      <c r="A47" s="20"/>
      <c r="B47" s="56"/>
      <c r="C47" s="56"/>
      <c r="D47" s="139"/>
      <c r="E47" s="139"/>
      <c r="F47" s="139"/>
      <c r="G47" s="140"/>
      <c r="H47" s="141"/>
      <c r="I47" s="141"/>
      <c r="J47" s="141"/>
      <c r="K47" s="183"/>
      <c r="L47" s="139"/>
      <c r="M47" s="139"/>
      <c r="N47" s="236"/>
      <c r="O47" s="189"/>
      <c r="P47" s="56"/>
    </row>
    <row r="48" spans="1:20" s="24" customFormat="1" ht="12" x14ac:dyDescent="0.25">
      <c r="A48" s="235"/>
      <c r="B48" s="57"/>
      <c r="C48" s="57"/>
      <c r="D48" s="142"/>
      <c r="E48" s="142"/>
      <c r="F48" s="142"/>
      <c r="G48" s="143"/>
      <c r="H48" s="144"/>
      <c r="I48" s="144"/>
      <c r="J48" s="144"/>
      <c r="K48" s="184"/>
      <c r="L48" s="142"/>
      <c r="M48" s="142"/>
      <c r="N48" s="142"/>
      <c r="O48" s="225"/>
      <c r="P48" s="58"/>
      <c r="Q48" s="59"/>
      <c r="R48" s="59"/>
      <c r="S48" s="59"/>
      <c r="T48" s="59"/>
    </row>
    <row r="49" spans="1:20" s="24" customFormat="1" ht="24" x14ac:dyDescent="0.25">
      <c r="A49" s="235"/>
      <c r="B49" s="60" t="s">
        <v>194</v>
      </c>
      <c r="C49" s="60"/>
      <c r="D49" s="105"/>
      <c r="E49" s="105" t="s">
        <v>195</v>
      </c>
      <c r="F49" s="106"/>
      <c r="G49" s="61"/>
      <c r="H49" s="127"/>
      <c r="I49" s="127"/>
      <c r="J49" s="127"/>
      <c r="K49" s="185"/>
      <c r="L49" s="106" t="s">
        <v>196</v>
      </c>
      <c r="M49" s="106"/>
      <c r="N49" s="106"/>
      <c r="O49" s="226" t="s">
        <v>192</v>
      </c>
      <c r="P49" s="240"/>
      <c r="Q49" s="59"/>
      <c r="R49" s="59"/>
      <c r="S49" s="59"/>
      <c r="T49" s="59"/>
    </row>
    <row r="50" spans="1:20" x14ac:dyDescent="0.25">
      <c r="A50" s="233"/>
      <c r="B50" s="62" t="s">
        <v>152</v>
      </c>
      <c r="C50" s="63" t="s">
        <v>153</v>
      </c>
      <c r="D50" s="107"/>
      <c r="E50" s="107"/>
      <c r="F50" s="107"/>
      <c r="G50" s="64"/>
      <c r="H50" s="128"/>
      <c r="I50" s="128"/>
      <c r="J50" s="128"/>
      <c r="K50" s="186"/>
      <c r="L50" s="180"/>
      <c r="M50" s="180"/>
      <c r="N50" s="180">
        <v>29784.25</v>
      </c>
      <c r="O50" s="227"/>
      <c r="P50" s="237"/>
    </row>
    <row r="51" spans="1:20" x14ac:dyDescent="0.25">
      <c r="A51" s="233"/>
      <c r="B51" s="65"/>
      <c r="C51" s="63"/>
      <c r="D51" s="107"/>
      <c r="E51" s="107"/>
      <c r="F51" s="107"/>
      <c r="G51" s="64"/>
      <c r="H51" s="128"/>
      <c r="I51" s="128"/>
      <c r="J51" s="128"/>
      <c r="K51" s="186"/>
      <c r="L51" s="180"/>
      <c r="M51" s="180"/>
      <c r="N51" s="180"/>
      <c r="O51" s="227">
        <f>SUM(N50:N51)/12222620</f>
        <v>2.4368138746029902E-3</v>
      </c>
      <c r="P51" s="237"/>
    </row>
    <row r="52" spans="1:20" ht="20.399999999999999" x14ac:dyDescent="0.25">
      <c r="A52" s="233"/>
      <c r="B52" s="66" t="s">
        <v>154</v>
      </c>
      <c r="C52" s="67" t="s">
        <v>155</v>
      </c>
      <c r="D52" s="108"/>
      <c r="E52" s="108"/>
      <c r="F52" s="108"/>
      <c r="G52" s="68"/>
      <c r="H52" s="129"/>
      <c r="I52" s="129"/>
      <c r="J52" s="129"/>
      <c r="K52" s="187"/>
      <c r="L52" s="112"/>
      <c r="M52" s="112"/>
      <c r="N52" s="112">
        <v>777564.8</v>
      </c>
      <c r="O52" s="228"/>
      <c r="P52" s="237"/>
    </row>
    <row r="53" spans="1:20" x14ac:dyDescent="0.25">
      <c r="A53" s="233"/>
      <c r="B53" s="65"/>
      <c r="C53" s="69" t="s">
        <v>156</v>
      </c>
      <c r="D53" s="109"/>
      <c r="E53" s="109"/>
      <c r="F53" s="109"/>
      <c r="G53" s="70"/>
      <c r="H53" s="130"/>
      <c r="I53" s="130"/>
      <c r="J53" s="130"/>
      <c r="K53" s="188"/>
      <c r="L53" s="181"/>
      <c r="M53" s="181"/>
      <c r="N53" s="181">
        <v>1303000</v>
      </c>
      <c r="O53" s="229"/>
      <c r="P53" s="237"/>
    </row>
    <row r="54" spans="1:20" x14ac:dyDescent="0.25">
      <c r="A54" s="233"/>
      <c r="B54" s="65"/>
      <c r="C54" s="69"/>
      <c r="D54" s="109"/>
      <c r="E54" s="109"/>
      <c r="F54" s="109"/>
      <c r="G54" s="70"/>
      <c r="H54" s="130"/>
      <c r="I54" s="130"/>
      <c r="J54" s="130"/>
      <c r="K54" s="188"/>
      <c r="L54" s="181"/>
      <c r="M54" s="181"/>
      <c r="N54" s="181"/>
      <c r="O54" s="229">
        <f>SUM(N52:N54)/12222620</f>
        <v>0.17022248912262675</v>
      </c>
      <c r="P54" s="237"/>
    </row>
    <row r="55" spans="1:20" x14ac:dyDescent="0.25">
      <c r="A55" s="233"/>
      <c r="B55" s="54" t="s">
        <v>157</v>
      </c>
      <c r="C55" s="54"/>
      <c r="D55" s="104"/>
      <c r="E55" s="104"/>
      <c r="F55" s="104"/>
      <c r="G55" s="55"/>
      <c r="H55" s="131"/>
      <c r="I55" s="131"/>
      <c r="J55" s="131"/>
      <c r="K55" s="182"/>
      <c r="L55" s="100"/>
      <c r="M55" s="100"/>
      <c r="N55" s="100">
        <v>2110349.0499999998</v>
      </c>
      <c r="O55" s="220">
        <f>SUM(O50:O54)</f>
        <v>0.17265930299722973</v>
      </c>
      <c r="P55" s="237"/>
    </row>
    <row r="56" spans="1:20" x14ac:dyDescent="0.25">
      <c r="A56" s="19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230"/>
      <c r="P56" s="71"/>
    </row>
    <row r="57" spans="1:20" x14ac:dyDescent="0.25">
      <c r="B57" s="72" t="s">
        <v>197</v>
      </c>
    </row>
    <row r="58" spans="1:20" x14ac:dyDescent="0.25"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</row>
  </sheetData>
  <mergeCells count="14">
    <mergeCell ref="B56:P56"/>
    <mergeCell ref="B58:O58"/>
    <mergeCell ref="C53:J53"/>
    <mergeCell ref="C54:J54"/>
    <mergeCell ref="B55:J55"/>
    <mergeCell ref="B32:O32"/>
    <mergeCell ref="N33:O33"/>
    <mergeCell ref="B47:P47"/>
    <mergeCell ref="C2:E2"/>
    <mergeCell ref="B31:C31"/>
    <mergeCell ref="B46:G46"/>
    <mergeCell ref="C50:J50"/>
    <mergeCell ref="C51:J51"/>
    <mergeCell ref="C52:J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11.8984375" bestFit="1" customWidth="1"/>
    <col min="4" max="4" width="10.8984375" bestFit="1" customWidth="1"/>
    <col min="5" max="5" width="11.8984375" bestFit="1" customWidth="1"/>
    <col min="6" max="6" width="10.796875" bestFit="1" customWidth="1"/>
    <col min="7" max="7" width="11.8984375" bestFit="1" customWidth="1"/>
    <col min="8" max="8" width="8.8984375" bestFit="1" customWidth="1"/>
    <col min="9" max="9" width="11.8984375" bestFit="1" customWidth="1"/>
  </cols>
  <sheetData>
    <row r="1" spans="1:9" ht="17.399999999999999" x14ac:dyDescent="0.3">
      <c r="A1" s="2" t="s">
        <v>158</v>
      </c>
    </row>
    <row r="2" spans="1:9" ht="15.6" x14ac:dyDescent="0.3">
      <c r="A2" s="3" t="s">
        <v>159</v>
      </c>
      <c r="E2" s="3" t="s">
        <v>160</v>
      </c>
    </row>
    <row r="4" spans="1:9" ht="15.6" x14ac:dyDescent="0.3">
      <c r="A4" s="4" t="s">
        <v>161</v>
      </c>
      <c r="B4" s="5" t="s">
        <v>9</v>
      </c>
      <c r="C4" s="5">
        <v>315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9657751</v>
      </c>
      <c r="C10">
        <v>62506330</v>
      </c>
      <c r="D10">
        <v>37853660</v>
      </c>
      <c r="E10">
        <v>3410000</v>
      </c>
      <c r="G10">
        <v>113427741</v>
      </c>
      <c r="I10">
        <v>113427741</v>
      </c>
    </row>
    <row r="12" spans="1:9" x14ac:dyDescent="0.25">
      <c r="A12" s="1" t="s">
        <v>163</v>
      </c>
    </row>
    <row r="14" spans="1:9" x14ac:dyDescent="0.25">
      <c r="A14" t="s">
        <v>11</v>
      </c>
      <c r="C14">
        <v>212720</v>
      </c>
      <c r="D14">
        <v>81601.05</v>
      </c>
      <c r="G14">
        <v>294321.05</v>
      </c>
      <c r="H14">
        <v>0</v>
      </c>
      <c r="I14">
        <v>294321.05</v>
      </c>
    </row>
    <row r="15" spans="1:9" x14ac:dyDescent="0.25">
      <c r="A15" t="s">
        <v>12</v>
      </c>
      <c r="C15">
        <v>117720</v>
      </c>
      <c r="D15">
        <v>36823.160000000003</v>
      </c>
      <c r="G15">
        <v>154543.16</v>
      </c>
      <c r="H15">
        <v>0</v>
      </c>
      <c r="I15">
        <v>154543.16</v>
      </c>
    </row>
    <row r="16" spans="1:9" x14ac:dyDescent="0.25">
      <c r="A16" t="s">
        <v>13</v>
      </c>
      <c r="C16">
        <v>193700</v>
      </c>
      <c r="D16">
        <v>17985.54</v>
      </c>
      <c r="G16">
        <v>211685.54</v>
      </c>
      <c r="H16">
        <v>50</v>
      </c>
      <c r="I16">
        <v>211635.54</v>
      </c>
    </row>
    <row r="17" spans="1:9" x14ac:dyDescent="0.25">
      <c r="A17" t="s">
        <v>14</v>
      </c>
      <c r="C17">
        <v>280823.09000000003</v>
      </c>
      <c r="D17">
        <v>0</v>
      </c>
      <c r="G17">
        <v>280823.09000000003</v>
      </c>
      <c r="H17">
        <v>0</v>
      </c>
      <c r="I17">
        <v>280823.09000000003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88220</v>
      </c>
      <c r="D20">
        <v>33839.57</v>
      </c>
      <c r="G20">
        <v>122059.57</v>
      </c>
      <c r="H20">
        <v>0</v>
      </c>
      <c r="I20">
        <v>122059.57</v>
      </c>
    </row>
    <row r="21" spans="1:9" x14ac:dyDescent="0.25">
      <c r="A21" t="s">
        <v>18</v>
      </c>
      <c r="C21">
        <v>419750</v>
      </c>
      <c r="D21">
        <v>161017.28</v>
      </c>
      <c r="G21">
        <v>580767.28</v>
      </c>
      <c r="H21">
        <v>0</v>
      </c>
      <c r="I21">
        <v>580767.28</v>
      </c>
    </row>
    <row r="23" spans="1:9" x14ac:dyDescent="0.25">
      <c r="A23" s="1" t="s">
        <v>164</v>
      </c>
    </row>
    <row r="25" spans="1:9" x14ac:dyDescent="0.25">
      <c r="A25" t="s">
        <v>19</v>
      </c>
      <c r="B25">
        <v>9960</v>
      </c>
      <c r="C25">
        <v>2980750</v>
      </c>
      <c r="D25">
        <v>2275720</v>
      </c>
      <c r="E25">
        <v>4438090.3099999996</v>
      </c>
      <c r="F25">
        <v>307890</v>
      </c>
      <c r="G25">
        <v>10012410.310000001</v>
      </c>
      <c r="H25">
        <v>0</v>
      </c>
      <c r="I25">
        <v>10012410.310000001</v>
      </c>
    </row>
    <row r="26" spans="1:9" x14ac:dyDescent="0.25">
      <c r="A26" t="s">
        <v>20</v>
      </c>
      <c r="B26">
        <v>0</v>
      </c>
      <c r="C26">
        <v>0</v>
      </c>
      <c r="D26">
        <v>445310</v>
      </c>
      <c r="E26">
        <v>0</v>
      </c>
      <c r="F26">
        <v>0</v>
      </c>
      <c r="G26">
        <v>445310</v>
      </c>
      <c r="H26">
        <v>0</v>
      </c>
      <c r="I26">
        <v>445310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7060680</v>
      </c>
      <c r="F27">
        <v>0</v>
      </c>
      <c r="G27">
        <v>7060680</v>
      </c>
      <c r="H27">
        <v>0</v>
      </c>
      <c r="I27">
        <v>7060680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460000</v>
      </c>
      <c r="F28">
        <v>0</v>
      </c>
      <c r="G28">
        <v>460000</v>
      </c>
      <c r="H28">
        <v>0</v>
      </c>
      <c r="I28">
        <v>460000</v>
      </c>
    </row>
    <row r="29" spans="1:9" x14ac:dyDescent="0.25">
      <c r="A29" t="s">
        <v>23</v>
      </c>
      <c r="B29">
        <v>0</v>
      </c>
      <c r="C29">
        <v>629770</v>
      </c>
      <c r="D29">
        <v>566800</v>
      </c>
      <c r="E29">
        <v>62980</v>
      </c>
      <c r="F29">
        <v>0</v>
      </c>
      <c r="G29">
        <v>1259550</v>
      </c>
      <c r="H29">
        <v>198650</v>
      </c>
      <c r="I29">
        <v>1060900</v>
      </c>
    </row>
    <row r="30" spans="1:9" x14ac:dyDescent="0.25">
      <c r="A30" t="s">
        <v>24</v>
      </c>
      <c r="B30">
        <v>0</v>
      </c>
      <c r="C30">
        <v>592580</v>
      </c>
      <c r="D30">
        <v>533330</v>
      </c>
      <c r="E30">
        <v>59260</v>
      </c>
      <c r="F30">
        <v>0</v>
      </c>
      <c r="G30">
        <v>1185170</v>
      </c>
      <c r="H30">
        <v>10000</v>
      </c>
      <c r="I30">
        <v>1175170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165</v>
      </c>
    </row>
    <row r="38" spans="1:9" x14ac:dyDescent="0.25">
      <c r="A38" t="s">
        <v>29</v>
      </c>
      <c r="B38">
        <v>2110349.0499999998</v>
      </c>
      <c r="G38">
        <v>2110349.0499999998</v>
      </c>
      <c r="H38">
        <v>219950</v>
      </c>
      <c r="I38">
        <v>1890399.05</v>
      </c>
    </row>
    <row r="40" spans="1:9" x14ac:dyDescent="0.25">
      <c r="A40" s="1" t="s">
        <v>166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147220</v>
      </c>
      <c r="D43">
        <v>132490</v>
      </c>
      <c r="E43">
        <v>14720</v>
      </c>
      <c r="G43">
        <v>294430</v>
      </c>
      <c r="H43">
        <v>28300</v>
      </c>
      <c r="I43">
        <v>266130</v>
      </c>
    </row>
    <row r="44" spans="1:9" x14ac:dyDescent="0.25">
      <c r="A44" t="s">
        <v>32</v>
      </c>
      <c r="B44">
        <v>0</v>
      </c>
      <c r="C44">
        <v>6100</v>
      </c>
      <c r="D44">
        <v>5490</v>
      </c>
      <c r="E44">
        <v>610</v>
      </c>
      <c r="G44">
        <v>12200</v>
      </c>
      <c r="H44">
        <v>0</v>
      </c>
      <c r="I44">
        <v>12200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85000</v>
      </c>
      <c r="D46">
        <v>76500</v>
      </c>
      <c r="E46">
        <v>8500</v>
      </c>
      <c r="G46">
        <v>170000</v>
      </c>
      <c r="H46">
        <v>0</v>
      </c>
      <c r="I46">
        <v>170000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207240</v>
      </c>
      <c r="G48">
        <v>207240</v>
      </c>
      <c r="H48">
        <v>0</v>
      </c>
      <c r="I48">
        <v>207240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1380000</v>
      </c>
      <c r="D51">
        <v>0</v>
      </c>
      <c r="E51">
        <v>0</v>
      </c>
      <c r="G51">
        <v>1380000</v>
      </c>
      <c r="H51">
        <v>0</v>
      </c>
      <c r="I51">
        <v>1380000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20380</v>
      </c>
      <c r="D53">
        <v>18350</v>
      </c>
      <c r="E53">
        <v>2040</v>
      </c>
      <c r="F53">
        <v>0</v>
      </c>
      <c r="G53">
        <v>40770</v>
      </c>
      <c r="H53">
        <v>0</v>
      </c>
      <c r="I53">
        <v>40770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11778060.050000001</v>
      </c>
      <c r="C55">
        <v>69661063.090000004</v>
      </c>
      <c r="D55">
        <v>42238916.600000001</v>
      </c>
      <c r="E55">
        <v>15724120.310000001</v>
      </c>
      <c r="F55">
        <v>307890</v>
      </c>
      <c r="G55">
        <v>139710050.05000001</v>
      </c>
      <c r="H55">
        <v>456950</v>
      </c>
      <c r="I55">
        <v>139253100.05000001</v>
      </c>
    </row>
    <row r="57" spans="1:9" x14ac:dyDescent="0.25">
      <c r="A57" s="1" t="s">
        <v>167</v>
      </c>
    </row>
    <row r="59" spans="1:9" x14ac:dyDescent="0.25">
      <c r="A59" t="s">
        <v>44</v>
      </c>
      <c r="G59">
        <v>134747170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4505930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139253100</v>
      </c>
    </row>
    <row r="64" spans="1:9" x14ac:dyDescent="0.25">
      <c r="A64" t="s">
        <v>49</v>
      </c>
      <c r="G64">
        <v>0</v>
      </c>
    </row>
    <row r="66" spans="1:9" x14ac:dyDescent="0.25">
      <c r="A66" s="1" t="s">
        <v>168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144360</v>
      </c>
      <c r="H69">
        <v>0</v>
      </c>
      <c r="I69">
        <v>144360</v>
      </c>
    </row>
    <row r="70" spans="1:9" x14ac:dyDescent="0.25">
      <c r="A70" t="s">
        <v>52</v>
      </c>
      <c r="G70">
        <v>350050</v>
      </c>
      <c r="H70">
        <v>13200</v>
      </c>
      <c r="I70">
        <v>336850</v>
      </c>
    </row>
    <row r="71" spans="1:9" x14ac:dyDescent="0.25">
      <c r="A71" t="s">
        <v>53</v>
      </c>
      <c r="G71">
        <v>895385</v>
      </c>
      <c r="H71">
        <v>334760</v>
      </c>
      <c r="I71">
        <v>560625</v>
      </c>
    </row>
    <row r="72" spans="1:9" x14ac:dyDescent="0.25">
      <c r="A72" t="s">
        <v>54</v>
      </c>
      <c r="G72">
        <v>410066</v>
      </c>
      <c r="H72">
        <v>43250</v>
      </c>
      <c r="I72">
        <v>366816</v>
      </c>
    </row>
    <row r="73" spans="1:9" x14ac:dyDescent="0.25">
      <c r="A73" t="s">
        <v>55</v>
      </c>
      <c r="G73">
        <v>2281125</v>
      </c>
      <c r="H73">
        <v>750860</v>
      </c>
      <c r="I73">
        <v>1530265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87330</v>
      </c>
      <c r="H75">
        <v>0</v>
      </c>
      <c r="I75">
        <v>87330</v>
      </c>
    </row>
    <row r="77" spans="1:9" x14ac:dyDescent="0.25">
      <c r="A77" t="s">
        <v>58</v>
      </c>
      <c r="G77">
        <v>597190</v>
      </c>
      <c r="H77">
        <v>287430</v>
      </c>
      <c r="I77">
        <v>309760</v>
      </c>
    </row>
    <row r="78" spans="1:9" x14ac:dyDescent="0.25">
      <c r="A78" t="s">
        <v>59</v>
      </c>
      <c r="G78">
        <v>898405</v>
      </c>
      <c r="H78">
        <v>43160</v>
      </c>
      <c r="I78">
        <v>855245</v>
      </c>
    </row>
    <row r="79" spans="1:9" x14ac:dyDescent="0.25">
      <c r="A79" t="s">
        <v>60</v>
      </c>
      <c r="G79">
        <v>65270</v>
      </c>
      <c r="H79">
        <v>0</v>
      </c>
      <c r="I79">
        <v>65270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2911810</v>
      </c>
      <c r="F80">
        <v>0</v>
      </c>
      <c r="G80">
        <v>2911810</v>
      </c>
      <c r="H80">
        <v>0</v>
      </c>
      <c r="I80">
        <v>2911810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10209258</v>
      </c>
      <c r="H82">
        <v>1980330</v>
      </c>
      <c r="I82">
        <v>8228928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2577480</v>
      </c>
      <c r="H85">
        <v>2500110</v>
      </c>
      <c r="I85">
        <v>77370</v>
      </c>
    </row>
    <row r="86" spans="1:9" x14ac:dyDescent="0.25">
      <c r="A86" t="s">
        <v>66</v>
      </c>
      <c r="G86">
        <v>2024930</v>
      </c>
      <c r="H86">
        <v>0</v>
      </c>
      <c r="I86">
        <v>2024930</v>
      </c>
    </row>
    <row r="87" spans="1:9" x14ac:dyDescent="0.25">
      <c r="A87" t="s">
        <v>67</v>
      </c>
      <c r="G87">
        <v>298205</v>
      </c>
      <c r="H87">
        <v>0</v>
      </c>
      <c r="I87">
        <v>298205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23750864</v>
      </c>
      <c r="H90">
        <v>5953100</v>
      </c>
      <c r="I90">
        <v>17797764</v>
      </c>
    </row>
    <row r="92" spans="1:9" x14ac:dyDescent="0.25">
      <c r="A92" s="1" t="s">
        <v>169</v>
      </c>
    </row>
    <row r="95" spans="1:9" x14ac:dyDescent="0.25">
      <c r="A95" s="1" t="s">
        <v>170</v>
      </c>
    </row>
    <row r="97" spans="1:9" x14ac:dyDescent="0.25">
      <c r="A97" t="s">
        <v>71</v>
      </c>
      <c r="G97">
        <v>2334170</v>
      </c>
      <c r="H97">
        <v>1043330</v>
      </c>
      <c r="I97">
        <v>1290840</v>
      </c>
    </row>
    <row r="98" spans="1:9" x14ac:dyDescent="0.25">
      <c r="A98" t="s">
        <v>72</v>
      </c>
      <c r="G98">
        <v>2180450</v>
      </c>
      <c r="H98">
        <v>333270</v>
      </c>
      <c r="I98">
        <v>1847180</v>
      </c>
    </row>
    <row r="99" spans="1:9" x14ac:dyDescent="0.25">
      <c r="A99" t="s">
        <v>73</v>
      </c>
      <c r="G99">
        <v>159310</v>
      </c>
      <c r="H99">
        <v>0</v>
      </c>
      <c r="I99">
        <v>159310</v>
      </c>
    </row>
    <row r="100" spans="1:9" x14ac:dyDescent="0.25">
      <c r="A100" t="s">
        <v>74</v>
      </c>
      <c r="G100">
        <v>1452230</v>
      </c>
      <c r="H100">
        <v>33000</v>
      </c>
      <c r="I100">
        <v>1419230</v>
      </c>
    </row>
    <row r="101" spans="1:9" x14ac:dyDescent="0.25">
      <c r="A101" t="s">
        <v>75</v>
      </c>
      <c r="G101">
        <v>6126160</v>
      </c>
      <c r="H101">
        <v>1409600</v>
      </c>
      <c r="I101">
        <v>4716560</v>
      </c>
    </row>
    <row r="103" spans="1:9" x14ac:dyDescent="0.25">
      <c r="A103" s="1" t="s">
        <v>171</v>
      </c>
    </row>
    <row r="106" spans="1:9" x14ac:dyDescent="0.25">
      <c r="A106" t="s">
        <v>76</v>
      </c>
      <c r="G106">
        <v>1187270</v>
      </c>
      <c r="H106">
        <v>0</v>
      </c>
      <c r="I106">
        <v>1187270</v>
      </c>
    </row>
    <row r="107" spans="1:9" x14ac:dyDescent="0.25">
      <c r="A107" t="s">
        <v>77</v>
      </c>
      <c r="G107">
        <v>3140090</v>
      </c>
      <c r="H107">
        <v>0</v>
      </c>
      <c r="I107">
        <v>3140090</v>
      </c>
    </row>
    <row r="108" spans="1:9" x14ac:dyDescent="0.25">
      <c r="A108" t="s">
        <v>78</v>
      </c>
      <c r="G108">
        <v>805910</v>
      </c>
      <c r="H108">
        <v>5000</v>
      </c>
      <c r="I108">
        <v>800910</v>
      </c>
    </row>
    <row r="109" spans="1:9" x14ac:dyDescent="0.25">
      <c r="A109" t="s">
        <v>79</v>
      </c>
      <c r="G109">
        <v>119080</v>
      </c>
      <c r="H109">
        <v>0</v>
      </c>
      <c r="I109">
        <v>119080</v>
      </c>
    </row>
    <row r="110" spans="1:9" x14ac:dyDescent="0.25">
      <c r="A110" t="s">
        <v>80</v>
      </c>
      <c r="G110">
        <v>438930</v>
      </c>
      <c r="H110">
        <v>0</v>
      </c>
      <c r="I110">
        <v>438930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381499</v>
      </c>
      <c r="H111" s="8">
        <v>0</v>
      </c>
      <c r="I111" s="8">
        <v>381499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1956840</v>
      </c>
      <c r="H114">
        <v>15000</v>
      </c>
      <c r="I114">
        <v>1941840</v>
      </c>
    </row>
    <row r="115" spans="1:9" x14ac:dyDescent="0.25">
      <c r="A115" t="s">
        <v>85</v>
      </c>
      <c r="G115">
        <v>425170</v>
      </c>
      <c r="H115">
        <v>190050</v>
      </c>
      <c r="I115">
        <v>235120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8454789</v>
      </c>
      <c r="H116">
        <v>210050</v>
      </c>
      <c r="I116">
        <v>8244739</v>
      </c>
    </row>
    <row r="118" spans="1:9" x14ac:dyDescent="0.25">
      <c r="A118" s="1" t="s">
        <v>172</v>
      </c>
    </row>
    <row r="120" spans="1:9" x14ac:dyDescent="0.25">
      <c r="A120" t="s">
        <v>87</v>
      </c>
      <c r="G120">
        <v>148500</v>
      </c>
      <c r="H120">
        <v>0</v>
      </c>
      <c r="I120">
        <v>148500</v>
      </c>
    </row>
    <row r="122" spans="1:9" x14ac:dyDescent="0.25">
      <c r="A122" s="1" t="s">
        <v>173</v>
      </c>
    </row>
    <row r="124" spans="1:9" x14ac:dyDescent="0.25">
      <c r="A124" t="s">
        <v>88</v>
      </c>
      <c r="G124">
        <v>6623265</v>
      </c>
      <c r="H124">
        <v>169710</v>
      </c>
      <c r="I124">
        <v>6453555</v>
      </c>
    </row>
    <row r="125" spans="1:9" x14ac:dyDescent="0.25">
      <c r="A125" t="s">
        <v>89</v>
      </c>
      <c r="G125">
        <v>996645</v>
      </c>
      <c r="H125">
        <v>0</v>
      </c>
      <c r="I125">
        <v>996645</v>
      </c>
    </row>
    <row r="126" spans="1:9" x14ac:dyDescent="0.25">
      <c r="A126" t="s">
        <v>90</v>
      </c>
      <c r="G126">
        <v>570995</v>
      </c>
      <c r="H126">
        <v>187960</v>
      </c>
      <c r="I126">
        <v>383035</v>
      </c>
    </row>
    <row r="127" spans="1:9" x14ac:dyDescent="0.25">
      <c r="A127" t="s">
        <v>91</v>
      </c>
      <c r="G127">
        <v>8190905</v>
      </c>
      <c r="H127">
        <v>357670</v>
      </c>
      <c r="I127">
        <v>7833235</v>
      </c>
    </row>
    <row r="129" spans="1:9" x14ac:dyDescent="0.25">
      <c r="A129" s="1" t="s">
        <v>174</v>
      </c>
    </row>
    <row r="131" spans="1:9" x14ac:dyDescent="0.25">
      <c r="A131" t="s">
        <v>92</v>
      </c>
      <c r="G131">
        <v>218220</v>
      </c>
      <c r="H131">
        <v>0</v>
      </c>
      <c r="I131">
        <v>218220</v>
      </c>
    </row>
    <row r="132" spans="1:9" x14ac:dyDescent="0.25">
      <c r="A132" t="s">
        <v>93</v>
      </c>
      <c r="G132">
        <v>923281</v>
      </c>
      <c r="H132">
        <v>0</v>
      </c>
      <c r="I132">
        <v>923281</v>
      </c>
    </row>
    <row r="133" spans="1:9" x14ac:dyDescent="0.25">
      <c r="A133" t="s">
        <v>94</v>
      </c>
      <c r="G133">
        <v>466720</v>
      </c>
      <c r="H133">
        <v>0</v>
      </c>
      <c r="I133">
        <v>466720</v>
      </c>
    </row>
    <row r="134" spans="1:9" x14ac:dyDescent="0.25">
      <c r="A134" t="s">
        <v>95</v>
      </c>
      <c r="G134">
        <v>3271315</v>
      </c>
      <c r="H134">
        <v>1143420</v>
      </c>
      <c r="I134">
        <v>2127895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4879536</v>
      </c>
      <c r="H136">
        <v>1143420</v>
      </c>
      <c r="I136">
        <v>3736116</v>
      </c>
    </row>
    <row r="138" spans="1:9" x14ac:dyDescent="0.25">
      <c r="A138" s="1" t="s">
        <v>175</v>
      </c>
    </row>
    <row r="140" spans="1:9" x14ac:dyDescent="0.25">
      <c r="A140" t="s">
        <v>98</v>
      </c>
      <c r="G140">
        <v>840421</v>
      </c>
      <c r="H140">
        <v>5000</v>
      </c>
      <c r="I140">
        <v>835421</v>
      </c>
    </row>
    <row r="141" spans="1:9" x14ac:dyDescent="0.25">
      <c r="A141" t="s">
        <v>99</v>
      </c>
      <c r="G141">
        <v>1794850</v>
      </c>
      <c r="H141">
        <v>230490</v>
      </c>
      <c r="I141">
        <v>1564360</v>
      </c>
    </row>
    <row r="142" spans="1:9" x14ac:dyDescent="0.25">
      <c r="A142" t="s">
        <v>100</v>
      </c>
      <c r="G142">
        <v>2635271</v>
      </c>
      <c r="H142">
        <v>235490</v>
      </c>
      <c r="I142">
        <v>2399781</v>
      </c>
    </row>
    <row r="144" spans="1:9" x14ac:dyDescent="0.25">
      <c r="A144" s="1" t="s">
        <v>176</v>
      </c>
    </row>
    <row r="146" spans="1:9" x14ac:dyDescent="0.25">
      <c r="A146" t="s">
        <v>101</v>
      </c>
      <c r="G146">
        <v>1370310</v>
      </c>
      <c r="H146">
        <v>239445</v>
      </c>
      <c r="I146">
        <v>1130865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163460914.05000001</v>
      </c>
      <c r="H150">
        <v>6410050</v>
      </c>
      <c r="I150">
        <v>157050864.05000001</v>
      </c>
    </row>
    <row r="151" spans="1:9" x14ac:dyDescent="0.25">
      <c r="A151" t="s">
        <v>104</v>
      </c>
      <c r="G151">
        <v>31805471</v>
      </c>
      <c r="H151">
        <v>3595675</v>
      </c>
      <c r="I151">
        <v>28209796</v>
      </c>
    </row>
    <row r="153" spans="1:9" x14ac:dyDescent="0.25">
      <c r="A153" t="s">
        <v>105</v>
      </c>
      <c r="G153">
        <v>195266385.05000001</v>
      </c>
      <c r="H153">
        <v>10005725</v>
      </c>
      <c r="I153">
        <v>185260660.05000001</v>
      </c>
    </row>
    <row r="155" spans="1:9" x14ac:dyDescent="0.25">
      <c r="A155" t="s">
        <v>106</v>
      </c>
      <c r="B155">
        <v>239000</v>
      </c>
      <c r="C155">
        <v>27202000</v>
      </c>
      <c r="D155">
        <v>889000</v>
      </c>
      <c r="E155">
        <v>99000</v>
      </c>
      <c r="G155">
        <v>28429000</v>
      </c>
      <c r="H155">
        <v>9505000</v>
      </c>
      <c r="I155">
        <v>18924000</v>
      </c>
    </row>
    <row r="157" spans="1:9" x14ac:dyDescent="0.25">
      <c r="A157" t="s">
        <v>107</v>
      </c>
      <c r="G157">
        <v>278810</v>
      </c>
      <c r="H157">
        <v>198790</v>
      </c>
      <c r="I157">
        <v>80020</v>
      </c>
    </row>
    <row r="158" spans="1:9" x14ac:dyDescent="0.25">
      <c r="A158" t="s">
        <v>108</v>
      </c>
      <c r="G158">
        <v>71090</v>
      </c>
      <c r="H158">
        <v>0</v>
      </c>
      <c r="I158">
        <v>71090</v>
      </c>
    </row>
    <row r="162" spans="1:8" ht="41.4" x14ac:dyDescent="0.25">
      <c r="A162" s="9" t="s">
        <v>177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18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178</v>
      </c>
    </row>
    <row r="3" spans="1:9" ht="15.6" x14ac:dyDescent="0.3">
      <c r="A3" s="3" t="s">
        <v>159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179</v>
      </c>
      <c r="B7" t="s">
        <v>117</v>
      </c>
      <c r="C7">
        <v>1100</v>
      </c>
      <c r="D7">
        <v>105</v>
      </c>
      <c r="E7">
        <v>1334360</v>
      </c>
      <c r="F7">
        <v>12708.19</v>
      </c>
      <c r="G7" s="13" t="s">
        <v>118</v>
      </c>
    </row>
    <row r="8" spans="1:9" x14ac:dyDescent="0.25">
      <c r="A8" s="1" t="s">
        <v>181</v>
      </c>
      <c r="D8">
        <f>SUM(D7:D7)</f>
        <v>105</v>
      </c>
      <c r="E8">
        <f>SUM(E7:E7)</f>
        <v>1334360</v>
      </c>
    </row>
    <row r="9" spans="1:9" x14ac:dyDescent="0.25">
      <c r="A9" s="1"/>
    </row>
    <row r="10" spans="1:9" x14ac:dyDescent="0.25">
      <c r="A10" s="1" t="s">
        <v>180</v>
      </c>
      <c r="B10" t="s">
        <v>119</v>
      </c>
      <c r="C10">
        <v>7003</v>
      </c>
      <c r="D10">
        <v>45</v>
      </c>
      <c r="E10">
        <v>1170780</v>
      </c>
      <c r="F10">
        <v>26017.33</v>
      </c>
      <c r="G10" s="13" t="s">
        <v>118</v>
      </c>
    </row>
    <row r="11" spans="1:9" x14ac:dyDescent="0.25">
      <c r="B11" t="s">
        <v>120</v>
      </c>
      <c r="C11">
        <v>7004</v>
      </c>
      <c r="D11">
        <v>105</v>
      </c>
      <c r="E11">
        <v>2930327</v>
      </c>
      <c r="F11">
        <v>27907.88</v>
      </c>
      <c r="G11" s="13" t="s">
        <v>118</v>
      </c>
    </row>
    <row r="12" spans="1:9" x14ac:dyDescent="0.25">
      <c r="B12" t="s">
        <v>121</v>
      </c>
      <c r="C12">
        <v>7006</v>
      </c>
      <c r="D12">
        <v>180</v>
      </c>
      <c r="E12">
        <v>2843071</v>
      </c>
      <c r="F12">
        <v>15794.84</v>
      </c>
      <c r="G12" s="13" t="s">
        <v>118</v>
      </c>
    </row>
    <row r="13" spans="1:9" x14ac:dyDescent="0.25">
      <c r="A13" s="1" t="s">
        <v>182</v>
      </c>
      <c r="D13">
        <f>SUM(D10:D12)</f>
        <v>330</v>
      </c>
      <c r="E13">
        <f>SUM(E10:E12)</f>
        <v>6944178</v>
      </c>
    </row>
    <row r="17" spans="1:6" x14ac:dyDescent="0.25">
      <c r="A17" s="15" t="s">
        <v>183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2013-09-10T11:55:55Z</dcterms:created>
  <dcterms:modified xsi:type="dcterms:W3CDTF">2013-09-10T11:56:00Z</dcterms:modified>
</cp:coreProperties>
</file>