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<sst xmlns="http://schemas.openxmlformats.org/spreadsheetml/2006/main" count="67" uniqueCount="39">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</sst>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184" fontId="0" fillId="34" borderId="10" xfId="0" applyNumberFormat="1" applyFill="1" applyBorder="1" applyAlignment="1" applyProtection="1">
      <alignment horizontal="right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J1">
      <selection activeCell="AN1" sqref="AN1:AN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41" t="s">
        <v>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38" t="s">
        <v>15</v>
      </c>
      <c r="S1" s="55"/>
      <c r="T1" s="55"/>
      <c r="U1" s="55"/>
      <c r="V1" s="55"/>
      <c r="W1" s="55"/>
      <c r="X1" s="55"/>
      <c r="Y1" s="55"/>
      <c r="Z1" s="55"/>
      <c r="AA1" s="39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35" t="s">
        <v>32</v>
      </c>
      <c r="AL1" s="35"/>
      <c r="AM1" s="35"/>
      <c r="AN1" s="32" t="s">
        <v>24</v>
      </c>
      <c r="AO1" s="36" t="s">
        <v>33</v>
      </c>
    </row>
    <row r="2" spans="1:41" s="1" customFormat="1" ht="53.25" customHeight="1">
      <c r="A2" s="46"/>
      <c r="B2" s="46"/>
      <c r="C2" s="46"/>
      <c r="D2" s="44" t="s">
        <v>28</v>
      </c>
      <c r="E2" s="45"/>
      <c r="F2" s="44" t="s">
        <v>29</v>
      </c>
      <c r="G2" s="45"/>
      <c r="H2" s="44" t="s">
        <v>30</v>
      </c>
      <c r="I2" s="45"/>
      <c r="J2" s="44" t="s">
        <v>6</v>
      </c>
      <c r="K2" s="45"/>
      <c r="L2" s="44" t="s">
        <v>31</v>
      </c>
      <c r="M2" s="45"/>
      <c r="N2" s="44" t="s">
        <v>5</v>
      </c>
      <c r="O2" s="45"/>
      <c r="P2" s="41" t="s">
        <v>9</v>
      </c>
      <c r="Q2" s="43"/>
      <c r="R2" s="41" t="s">
        <v>13</v>
      </c>
      <c r="S2" s="39"/>
      <c r="T2" s="38" t="s">
        <v>3</v>
      </c>
      <c r="U2" s="39"/>
      <c r="V2" s="38" t="s">
        <v>4</v>
      </c>
      <c r="W2" s="39"/>
      <c r="X2" s="38" t="s">
        <v>14</v>
      </c>
      <c r="Y2" s="39"/>
      <c r="Z2" s="41" t="s">
        <v>10</v>
      </c>
      <c r="AA2" s="43"/>
      <c r="AB2" s="53"/>
      <c r="AC2" s="54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3"/>
      <c r="AO2" s="40"/>
    </row>
    <row r="3" spans="1:41" ht="57.75" customHeight="1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4"/>
      <c r="AO3" s="37"/>
    </row>
    <row r="4" spans="1:41" ht="45">
      <c r="A4" s="19" t="s">
        <v>34</v>
      </c>
      <c r="B4" s="19" t="s">
        <v>35</v>
      </c>
      <c r="C4" s="19" t="s">
        <v>34</v>
      </c>
      <c r="D4" s="20">
        <v>110</v>
      </c>
      <c r="E4" s="20">
        <v>104.8</v>
      </c>
      <c r="F4" s="20">
        <v>182</v>
      </c>
      <c r="G4" s="20">
        <v>175.3</v>
      </c>
      <c r="H4" s="20">
        <v>460</v>
      </c>
      <c r="I4" s="20">
        <v>448.5</v>
      </c>
      <c r="J4" s="20">
        <v>862</v>
      </c>
      <c r="K4" s="20">
        <v>841.8</v>
      </c>
      <c r="L4" s="20">
        <v>81</v>
      </c>
      <c r="M4" s="20">
        <v>80.3</v>
      </c>
      <c r="N4" s="20">
        <v>0</v>
      </c>
      <c r="O4" s="20">
        <v>0</v>
      </c>
      <c r="P4" s="4">
        <f aca="true" t="shared" si="0" ref="P4:Q6">SUM(D4,F4,H4,J4,L4,N4)</f>
        <v>1695</v>
      </c>
      <c r="Q4" s="4">
        <f t="shared" si="0"/>
        <v>1650.7</v>
      </c>
      <c r="R4" s="20">
        <v>39</v>
      </c>
      <c r="S4" s="20">
        <v>39</v>
      </c>
      <c r="T4" s="24">
        <v>0</v>
      </c>
      <c r="U4" s="24">
        <v>0</v>
      </c>
      <c r="V4" s="24">
        <v>0</v>
      </c>
      <c r="W4" s="24">
        <v>0</v>
      </c>
      <c r="X4" s="20">
        <v>23</v>
      </c>
      <c r="Y4" s="20">
        <v>23</v>
      </c>
      <c r="Z4" s="25">
        <f aca="true" t="shared" si="1" ref="Z4:AA6">SUM(R4,T4,V4,X4)</f>
        <v>62</v>
      </c>
      <c r="AA4" s="25">
        <f t="shared" si="1"/>
        <v>62</v>
      </c>
      <c r="AB4" s="4">
        <f aca="true" t="shared" si="2" ref="AB4:AC6">SUM(P4,Z4)</f>
        <v>1757</v>
      </c>
      <c r="AC4" s="4">
        <f t="shared" si="2"/>
        <v>1712.7</v>
      </c>
      <c r="AD4" s="27">
        <v>6912056.55</v>
      </c>
      <c r="AE4" s="28">
        <v>4282.22</v>
      </c>
      <c r="AF4" s="24">
        <v>0</v>
      </c>
      <c r="AG4" s="28">
        <v>60236.98</v>
      </c>
      <c r="AH4" s="28">
        <v>1322762.65</v>
      </c>
      <c r="AI4" s="28">
        <v>462787.67</v>
      </c>
      <c r="AJ4" s="21">
        <f>SUM(AD4:AI4)</f>
        <v>8762126.07</v>
      </c>
      <c r="AK4" s="29">
        <v>79449.47</v>
      </c>
      <c r="AL4" s="29">
        <v>12189.34</v>
      </c>
      <c r="AM4" s="30">
        <f>SUM(AK4:AL4)</f>
        <v>91638.81</v>
      </c>
      <c r="AN4" s="22">
        <f>SUM(AJ4,AM4)</f>
        <v>8853764.88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">
        <f t="shared" si="0"/>
        <v>0</v>
      </c>
      <c r="Q5" s="4">
        <f t="shared" si="0"/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4">
        <v>0</v>
      </c>
      <c r="AE6" s="28">
        <v>8935.57</v>
      </c>
      <c r="AF6" s="24">
        <v>0</v>
      </c>
      <c r="AG6" s="24">
        <v>0</v>
      </c>
      <c r="AH6" s="24">
        <v>0</v>
      </c>
      <c r="AI6" s="24">
        <v>0</v>
      </c>
      <c r="AJ6" s="21">
        <f>SUM(AD6:AI6)</f>
        <v>8935.57</v>
      </c>
      <c r="AK6" s="24">
        <v>0</v>
      </c>
      <c r="AL6" s="24">
        <v>0</v>
      </c>
      <c r="AM6" s="24">
        <v>0</v>
      </c>
      <c r="AN6" s="22">
        <f>SUM(AJ6,AM6)</f>
        <v>8935.57</v>
      </c>
      <c r="AO6" s="31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V2:W2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AN1:AN3"/>
    <mergeCell ref="AK1:AM1"/>
    <mergeCell ref="AK2:AK3"/>
    <mergeCell ref="AL2:AL3"/>
    <mergeCell ref="AM2:AM3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AJ5 AF4 D4:D100 AN5 AK5:AM6 F4:F100 H4:H100 J4:J100 L4:L100 X4:X100 R4:R100 T4:T100 V4:V100 N4:N100 AD5:AD6 AF5:AI6 AE5">
    <cfRule type="expression" priority="20" dxfId="0">
      <formula>AND(NOT(ISBLANK(E4)),ISBLANK(D4))</formula>
    </cfRule>
  </conditionalFormatting>
  <conditionalFormatting sqref="E4:E100 G4:G100 I4:I100 K4:K100 M4:M100 Y4:Y100 S4:S100 U4:U100 W4:W100 O4:O100">
    <cfRule type="expression" priority="19" dxfId="0">
      <formula>AND(NOT(ISBLANK(D4)),ISBLANK(E4))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I4:I100 M4:M100 S4:S100 W4:W100 U4:U100 K4:K100 G4:G100 Y4:Y100 E4:E100 O4:O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AF4 X4:X100 D4:D100 L4:L100 R4:R100 V4:V100 T4:T100 J4:J100 H4:H100 F4:F100 AJ5 AD5:AD6 AE5 AN5 AF5:AI6 AK5:AM6 N4:N100">
      <formula1>AF4&gt;=AG4</formula1>
    </dataValidation>
    <dataValidation type="decimal" operator="greaterThan" allowBlank="1" showInputMessage="1" showErrorMessage="1" sqref="AG4:AI4 AK4:AL4 AD4:AE4 AD7:AI100 AK7:AL100 AE6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2012-04-11T11:10:22Z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