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85" windowWidth="19440" windowHeight="4815" tabRatio="661"/>
  </bookViews>
  <sheets>
    <sheet name="Contents" sheetId="24" r:id="rId1"/>
    <sheet name="Chart1 Data" sheetId="1" r:id="rId2"/>
    <sheet name="Chart1" sheetId="2" r:id="rId3"/>
    <sheet name="Chart2 Data" sheetId="3" r:id="rId4"/>
    <sheet name="Chart2" sheetId="4" r:id="rId5"/>
    <sheet name="Chart3 Data" sheetId="10" r:id="rId6"/>
    <sheet name="Chart3" sheetId="11" r:id="rId7"/>
    <sheet name="Table 1" sheetId="18" r:id="rId8"/>
    <sheet name="Table 1a" sheetId="19" r:id="rId9"/>
    <sheet name="Table 1b" sheetId="20" r:id="rId10"/>
    <sheet name="Table 2" sheetId="21" r:id="rId11"/>
    <sheet name="Table 2a" sheetId="22" r:id="rId12"/>
    <sheet name="Table 2b" sheetId="23" r:id="rId13"/>
    <sheet name="Sheet1" sheetId="25" r:id="rId14"/>
  </sheets>
  <calcPr calcId="145621"/>
</workbook>
</file>

<file path=xl/calcChain.xml><?xml version="1.0" encoding="utf-8"?>
<calcChain xmlns="http://schemas.openxmlformats.org/spreadsheetml/2006/main">
  <c r="E23" i="10" l="1"/>
  <c r="C9" i="3"/>
  <c r="E6" i="23" l="1"/>
  <c r="E6" i="22"/>
</calcChain>
</file>

<file path=xl/sharedStrings.xml><?xml version="1.0" encoding="utf-8"?>
<sst xmlns="http://schemas.openxmlformats.org/spreadsheetml/2006/main" count="159" uniqueCount="71">
  <si>
    <t>Quarter</t>
  </si>
  <si>
    <t>Electricity Meters</t>
  </si>
  <si>
    <t>Gas Meters</t>
  </si>
  <si>
    <t>Q3 2012</t>
  </si>
  <si>
    <t>Q4 2012</t>
  </si>
  <si>
    <t>Q1 2013</t>
  </si>
  <si>
    <t>Q2 2013</t>
  </si>
  <si>
    <t xml:space="preserve"> </t>
  </si>
  <si>
    <t>Traditional Meters</t>
  </si>
  <si>
    <t>Domestic Electric (Q3 2012)</t>
  </si>
  <si>
    <t>Domestic Gas (Q3 2012)</t>
  </si>
  <si>
    <t>Non-Domestic Electric (Q3 2012)</t>
  </si>
  <si>
    <t>Domestic Electric (Q4 2012)</t>
  </si>
  <si>
    <t>Domestic Gas (Q4 2012)</t>
  </si>
  <si>
    <t>Non-Domestic Electric (Q4 2012)</t>
  </si>
  <si>
    <t>Non-Domestic Gas (Q4 2012)</t>
  </si>
  <si>
    <t>Domestic Electric (Q1 2013)</t>
  </si>
  <si>
    <t>Domestic Gas  (Q1 2013)</t>
  </si>
  <si>
    <t>Non-Domestic Electric  (Q1 2013)</t>
  </si>
  <si>
    <t>Non-Domestic Gas (Q1 2013)</t>
  </si>
  <si>
    <t>Type/Quarter</t>
  </si>
  <si>
    <t>Domestic Properties</t>
  </si>
  <si>
    <t>Smaller Non-Domestic Properties</t>
  </si>
  <si>
    <t>Smart-Type Meters</t>
  </si>
  <si>
    <t>Advanced meters</t>
  </si>
  <si>
    <t>-</t>
  </si>
  <si>
    <t>Smart Meters</t>
  </si>
  <si>
    <t>Chart 1 - Number of smart meters installed by the larger energy suppliers in domestic properties, by fuel type and quarter</t>
  </si>
  <si>
    <t>Electricity Smart Meters</t>
  </si>
  <si>
    <t>Gas Smart Meters</t>
  </si>
  <si>
    <t>Advanced Meters in smaller non-domestic sites</t>
  </si>
  <si>
    <t>Smart-Type Meters in domestic properties</t>
  </si>
  <si>
    <t>Chart 2 – Number of advanced meters installed by the larger energy suppliers in smaller non-domestic sites, by fuel type and quarter</t>
  </si>
  <si>
    <t>Table 1a: Number of electricity smart meter installations by the larger energy suppliers by meter type and quarter</t>
  </si>
  <si>
    <t>Table 1: Number of smart meter installations by the larger energy suppliers by meter type and quarter</t>
  </si>
  <si>
    <t>Table 1b: Number of gas smart meter installations by the larger energy suppliers by meter type and quarter</t>
  </si>
  <si>
    <t>Table 2: Number of meters operated by the larger energy suppliers by meter type at end of quarter</t>
  </si>
  <si>
    <t>Table 2a: Number of electricity meters operated by the larger energy suppliers by meter type at end of quarter</t>
  </si>
  <si>
    <t>Table 2b: Number of gas meters operated by the larger energy suppliers by meter type at end of quarter</t>
  </si>
  <si>
    <t>1,771,055*</t>
  </si>
  <si>
    <t>553,631*</t>
  </si>
  <si>
    <t>*Estimated - Q3 2012 non-domestic traditional meters</t>
  </si>
  <si>
    <t>*</t>
  </si>
  <si>
    <t>* Data not available</t>
  </si>
  <si>
    <t>*Data not available</t>
  </si>
  <si>
    <t>2,324,686*</t>
  </si>
  <si>
    <t>* Estimated - Q3 2012 non-domestic traditional meters</t>
  </si>
  <si>
    <t xml:space="preserve">Smart and Advanced Meters </t>
  </si>
  <si>
    <t>Smart and Advanced Meters</t>
  </si>
  <si>
    <t>Non-Domestic Gas (Q3 2012)</t>
  </si>
  <si>
    <t>Domestic Electric (Q2 2013)</t>
  </si>
  <si>
    <t>Domestic Gas  (Q2 2013)</t>
  </si>
  <si>
    <t>Non-Domestic Electric  (Q2 2013)</t>
  </si>
  <si>
    <t>Non-Domestic Gas  (Q2 2013)</t>
  </si>
  <si>
    <t>Charts</t>
  </si>
  <si>
    <t>Tables</t>
  </si>
  <si>
    <t>Table 1 - Number of smart meter installations by the larger energy suppliers by meter type and quarter</t>
  </si>
  <si>
    <t>Table 1a - Number of electricity smart meter installations by the larger energy suppliers by meter type and quarter</t>
  </si>
  <si>
    <t>Table 1b - Number of gas smart meter installations by the larger energy suppliers by meter type and quarter</t>
  </si>
  <si>
    <t>Table 2 - Number of meters operated by the larger energy suppliers by meter type at end of quarter</t>
  </si>
  <si>
    <t>Table 2a - Number of electricity meters operated by the larger energy suppliers by meter type at end of quarter</t>
  </si>
  <si>
    <t>Table 2b - Number of gas meters operated by the larger energy suppliers by meter type at end of quarter</t>
  </si>
  <si>
    <t>Q3 2013</t>
  </si>
  <si>
    <t>Electricity Advanced Meters</t>
  </si>
  <si>
    <t>Gas Advanced Meters</t>
  </si>
  <si>
    <t>Domestic Electric (Q3 2013)</t>
  </si>
  <si>
    <t>Domestic Gas  (Q3 2013)</t>
  </si>
  <si>
    <t>Non-Domestic Electric  (Q3 2013)</t>
  </si>
  <si>
    <t>Non-Domestic Gas  (Q3 2013)</t>
  </si>
  <si>
    <t>Smart Meters, Great Britain, Quarterly report to end September 2013</t>
  </si>
  <si>
    <t>Chart 3 – Proportion of domestic and non-domestic meters by fuel type and meter type, end September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</si>
</sst>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rgb="FF009EE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2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0" xfId="0" applyFill="1"/>
    <xf numFmtId="0" fontId="4" fillId="2" borderId="2" xfId="0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164" fontId="3" fillId="2" borderId="5" xfId="1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/>
    </xf>
    <xf numFmtId="164" fontId="3" fillId="2" borderId="5" xfId="1" applyNumberFormat="1" applyFont="1" applyFill="1" applyBorder="1" applyAlignment="1">
      <alignment horizontal="center" vertical="center"/>
    </xf>
    <xf numFmtId="0" fontId="0" fillId="2" borderId="0" xfId="0" applyFill="1" applyAlignment="1"/>
    <xf numFmtId="164" fontId="3" fillId="2" borderId="8" xfId="1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4" fontId="3" fillId="2" borderId="9" xfId="1" applyNumberFormat="1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/>
    </xf>
    <xf numFmtId="164" fontId="3" fillId="2" borderId="11" xfId="1" applyNumberFormat="1" applyFont="1" applyFill="1" applyBorder="1" applyAlignment="1">
      <alignment horizontal="center" vertical="center"/>
    </xf>
    <xf numFmtId="164" fontId="3" fillId="2" borderId="12" xfId="1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3" fillId="2" borderId="12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/>
    </xf>
    <xf numFmtId="43" fontId="6" fillId="2" borderId="5" xfId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6" fillId="2" borderId="3" xfId="1" applyNumberFormat="1" applyFont="1" applyFill="1" applyBorder="1" applyAlignment="1">
      <alignment horizontal="center"/>
    </xf>
    <xf numFmtId="0" fontId="6" fillId="2" borderId="0" xfId="0" applyFont="1" applyFill="1"/>
    <xf numFmtId="0" fontId="5" fillId="2" borderId="4" xfId="0" applyFont="1" applyFill="1" applyBorder="1" applyAlignment="1">
      <alignment horizontal="center"/>
    </xf>
    <xf numFmtId="164" fontId="6" fillId="2" borderId="16" xfId="1" applyNumberFormat="1" applyFont="1" applyFill="1" applyBorder="1" applyAlignment="1">
      <alignment horizontal="center"/>
    </xf>
    <xf numFmtId="164" fontId="6" fillId="2" borderId="7" xfId="1" applyNumberFormat="1" applyFont="1" applyFill="1" applyBorder="1" applyAlignment="1">
      <alignment horizontal="center"/>
    </xf>
    <xf numFmtId="164" fontId="6" fillId="2" borderId="15" xfId="1" applyNumberFormat="1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right"/>
    </xf>
    <xf numFmtId="164" fontId="6" fillId="2" borderId="2" xfId="1" applyNumberFormat="1" applyFont="1" applyFill="1" applyBorder="1"/>
    <xf numFmtId="164" fontId="6" fillId="2" borderId="3" xfId="1" applyNumberFormat="1" applyFont="1" applyFill="1" applyBorder="1"/>
    <xf numFmtId="164" fontId="6" fillId="2" borderId="7" xfId="1" applyNumberFormat="1" applyFont="1" applyFill="1" applyBorder="1" applyAlignment="1">
      <alignment horizontal="right"/>
    </xf>
    <xf numFmtId="164" fontId="6" fillId="2" borderId="16" xfId="1" applyNumberFormat="1" applyFont="1" applyFill="1" applyBorder="1"/>
    <xf numFmtId="164" fontId="6" fillId="2" borderId="7" xfId="1" applyNumberFormat="1" applyFont="1" applyFill="1" applyBorder="1"/>
    <xf numFmtId="164" fontId="6" fillId="2" borderId="15" xfId="1" applyNumberFormat="1" applyFont="1" applyFill="1" applyBorder="1"/>
    <xf numFmtId="164" fontId="6" fillId="2" borderId="0" xfId="1" applyNumberFormat="1" applyFont="1" applyFill="1" applyBorder="1"/>
    <xf numFmtId="164" fontId="6" fillId="2" borderId="18" xfId="1" applyNumberFormat="1" applyFont="1" applyFill="1" applyBorder="1"/>
    <xf numFmtId="164" fontId="6" fillId="2" borderId="19" xfId="1" applyNumberFormat="1" applyFont="1" applyFill="1" applyBorder="1"/>
    <xf numFmtId="164" fontId="8" fillId="2" borderId="17" xfId="1" applyNumberFormat="1" applyFont="1" applyFill="1" applyBorder="1"/>
    <xf numFmtId="164" fontId="8" fillId="2" borderId="0" xfId="1" applyNumberFormat="1" applyFont="1" applyFill="1" applyBorder="1"/>
    <xf numFmtId="164" fontId="8" fillId="2" borderId="2" xfId="0" applyNumberFormat="1" applyFont="1" applyFill="1" applyBorder="1" applyAlignment="1">
      <alignment horizontal="center"/>
    </xf>
    <xf numFmtId="164" fontId="0" fillId="2" borderId="0" xfId="0" applyNumberFormat="1" applyFill="1"/>
    <xf numFmtId="164" fontId="3" fillId="2" borderId="10" xfId="1" applyNumberFormat="1" applyFont="1" applyFill="1" applyBorder="1" applyAlignment="1">
      <alignment horizontal="right"/>
    </xf>
    <xf numFmtId="164" fontId="3" fillId="2" borderId="4" xfId="1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164" fontId="6" fillId="2" borderId="5" xfId="0" applyNumberFormat="1" applyFont="1" applyFill="1" applyBorder="1" applyAlignment="1">
      <alignment horizontal="right"/>
    </xf>
    <xf numFmtId="0" fontId="9" fillId="2" borderId="0" xfId="2" applyFill="1" applyBorder="1" applyAlignment="1">
      <alignment vertical="center"/>
    </xf>
    <xf numFmtId="0" fontId="5" fillId="2" borderId="0" xfId="0" applyFont="1" applyFill="1"/>
    <xf numFmtId="0" fontId="9" fillId="2" borderId="0" xfId="2" applyFill="1"/>
    <xf numFmtId="0" fontId="10" fillId="2" borderId="0" xfId="0" applyFont="1" applyFill="1" applyAlignment="1">
      <alignment vertical="center"/>
    </xf>
    <xf numFmtId="0" fontId="9" fillId="2" borderId="0" xfId="2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64" fontId="0" fillId="2" borderId="0" xfId="1" applyNumberFormat="1" applyFont="1" applyFill="1"/>
    <xf numFmtId="164" fontId="6" fillId="2" borderId="0" xfId="1" applyNumberFormat="1" applyFont="1" applyFill="1"/>
    <xf numFmtId="164" fontId="3" fillId="2" borderId="19" xfId="1" applyNumberFormat="1" applyFont="1" applyFill="1" applyBorder="1"/>
    <xf numFmtId="164" fontId="3" fillId="2" borderId="3" xfId="1" applyNumberFormat="1" applyFont="1" applyFill="1" applyBorder="1"/>
    <xf numFmtId="0" fontId="0" fillId="2" borderId="17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6" fillId="2" borderId="3" xfId="0" applyFont="1" applyFill="1" applyBorder="1" applyAlignment="1">
      <alignment horizontal="right"/>
    </xf>
    <xf numFmtId="164" fontId="3" fillId="2" borderId="18" xfId="1" applyNumberFormat="1" applyFont="1" applyFill="1" applyBorder="1"/>
    <xf numFmtId="164" fontId="3" fillId="2" borderId="4" xfId="1" applyNumberFormat="1" applyFont="1" applyFill="1" applyBorder="1"/>
    <xf numFmtId="0" fontId="3" fillId="2" borderId="3" xfId="0" applyFont="1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64" fontId="3" fillId="2" borderId="12" xfId="1" applyNumberFormat="1" applyFont="1" applyFill="1" applyBorder="1"/>
    <xf numFmtId="164" fontId="3" fillId="2" borderId="11" xfId="1" applyNumberFormat="1" applyFont="1" applyFill="1" applyBorder="1"/>
    <xf numFmtId="164" fontId="3" fillId="2" borderId="5" xfId="1" applyNumberFormat="1" applyFont="1" applyFill="1" applyBorder="1"/>
    <xf numFmtId="0" fontId="4" fillId="2" borderId="7" xfId="0" applyFont="1" applyFill="1" applyBorder="1" applyAlignment="1">
      <alignment horizontal="center"/>
    </xf>
    <xf numFmtId="164" fontId="3" fillId="2" borderId="2" xfId="1" applyNumberFormat="1" applyFont="1" applyFill="1" applyBorder="1"/>
    <xf numFmtId="1" fontId="3" fillId="2" borderId="2" xfId="0" applyNumberFormat="1" applyFont="1" applyFill="1" applyBorder="1" applyAlignment="1">
      <alignment horizontal="right"/>
    </xf>
    <xf numFmtId="164" fontId="3" fillId="2" borderId="7" xfId="1" applyNumberFormat="1" applyFont="1" applyFill="1" applyBorder="1"/>
    <xf numFmtId="0" fontId="3" fillId="2" borderId="2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164" fontId="3" fillId="2" borderId="8" xfId="1" applyNumberFormat="1" applyFont="1" applyFill="1" applyBorder="1"/>
    <xf numFmtId="0" fontId="3" fillId="2" borderId="8" xfId="0" applyFont="1" applyFill="1" applyBorder="1" applyAlignment="1">
      <alignment horizontal="right"/>
    </xf>
    <xf numFmtId="0" fontId="3" fillId="2" borderId="3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0" fillId="2" borderId="0" xfId="0" applyFill="1" applyBorder="1"/>
    <xf numFmtId="0" fontId="5" fillId="2" borderId="18" xfId="0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/>
    <xf numFmtId="1" fontId="0" fillId="2" borderId="0" xfId="0" applyNumberFormat="1" applyFill="1" applyAlignment="1">
      <alignment horizontal="right"/>
    </xf>
    <xf numFmtId="164" fontId="6" fillId="2" borderId="17" xfId="1" applyNumberFormat="1" applyFont="1" applyFill="1" applyBorder="1" applyAlignment="1">
      <alignment horizontal="right"/>
    </xf>
    <xf numFmtId="164" fontId="6" fillId="2" borderId="2" xfId="1" applyNumberFormat="1" applyFont="1" applyFill="1" applyBorder="1" applyAlignment="1">
      <alignment horizontal="right"/>
    </xf>
    <xf numFmtId="164" fontId="6" fillId="2" borderId="0" xfId="1" applyNumberFormat="1" applyFont="1" applyFill="1" applyBorder="1" applyAlignment="1">
      <alignment horizontal="right"/>
    </xf>
    <xf numFmtId="164" fontId="6" fillId="2" borderId="3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10.xml"/><Relationship Id="rId1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8.xml"/><Relationship Id="rId5" Type="http://schemas.openxmlformats.org/officeDocument/2006/relationships/chartsheet" Target="chartsheets/sheet2.xml"/><Relationship Id="rId15" Type="http://schemas.openxmlformats.org/officeDocument/2006/relationships/theme" Target="theme/theme1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1 - Number of smart meters installed by the larger energy suppliers in domestic properties, by fuel type and quarter</a:t>
            </a:r>
          </a:p>
        </c:rich>
      </c:tx>
      <c:layout>
        <c:manualLayout>
          <c:xMode val="edge"/>
          <c:yMode val="edge"/>
          <c:x val="0.10091431895241386"/>
          <c:y val="1.67407394958038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03518267609485"/>
          <c:y val="0.14376241858867986"/>
          <c:w val="0.80364372491405056"/>
          <c:h val="0.75303570078037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'Chart1 Data'!$C$4</c:f>
              <c:strCache>
                <c:ptCount val="1"/>
                <c:pt idx="0">
                  <c:v>Electricity Meters</c:v>
                </c:pt>
              </c:strCache>
            </c:strRef>
          </c:tx>
          <c:spPr>
            <a:pattFill prst="dkDn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strRef>
              <c:f>'Chart1 Data'!$B$5:$B$9</c:f>
              <c:strCache>
                <c:ptCount val="5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</c:strCache>
            </c:strRef>
          </c:cat>
          <c:val>
            <c:numRef>
              <c:f>'Chart1 Data'!$C$5:$C$9</c:f>
              <c:numCache>
                <c:formatCode>_-* #,##0_-;\-* #,##0_-;_-* "-"??_-;_-@_-</c:formatCode>
                <c:ptCount val="5"/>
                <c:pt idx="0">
                  <c:v>36</c:v>
                </c:pt>
                <c:pt idx="1">
                  <c:v>1671</c:v>
                </c:pt>
                <c:pt idx="2">
                  <c:v>12678</c:v>
                </c:pt>
                <c:pt idx="3">
                  <c:v>45456</c:v>
                </c:pt>
                <c:pt idx="4">
                  <c:v>57632</c:v>
                </c:pt>
              </c:numCache>
            </c:numRef>
          </c:val>
        </c:ser>
        <c:ser>
          <c:idx val="1"/>
          <c:order val="1"/>
          <c:tx>
            <c:strRef>
              <c:f>'Chart1 Data'!$D$4</c:f>
              <c:strCache>
                <c:ptCount val="1"/>
                <c:pt idx="0">
                  <c:v>Gas Meters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'Chart1 Data'!$B$5:$B$9</c:f>
              <c:strCache>
                <c:ptCount val="5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</c:strCache>
            </c:strRef>
          </c:cat>
          <c:val>
            <c:numRef>
              <c:f>'Chart1 Data'!$D$5:$D$9</c:f>
              <c:numCache>
                <c:formatCode>_-* #,##0_-;\-* #,##0_-;_-* "-"??_-;_-@_-</c:formatCode>
                <c:ptCount val="5"/>
                <c:pt idx="0">
                  <c:v>32</c:v>
                </c:pt>
                <c:pt idx="1">
                  <c:v>1570</c:v>
                </c:pt>
                <c:pt idx="2">
                  <c:v>10963</c:v>
                </c:pt>
                <c:pt idx="3">
                  <c:v>35130</c:v>
                </c:pt>
                <c:pt idx="4">
                  <c:v>35190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068672"/>
        <c:axId val="131070592"/>
      </c:barChart>
      <c:catAx>
        <c:axId val="13106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Quarter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1070592"/>
        <c:crossesAt val="0"/>
        <c:auto val="1"/>
        <c:lblAlgn val="ctr"/>
        <c:lblOffset val="100"/>
        <c:noMultiLvlLbl val="0"/>
      </c:catAx>
      <c:valAx>
        <c:axId val="1310705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Meters Installed</a:t>
                </a:r>
              </a:p>
            </c:rich>
          </c:tx>
          <c:layout>
            <c:manualLayout>
              <c:xMode val="edge"/>
              <c:yMode val="edge"/>
              <c:x val="1.6389244998887487E-2"/>
              <c:y val="0.4139939343116517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10686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303303063085845"/>
          <c:y val="0.24620682582879314"/>
          <c:w val="0.32646946816441708"/>
          <c:h val="4.7911431232839009E-2"/>
        </c:manualLayout>
      </c:layout>
      <c:overlay val="1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2 - Number of advanced meters installed by the larger energy suppliers in smaller non-domestic sites, by fuel type and quarter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246560167402588"/>
          <c:y val="0.12583009616961793"/>
          <c:w val="0.8199760807357438"/>
          <c:h val="0.779515390498449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'Chart2 Data'!$C$4</c:f>
              <c:strCache>
                <c:ptCount val="1"/>
                <c:pt idx="0">
                  <c:v>Electricity Advanced Meters</c:v>
                </c:pt>
              </c:strCache>
            </c:strRef>
          </c:tx>
          <c:spPr>
            <a:pattFill prst="dkDnDiag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'Chart2 Data'!$B$5:$B$9</c:f>
              <c:strCache>
                <c:ptCount val="5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</c:strCache>
            </c:strRef>
          </c:cat>
          <c:val>
            <c:numRef>
              <c:f>'Chart2 Data'!$C$5:$C$9</c:f>
              <c:numCache>
                <c:formatCode>_-* #,##0_-;\-* #,##0_-;_-* "-"??_-;_-@_-</c:formatCode>
                <c:ptCount val="5"/>
                <c:pt idx="0">
                  <c:v>35455</c:v>
                </c:pt>
                <c:pt idx="1">
                  <c:v>35834</c:v>
                </c:pt>
                <c:pt idx="2">
                  <c:v>32529</c:v>
                </c:pt>
                <c:pt idx="3">
                  <c:v>28722</c:v>
                </c:pt>
                <c:pt idx="4">
                  <c:v>23387</c:v>
                </c:pt>
              </c:numCache>
            </c:numRef>
          </c:val>
        </c:ser>
        <c:ser>
          <c:idx val="1"/>
          <c:order val="1"/>
          <c:tx>
            <c:strRef>
              <c:f>'Chart2 Data'!$D$4</c:f>
              <c:strCache>
                <c:ptCount val="1"/>
                <c:pt idx="0">
                  <c:v>Gas Advanced Meters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'Chart2 Data'!$B$5:$B$9</c:f>
              <c:strCache>
                <c:ptCount val="5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</c:strCache>
            </c:strRef>
          </c:cat>
          <c:val>
            <c:numRef>
              <c:f>'Chart2 Data'!$D$5:$D$9</c:f>
              <c:numCache>
                <c:formatCode>_-* #,##0_-;\-* #,##0_-;_-* "-"??_-;_-@_-</c:formatCode>
                <c:ptCount val="5"/>
                <c:pt idx="0">
                  <c:v>186</c:v>
                </c:pt>
                <c:pt idx="1">
                  <c:v>144</c:v>
                </c:pt>
                <c:pt idx="2">
                  <c:v>1321</c:v>
                </c:pt>
                <c:pt idx="3">
                  <c:v>290</c:v>
                </c:pt>
                <c:pt idx="4">
                  <c:v>60</c:v>
                </c:pt>
              </c:numCache>
            </c:numRef>
          </c:val>
        </c:ser>
        <c:ser>
          <c:idx val="2"/>
          <c:order val="2"/>
          <c:tx>
            <c:strRef>
              <c:f>'Chart2 Data'!$E$4</c:f>
              <c:strCache>
                <c:ptCount val="1"/>
                <c:pt idx="0">
                  <c:v>Electricity Smart Meters</c:v>
                </c:pt>
              </c:strCache>
            </c:strRef>
          </c:tx>
          <c:invertIfNegative val="0"/>
          <c:cat>
            <c:strRef>
              <c:f>'Chart2 Data'!$B$5:$B$9</c:f>
              <c:strCache>
                <c:ptCount val="5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</c:strCache>
            </c:strRef>
          </c:cat>
          <c:val>
            <c:numRef>
              <c:f>'Chart2 Data'!$E$5:$E$9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946</c:v>
                </c:pt>
              </c:numCache>
            </c:numRef>
          </c:val>
        </c:ser>
        <c:ser>
          <c:idx val="3"/>
          <c:order val="3"/>
          <c:tx>
            <c:strRef>
              <c:f>'Chart2 Data'!$F$4</c:f>
              <c:strCache>
                <c:ptCount val="1"/>
                <c:pt idx="0">
                  <c:v>Gas Smart Meters</c:v>
                </c:pt>
              </c:strCache>
            </c:strRef>
          </c:tx>
          <c:invertIfNegative val="0"/>
          <c:cat>
            <c:strRef>
              <c:f>'Chart2 Data'!$B$5:$B$9</c:f>
              <c:strCache>
                <c:ptCount val="5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</c:strCache>
            </c:strRef>
          </c:cat>
          <c:val>
            <c:numRef>
              <c:f>'Chart2 Data'!$F$5:$F$9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985600"/>
        <c:axId val="134987776"/>
      </c:barChart>
      <c:catAx>
        <c:axId val="13498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Quarter</a:t>
                </a:r>
              </a:p>
            </c:rich>
          </c:tx>
          <c:layout>
            <c:manualLayout>
              <c:xMode val="edge"/>
              <c:yMode val="edge"/>
              <c:x val="0.48713815283960338"/>
              <c:y val="0.94877925387026885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4987776"/>
        <c:crosses val="autoZero"/>
        <c:auto val="1"/>
        <c:lblAlgn val="ctr"/>
        <c:lblOffset val="100"/>
        <c:noMultiLvlLbl val="0"/>
      </c:catAx>
      <c:valAx>
        <c:axId val="1349877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Meters Installed</a:t>
                </a:r>
              </a:p>
            </c:rich>
          </c:tx>
          <c:layout>
            <c:manualLayout>
              <c:xMode val="edge"/>
              <c:yMode val="edge"/>
              <c:x val="1.301740188403458E-2"/>
              <c:y val="0.4312845794167253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34985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529615901154977"/>
          <c:y val="0.12552601726263871"/>
          <c:w val="0.24511223774261409"/>
          <c:h val="0.26637294740953738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3 - Proportion of domestic and non-domestic meters by fuel type and meter type, end September 2013</a:t>
            </a:r>
          </a:p>
        </c:rich>
      </c:tx>
      <c:layout>
        <c:manualLayout>
          <c:xMode val="edge"/>
          <c:yMode val="edge"/>
          <c:x val="0.11064357127349253"/>
          <c:y val="1.253132832080200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16680961562852"/>
          <c:y val="0.12357484919648203"/>
          <c:w val="0.72313661328296674"/>
          <c:h val="0.781732383779948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'Chart3 Data'!$C$4</c:f>
              <c:strCache>
                <c:ptCount val="1"/>
                <c:pt idx="0">
                  <c:v>Smart Meters</c:v>
                </c:pt>
              </c:strCache>
            </c:strRef>
          </c:tx>
          <c:invertIfNegative val="0"/>
          <c:cat>
            <c:strRef>
              <c:f>'Chart3 Data'!$B$21:$B$24</c:f>
              <c:strCache>
                <c:ptCount val="4"/>
                <c:pt idx="0">
                  <c:v>Domestic Electric (Q3 2013)</c:v>
                </c:pt>
                <c:pt idx="1">
                  <c:v>Domestic Gas  (Q3 2013)</c:v>
                </c:pt>
                <c:pt idx="2">
                  <c:v>Non-Domestic Electric  (Q3 2013)</c:v>
                </c:pt>
                <c:pt idx="3">
                  <c:v>Non-Domestic Gas  (Q3 2013)</c:v>
                </c:pt>
              </c:strCache>
            </c:strRef>
          </c:cat>
          <c:val>
            <c:numRef>
              <c:f>'Chart3 Data'!$C$21:$C$24</c:f>
              <c:numCache>
                <c:formatCode>_-* #,##0_-;\-* #,##0_-;_-* "-"??_-;_-@_-</c:formatCode>
                <c:ptCount val="4"/>
                <c:pt idx="0">
                  <c:v>104704</c:v>
                </c:pt>
                <c:pt idx="1">
                  <c:v>72113</c:v>
                </c:pt>
                <c:pt idx="2" formatCode="0">
                  <c:v>946</c:v>
                </c:pt>
                <c:pt idx="3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'Chart3 Data'!$D$4</c:f>
              <c:strCache>
                <c:ptCount val="1"/>
                <c:pt idx="0">
                  <c:v>Smart-Type Meters in domestic properties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'Chart3 Data'!$B$21:$B$24</c:f>
              <c:strCache>
                <c:ptCount val="4"/>
                <c:pt idx="0">
                  <c:v>Domestic Electric (Q3 2013)</c:v>
                </c:pt>
                <c:pt idx="1">
                  <c:v>Domestic Gas  (Q3 2013)</c:v>
                </c:pt>
                <c:pt idx="2">
                  <c:v>Non-Domestic Electric  (Q3 2013)</c:v>
                </c:pt>
                <c:pt idx="3">
                  <c:v>Non-Domestic Gas  (Q3 2013)</c:v>
                </c:pt>
              </c:strCache>
            </c:strRef>
          </c:cat>
          <c:val>
            <c:numRef>
              <c:f>'Chart3 Data'!$D$21:$D$24</c:f>
              <c:numCache>
                <c:formatCode>_-* #,##0_-;\-* #,##0_-;_-* "-"??_-;_-@_-</c:formatCode>
                <c:ptCount val="4"/>
                <c:pt idx="0">
                  <c:v>484975</c:v>
                </c:pt>
                <c:pt idx="1">
                  <c:v>319445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'Chart3 Data'!$E$4</c:f>
              <c:strCache>
                <c:ptCount val="1"/>
                <c:pt idx="0">
                  <c:v>Advanced Meters in smaller non-domestic sites</c:v>
                </c:pt>
              </c:strCache>
            </c:strRef>
          </c:tx>
          <c:spPr>
            <a:pattFill prst="dkVert">
              <a:fgClr>
                <a:schemeClr val="accent3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'Chart3 Data'!$B$21:$B$24</c:f>
              <c:strCache>
                <c:ptCount val="4"/>
                <c:pt idx="0">
                  <c:v>Domestic Electric (Q3 2013)</c:v>
                </c:pt>
                <c:pt idx="1">
                  <c:v>Domestic Gas  (Q3 2013)</c:v>
                </c:pt>
                <c:pt idx="2">
                  <c:v>Non-Domestic Electric  (Q3 2013)</c:v>
                </c:pt>
                <c:pt idx="3">
                  <c:v>Non-Domestic Gas  (Q3 2013)</c:v>
                </c:pt>
              </c:strCache>
            </c:strRef>
          </c:cat>
          <c:val>
            <c:numRef>
              <c:f>'Chart3 Data'!$E$21:$E$24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 formatCode="_-* #,##0_-;\-* #,##0_-;_-* &quot;-&quot;??_-;_-@_-">
                  <c:v>496810</c:v>
                </c:pt>
                <c:pt idx="3" formatCode="_-* #,##0_-;\-* #,##0_-;_-* &quot;-&quot;??_-;_-@_-">
                  <c:v>10778</c:v>
                </c:pt>
              </c:numCache>
            </c:numRef>
          </c:val>
        </c:ser>
        <c:ser>
          <c:idx val="3"/>
          <c:order val="3"/>
          <c:tx>
            <c:strRef>
              <c:f>'Chart3 Data'!$F$4</c:f>
              <c:strCache>
                <c:ptCount val="1"/>
                <c:pt idx="0">
                  <c:v>Traditional Meters</c:v>
                </c:pt>
              </c:strCache>
            </c:strRef>
          </c:tx>
          <c:spPr>
            <a:pattFill prst="ltUp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'Chart3 Data'!$B$21:$B$24</c:f>
              <c:strCache>
                <c:ptCount val="4"/>
                <c:pt idx="0">
                  <c:v>Domestic Electric (Q3 2013)</c:v>
                </c:pt>
                <c:pt idx="1">
                  <c:v>Domestic Gas  (Q3 2013)</c:v>
                </c:pt>
                <c:pt idx="2">
                  <c:v>Non-Domestic Electric  (Q3 2013)</c:v>
                </c:pt>
                <c:pt idx="3">
                  <c:v>Non-Domestic Gas  (Q3 2013)</c:v>
                </c:pt>
              </c:strCache>
            </c:strRef>
          </c:cat>
          <c:val>
            <c:numRef>
              <c:f>'Chart3 Data'!$F$21:$F$24</c:f>
              <c:numCache>
                <c:formatCode>_-* #,##0_-;\-* #,##0_-;_-* "-"??_-;_-@_-</c:formatCode>
                <c:ptCount val="4"/>
                <c:pt idx="0">
                  <c:v>25272273</c:v>
                </c:pt>
                <c:pt idx="1">
                  <c:v>20955620</c:v>
                </c:pt>
                <c:pt idx="2">
                  <c:v>1819499</c:v>
                </c:pt>
                <c:pt idx="3">
                  <c:v>488142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4833536"/>
        <c:axId val="144913152"/>
      </c:barChart>
      <c:catAx>
        <c:axId val="1448335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44913152"/>
        <c:crosses val="autoZero"/>
        <c:auto val="1"/>
        <c:lblAlgn val="ctr"/>
        <c:lblOffset val="100"/>
        <c:noMultiLvlLbl val="0"/>
      </c:catAx>
      <c:valAx>
        <c:axId val="144913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Percentage</a:t>
                </a:r>
              </a:p>
            </c:rich>
          </c:tx>
          <c:layout>
            <c:manualLayout>
              <c:xMode val="edge"/>
              <c:yMode val="edge"/>
              <c:x val="2.0486556248609362E-2"/>
              <c:y val="0.4248896773288310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44833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647351418592384"/>
          <c:y val="0.30313447661147619"/>
          <c:w val="0.18215067333464149"/>
          <c:h val="0.52521298808055894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6400800</xdr:colOff>
      <xdr:row>1</xdr:row>
      <xdr:rowOff>104775</xdr:rowOff>
    </xdr:from>
    <xdr:to>
      <xdr:col>2</xdr:col>
      <xdr:colOff>391084</xdr:colOff>
      <xdr:row>9</xdr:row>
      <xdr:rowOff>19556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1775" y="285750"/>
          <a:ext cx="2048434" cy="14387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6"/>
  <sheetViews>
    <sheetView tabSelected="1" workbookViewId="0"/>
  </sheetViews>
  <sheetFormatPr defaultRowHeight="14.25" x14ac:dyDescent="0.2"/>
  <cols>
    <col min="1" max="1" width="2.7109375" style="33" customWidth="1"/>
    <col min="2" max="2" width="120.85546875" style="33" customWidth="1"/>
    <col min="3" max="16384" width="9.140625" style="33"/>
  </cols>
  <sheetData>
    <row r="8" spans="2:6" ht="15" x14ac:dyDescent="0.25">
      <c r="F8" s="4"/>
    </row>
    <row r="9" spans="2:6" ht="19.5" x14ac:dyDescent="0.2">
      <c r="B9" s="61" t="s">
        <v>69</v>
      </c>
    </row>
    <row r="10" spans="2:6" ht="14.25" customHeight="1" x14ac:dyDescent="0.2">
      <c r="B10" s="61"/>
    </row>
    <row r="11" spans="2:6" ht="15" customHeight="1" x14ac:dyDescent="0.2"/>
    <row r="12" spans="2:6" ht="15" x14ac:dyDescent="0.25">
      <c r="B12" s="59" t="s">
        <v>54</v>
      </c>
    </row>
    <row r="14" spans="2:6" ht="15" x14ac:dyDescent="0.25">
      <c r="B14" s="60" t="s">
        <v>27</v>
      </c>
    </row>
    <row r="15" spans="2:6" ht="15" x14ac:dyDescent="0.25">
      <c r="B15" s="60" t="s">
        <v>32</v>
      </c>
    </row>
    <row r="16" spans="2:6" ht="15" x14ac:dyDescent="0.25">
      <c r="B16" s="60" t="s">
        <v>70</v>
      </c>
    </row>
    <row r="19" spans="2:7" ht="15" x14ac:dyDescent="0.25">
      <c r="B19" s="59" t="s">
        <v>55</v>
      </c>
    </row>
    <row r="21" spans="2:7" ht="15" x14ac:dyDescent="0.25">
      <c r="B21" s="60" t="s">
        <v>56</v>
      </c>
    </row>
    <row r="22" spans="2:7" ht="15" x14ac:dyDescent="0.2">
      <c r="B22" s="58" t="s">
        <v>57</v>
      </c>
    </row>
    <row r="23" spans="2:7" ht="15" x14ac:dyDescent="0.2">
      <c r="B23" s="62" t="s">
        <v>58</v>
      </c>
      <c r="C23" s="62"/>
      <c r="D23" s="62"/>
      <c r="E23" s="62"/>
      <c r="F23" s="62"/>
    </row>
    <row r="24" spans="2:7" ht="15" x14ac:dyDescent="0.2">
      <c r="B24" s="62" t="s">
        <v>59</v>
      </c>
      <c r="C24" s="62"/>
      <c r="D24" s="62"/>
      <c r="E24" s="62"/>
      <c r="F24" s="62"/>
      <c r="G24" s="62"/>
    </row>
    <row r="25" spans="2:7" ht="15" x14ac:dyDescent="0.2">
      <c r="B25" s="62" t="s">
        <v>60</v>
      </c>
      <c r="C25" s="62"/>
      <c r="D25" s="62"/>
      <c r="E25" s="62"/>
      <c r="F25" s="62"/>
      <c r="G25" s="62"/>
    </row>
    <row r="26" spans="2:7" ht="15" x14ac:dyDescent="0.2">
      <c r="B26" s="62" t="s">
        <v>61</v>
      </c>
      <c r="C26" s="62"/>
      <c r="D26" s="62"/>
      <c r="E26" s="62"/>
      <c r="F26" s="62"/>
      <c r="G26" s="62"/>
    </row>
  </sheetData>
  <hyperlinks>
    <hyperlink ref="B15" location="'Chart2 Data'!A1" display="Chart 2 – Number of advanced meters installed by the larger energy suppliers in smaller non-domestic sites, by fuel type and quarter"/>
    <hyperlink ref="B16" location="'Chart3 Data'!A1" display="Chart 3 – Proportion of domestic and non-domestic meters by fuel type and meter type, end June 2013"/>
    <hyperlink ref="B21" location="'Table 1'!A1" display="Table 1: Number of smart meter installations by the larger energy suppliers by meter type and quarter"/>
    <hyperlink ref="B22" location="'Table 1a'!A1" display="Table 1a: Number of electricity smart meter installations by the larger energy suppliers by meter type and quarter"/>
    <hyperlink ref="B23:F23" location="'Table 1b'!A1" display="Table 1b: Number of gas smart meter installations by the larger energy suppliers by meter type and quarter"/>
    <hyperlink ref="B24:G24" location="'Table 2'!A1" display="Table 2: Number of meters operated by the larger energy suppliers by meter type at end of quarter"/>
    <hyperlink ref="B25:G25" location="'Table 2a'!A1" display="Table 2a: Number of electricity meters operated by the larger energy suppliers by meter type at end of quarter"/>
    <hyperlink ref="B26:G26" location="'Table 2b'!A1" display="Table 2b: Number of gas meters operated by the larger energy suppliers by meter type at end of quarter"/>
    <hyperlink ref="B14" location="'Chart1 Data'!A1" display="Chart 1 - Number of smart meters installed by the larger energy suppliers in domestic properties, by fuel type and quarter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zoomScale="80" zoomScaleNormal="80" workbookViewId="0"/>
  </sheetViews>
  <sheetFormatPr defaultRowHeight="15" x14ac:dyDescent="0.25"/>
  <cols>
    <col min="1" max="1" width="2.7109375" style="4" customWidth="1"/>
    <col min="2" max="2" width="20.7109375" style="4" customWidth="1"/>
    <col min="3" max="3" width="33.28515625" style="4" customWidth="1"/>
    <col min="4" max="4" width="24.42578125" style="4" customWidth="1"/>
    <col min="5" max="5" width="24.7109375" style="4" customWidth="1"/>
    <col min="6" max="6" width="32.7109375" style="4" customWidth="1"/>
    <col min="7" max="7" width="23.7109375" style="4" customWidth="1"/>
    <col min="8" max="8" width="2.7109375" style="4" customWidth="1"/>
    <col min="9" max="9" width="9.140625" style="4"/>
    <col min="10" max="11" width="14.28515625" style="4" bestFit="1" customWidth="1"/>
    <col min="12" max="16384" width="9.140625" style="4"/>
  </cols>
  <sheetData>
    <row r="2" spans="2:10" x14ac:dyDescent="0.25">
      <c r="B2" s="102" t="s">
        <v>38</v>
      </c>
      <c r="C2" s="102"/>
      <c r="D2" s="102"/>
      <c r="E2" s="102"/>
      <c r="F2" s="102"/>
      <c r="G2" s="102"/>
    </row>
    <row r="3" spans="2:10" x14ac:dyDescent="0.25">
      <c r="B3" s="33"/>
      <c r="C3" s="33"/>
      <c r="D3" s="33"/>
      <c r="E3" s="33"/>
      <c r="F3" s="33"/>
      <c r="G3" s="33"/>
    </row>
    <row r="4" spans="2:10" ht="22.5" customHeight="1" x14ac:dyDescent="0.25">
      <c r="B4" s="110" t="s">
        <v>0</v>
      </c>
      <c r="C4" s="108" t="s">
        <v>21</v>
      </c>
      <c r="D4" s="111"/>
      <c r="E4" s="109"/>
      <c r="F4" s="108" t="s">
        <v>22</v>
      </c>
      <c r="G4" s="109"/>
    </row>
    <row r="5" spans="2:10" ht="22.5" customHeight="1" x14ac:dyDescent="0.25">
      <c r="B5" s="110"/>
      <c r="C5" s="31" t="s">
        <v>26</v>
      </c>
      <c r="D5" s="34" t="s">
        <v>23</v>
      </c>
      <c r="E5" s="24" t="s">
        <v>8</v>
      </c>
      <c r="F5" s="34" t="s">
        <v>48</v>
      </c>
      <c r="G5" s="24" t="s">
        <v>8</v>
      </c>
    </row>
    <row r="6" spans="2:10" ht="22.5" customHeight="1" x14ac:dyDescent="0.25">
      <c r="B6" s="25" t="s">
        <v>3</v>
      </c>
      <c r="C6" s="26">
        <v>124</v>
      </c>
      <c r="D6" s="28">
        <v>246496</v>
      </c>
      <c r="E6" s="52">
        <f>5829541+15311016</f>
        <v>21140557</v>
      </c>
      <c r="F6" s="28">
        <v>10038</v>
      </c>
      <c r="G6" s="57" t="s">
        <v>40</v>
      </c>
      <c r="J6" s="53"/>
    </row>
    <row r="7" spans="2:10" ht="22.5" customHeight="1" x14ac:dyDescent="0.25">
      <c r="B7" s="25" t="s">
        <v>4</v>
      </c>
      <c r="C7" s="26">
        <v>1461</v>
      </c>
      <c r="D7" s="28">
        <v>276050</v>
      </c>
      <c r="E7" s="52">
        <v>21274934</v>
      </c>
      <c r="F7" s="28">
        <v>9290</v>
      </c>
      <c r="G7" s="28">
        <v>559271</v>
      </c>
    </row>
    <row r="8" spans="2:10" ht="22.5" customHeight="1" x14ac:dyDescent="0.25">
      <c r="B8" s="25" t="s">
        <v>5</v>
      </c>
      <c r="C8" s="29">
        <v>11991</v>
      </c>
      <c r="D8" s="27">
        <v>293878</v>
      </c>
      <c r="E8" s="29">
        <v>21118073</v>
      </c>
      <c r="F8" s="27">
        <v>10109</v>
      </c>
      <c r="G8" s="27">
        <v>536022</v>
      </c>
    </row>
    <row r="9" spans="2:10" ht="22.5" customHeight="1" x14ac:dyDescent="0.25">
      <c r="B9" s="25" t="s">
        <v>6</v>
      </c>
      <c r="C9" s="29">
        <v>39337</v>
      </c>
      <c r="D9" s="27">
        <v>300537</v>
      </c>
      <c r="E9" s="29">
        <v>20923634</v>
      </c>
      <c r="F9" s="27">
        <v>10603</v>
      </c>
      <c r="G9" s="27">
        <v>507974</v>
      </c>
    </row>
    <row r="10" spans="2:10" ht="22.5" customHeight="1" x14ac:dyDescent="0.25">
      <c r="B10" s="31" t="s">
        <v>62</v>
      </c>
      <c r="C10" s="48">
        <v>72113</v>
      </c>
      <c r="D10" s="42">
        <v>319445</v>
      </c>
      <c r="E10" s="49">
        <v>20955620</v>
      </c>
      <c r="F10" s="42">
        <v>10778</v>
      </c>
      <c r="G10" s="42">
        <v>488142</v>
      </c>
    </row>
    <row r="11" spans="2:10" x14ac:dyDescent="0.25">
      <c r="B11" s="4" t="s">
        <v>46</v>
      </c>
    </row>
  </sheetData>
  <mergeCells count="4">
    <mergeCell ref="B2:G2"/>
    <mergeCell ref="B4:B5"/>
    <mergeCell ref="C4:E4"/>
    <mergeCell ref="F4:G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6" sqref="B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zoomScale="80" zoomScaleNormal="80" workbookViewId="0"/>
  </sheetViews>
  <sheetFormatPr defaultRowHeight="15" x14ac:dyDescent="0.25"/>
  <cols>
    <col min="1" max="1" width="2.5703125" style="2" customWidth="1"/>
    <col min="2" max="2" width="33.42578125" style="2" customWidth="1"/>
    <col min="3" max="3" width="32.42578125" style="2" customWidth="1"/>
    <col min="4" max="4" width="32.5703125" style="2" customWidth="1"/>
    <col min="5" max="5" width="2.5703125" style="2" customWidth="1"/>
    <col min="6" max="6" width="37.85546875" style="2" bestFit="1" customWidth="1"/>
    <col min="7" max="7" width="49.7109375" style="2" bestFit="1" customWidth="1"/>
    <col min="8" max="8" width="35.7109375" style="2" bestFit="1" customWidth="1"/>
    <col min="9" max="9" width="22.42578125" style="2" customWidth="1"/>
    <col min="10" max="10" width="30.28515625" style="2" bestFit="1" customWidth="1"/>
    <col min="11" max="11" width="36.28515625" style="2" bestFit="1" customWidth="1"/>
    <col min="12" max="17" width="14.42578125" style="2" bestFit="1" customWidth="1"/>
    <col min="18" max="16384" width="9.140625" style="2"/>
  </cols>
  <sheetData>
    <row r="2" spans="2:7" ht="30.75" customHeight="1" x14ac:dyDescent="0.25">
      <c r="B2" s="101" t="s">
        <v>27</v>
      </c>
      <c r="C2" s="101"/>
      <c r="D2" s="101"/>
      <c r="E2" s="1"/>
    </row>
    <row r="3" spans="2:7" ht="15.75" x14ac:dyDescent="0.25">
      <c r="B3" s="1"/>
      <c r="C3" s="1"/>
      <c r="D3" s="1"/>
      <c r="E3" s="1"/>
    </row>
    <row r="4" spans="2:7" ht="22.5" customHeight="1" x14ac:dyDescent="0.25">
      <c r="B4" s="3" t="s">
        <v>0</v>
      </c>
      <c r="C4" s="3" t="s">
        <v>1</v>
      </c>
      <c r="D4" s="3" t="s">
        <v>2</v>
      </c>
      <c r="E4" s="1"/>
      <c r="F4" s="4"/>
      <c r="G4" s="4"/>
    </row>
    <row r="5" spans="2:7" ht="22.5" customHeight="1" x14ac:dyDescent="0.25">
      <c r="B5" s="5" t="s">
        <v>3</v>
      </c>
      <c r="C5" s="6">
        <v>36</v>
      </c>
      <c r="D5" s="6">
        <v>32</v>
      </c>
      <c r="E5" s="1"/>
      <c r="F5" s="4"/>
      <c r="G5" s="4"/>
    </row>
    <row r="6" spans="2:7" ht="22.5" customHeight="1" x14ac:dyDescent="0.25">
      <c r="B6" s="5" t="s">
        <v>4</v>
      </c>
      <c r="C6" s="6">
        <v>1671</v>
      </c>
      <c r="D6" s="6">
        <v>1570</v>
      </c>
      <c r="E6" s="1"/>
      <c r="F6" s="4"/>
      <c r="G6" s="4"/>
    </row>
    <row r="7" spans="2:7" ht="22.5" customHeight="1" x14ac:dyDescent="0.25">
      <c r="B7" s="5" t="s">
        <v>5</v>
      </c>
      <c r="C7" s="6">
        <v>12678</v>
      </c>
      <c r="D7" s="6">
        <v>10963</v>
      </c>
      <c r="E7" s="1"/>
      <c r="F7" s="4"/>
      <c r="G7" s="4"/>
    </row>
    <row r="8" spans="2:7" ht="22.5" customHeight="1" x14ac:dyDescent="0.25">
      <c r="B8" s="5" t="s">
        <v>6</v>
      </c>
      <c r="C8" s="6">
        <v>45456</v>
      </c>
      <c r="D8" s="6">
        <v>35130</v>
      </c>
      <c r="E8" s="1"/>
      <c r="F8" s="4"/>
      <c r="G8" s="4"/>
    </row>
    <row r="9" spans="2:7" ht="22.5" customHeight="1" x14ac:dyDescent="0.25">
      <c r="B9" s="7" t="s">
        <v>62</v>
      </c>
      <c r="C9" s="68">
        <v>57632</v>
      </c>
      <c r="D9" s="69">
        <v>35190</v>
      </c>
      <c r="E9" s="1"/>
    </row>
    <row r="14" spans="2:7" x14ac:dyDescent="0.25">
      <c r="C14" s="66"/>
      <c r="D14" s="66"/>
    </row>
  </sheetData>
  <mergeCells count="1">
    <mergeCell ref="B2:D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zoomScale="80" zoomScaleNormal="80" workbookViewId="0"/>
  </sheetViews>
  <sheetFormatPr defaultRowHeight="15" x14ac:dyDescent="0.25"/>
  <cols>
    <col min="1" max="1" width="2.85546875" style="2" customWidth="1"/>
    <col min="2" max="2" width="30.28515625" style="2" customWidth="1"/>
    <col min="3" max="3" width="35.42578125" style="2" customWidth="1"/>
    <col min="4" max="4" width="33.28515625" style="2" customWidth="1"/>
    <col min="5" max="6" width="35.42578125" style="2" customWidth="1"/>
    <col min="7" max="7" width="2.7109375" style="2" customWidth="1"/>
    <col min="8" max="8" width="35.7109375" style="2" bestFit="1" customWidth="1"/>
    <col min="9" max="9" width="22.42578125" style="2" customWidth="1"/>
    <col min="10" max="10" width="30.28515625" style="2" bestFit="1" customWidth="1"/>
    <col min="11" max="11" width="36.28515625" style="2" bestFit="1" customWidth="1"/>
    <col min="12" max="17" width="14.42578125" style="2" bestFit="1" customWidth="1"/>
    <col min="18" max="16384" width="9.140625" style="2"/>
  </cols>
  <sheetData>
    <row r="2" spans="2:7" ht="15.75" x14ac:dyDescent="0.25">
      <c r="B2" s="101" t="s">
        <v>32</v>
      </c>
      <c r="C2" s="101"/>
      <c r="D2" s="101"/>
      <c r="E2" s="101"/>
      <c r="F2" s="101"/>
    </row>
    <row r="4" spans="2:7" ht="22.5" customHeight="1" x14ac:dyDescent="0.25">
      <c r="B4" s="3" t="s">
        <v>0</v>
      </c>
      <c r="C4" s="11" t="s">
        <v>63</v>
      </c>
      <c r="D4" s="11" t="s">
        <v>64</v>
      </c>
      <c r="E4" s="11" t="s">
        <v>28</v>
      </c>
      <c r="F4" s="11" t="s">
        <v>29</v>
      </c>
    </row>
    <row r="5" spans="2:7" ht="22.5" customHeight="1" x14ac:dyDescent="0.25">
      <c r="B5" s="5" t="s">
        <v>3</v>
      </c>
      <c r="C5" s="10">
        <v>35455</v>
      </c>
      <c r="D5" s="10">
        <v>186</v>
      </c>
      <c r="E5" s="10">
        <v>0</v>
      </c>
      <c r="F5" s="10">
        <v>0</v>
      </c>
    </row>
    <row r="6" spans="2:7" ht="22.5" customHeight="1" x14ac:dyDescent="0.25">
      <c r="B6" s="5" t="s">
        <v>4</v>
      </c>
      <c r="C6" s="10">
        <v>35834</v>
      </c>
      <c r="D6" s="10">
        <v>144</v>
      </c>
      <c r="E6" s="10">
        <v>0</v>
      </c>
      <c r="F6" s="10">
        <v>0</v>
      </c>
    </row>
    <row r="7" spans="2:7" ht="22.5" customHeight="1" x14ac:dyDescent="0.25">
      <c r="B7" s="5" t="s">
        <v>5</v>
      </c>
      <c r="C7" s="10">
        <v>32529</v>
      </c>
      <c r="D7" s="10">
        <v>1321</v>
      </c>
      <c r="E7" s="10">
        <v>0</v>
      </c>
      <c r="F7" s="10">
        <v>0</v>
      </c>
    </row>
    <row r="8" spans="2:7" ht="22.5" customHeight="1" x14ac:dyDescent="0.25">
      <c r="B8" s="5" t="s">
        <v>6</v>
      </c>
      <c r="C8" s="6">
        <v>28722</v>
      </c>
      <c r="D8" s="10">
        <v>290</v>
      </c>
      <c r="E8" s="10">
        <v>0</v>
      </c>
      <c r="F8" s="10">
        <v>0</v>
      </c>
    </row>
    <row r="9" spans="2:7" ht="22.5" customHeight="1" x14ac:dyDescent="0.25">
      <c r="B9" s="7" t="s">
        <v>62</v>
      </c>
      <c r="C9" s="73">
        <f>SUM(24333-946)</f>
        <v>23387</v>
      </c>
      <c r="D9" s="69">
        <v>60</v>
      </c>
      <c r="E9" s="74">
        <v>946</v>
      </c>
      <c r="F9" s="75">
        <v>0</v>
      </c>
      <c r="G9" s="22"/>
    </row>
    <row r="10" spans="2:7" x14ac:dyDescent="0.25">
      <c r="B10" s="22"/>
      <c r="C10" s="22"/>
      <c r="D10" s="70"/>
      <c r="E10" s="22"/>
      <c r="F10" s="70"/>
    </row>
  </sheetData>
  <mergeCells count="1">
    <mergeCell ref="B2:F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zoomScale="80" zoomScaleNormal="80" workbookViewId="0"/>
  </sheetViews>
  <sheetFormatPr defaultRowHeight="15" x14ac:dyDescent="0.25"/>
  <cols>
    <col min="1" max="1" width="2.7109375" style="2" customWidth="1"/>
    <col min="2" max="2" width="46" style="2" bestFit="1" customWidth="1"/>
    <col min="3" max="3" width="18.5703125" style="2" bestFit="1" customWidth="1"/>
    <col min="4" max="4" width="52.42578125" style="2" bestFit="1" customWidth="1"/>
    <col min="5" max="5" width="55.7109375" style="2" customWidth="1"/>
    <col min="6" max="6" width="32.5703125" style="2" customWidth="1"/>
    <col min="7" max="7" width="22.85546875" style="2" customWidth="1"/>
    <col min="8" max="8" width="30.28515625" style="2" bestFit="1" customWidth="1"/>
    <col min="9" max="9" width="1.7109375" style="2" bestFit="1" customWidth="1"/>
    <col min="10" max="15" width="14.42578125" style="2" bestFit="1" customWidth="1"/>
    <col min="16" max="16384" width="9.140625" style="2"/>
  </cols>
  <sheetData>
    <row r="2" spans="2:12" ht="15.75" x14ac:dyDescent="0.25">
      <c r="B2" s="101" t="s">
        <v>70</v>
      </c>
      <c r="C2" s="101"/>
      <c r="D2" s="101"/>
      <c r="E2" s="101"/>
      <c r="F2" s="101"/>
    </row>
    <row r="3" spans="2:12" x14ac:dyDescent="0.25">
      <c r="I3" s="2" t="s">
        <v>7</v>
      </c>
    </row>
    <row r="4" spans="2:12" ht="15.75" x14ac:dyDescent="0.25">
      <c r="B4" s="3" t="s">
        <v>20</v>
      </c>
      <c r="C4" s="11" t="s">
        <v>26</v>
      </c>
      <c r="D4" s="11" t="s">
        <v>31</v>
      </c>
      <c r="E4" s="3" t="s">
        <v>30</v>
      </c>
      <c r="F4" s="11" t="s">
        <v>8</v>
      </c>
      <c r="H4" s="4"/>
      <c r="I4" s="4"/>
      <c r="J4" s="4"/>
      <c r="K4" s="4"/>
      <c r="L4" s="4"/>
    </row>
    <row r="5" spans="2:12" ht="15.75" x14ac:dyDescent="0.25">
      <c r="B5" s="5" t="s">
        <v>9</v>
      </c>
      <c r="C5" s="10">
        <v>132</v>
      </c>
      <c r="D5" s="12">
        <v>376423</v>
      </c>
      <c r="E5" s="13">
        <v>0</v>
      </c>
      <c r="F5" s="12">
        <v>25786824</v>
      </c>
      <c r="H5" s="14"/>
      <c r="I5" s="4"/>
      <c r="J5" s="4"/>
      <c r="K5" s="4"/>
      <c r="L5" s="4"/>
    </row>
    <row r="6" spans="2:12" ht="15.75" x14ac:dyDescent="0.25">
      <c r="B6" s="5" t="s">
        <v>10</v>
      </c>
      <c r="C6" s="15">
        <v>124</v>
      </c>
      <c r="D6" s="15">
        <v>246496</v>
      </c>
      <c r="E6" s="13">
        <v>0</v>
      </c>
      <c r="F6" s="15">
        <v>21140557</v>
      </c>
      <c r="H6" s="14"/>
      <c r="I6" s="4"/>
      <c r="J6" s="4"/>
      <c r="K6" s="4"/>
      <c r="L6" s="4"/>
    </row>
    <row r="7" spans="2:12" ht="15.75" x14ac:dyDescent="0.25">
      <c r="B7" s="16" t="s">
        <v>11</v>
      </c>
      <c r="C7" s="10">
        <v>0</v>
      </c>
      <c r="D7" s="6">
        <v>0</v>
      </c>
      <c r="E7" s="17">
        <v>354969</v>
      </c>
      <c r="F7" s="54" t="s">
        <v>39</v>
      </c>
      <c r="H7" s="14"/>
      <c r="I7" s="4"/>
      <c r="J7" s="4"/>
      <c r="K7" s="4"/>
      <c r="L7" s="4"/>
    </row>
    <row r="8" spans="2:12" ht="15.75" x14ac:dyDescent="0.25">
      <c r="B8" s="7" t="s">
        <v>49</v>
      </c>
      <c r="C8" s="8">
        <v>0</v>
      </c>
      <c r="D8" s="6">
        <v>0</v>
      </c>
      <c r="E8" s="10">
        <v>10038</v>
      </c>
      <c r="F8" s="55" t="s">
        <v>40</v>
      </c>
      <c r="H8" s="14"/>
      <c r="I8" s="4"/>
      <c r="J8" s="4"/>
      <c r="K8" s="4"/>
      <c r="L8" s="4"/>
    </row>
    <row r="9" spans="2:12" ht="15.75" x14ac:dyDescent="0.25">
      <c r="B9" s="5" t="s">
        <v>12</v>
      </c>
      <c r="C9" s="10">
        <v>1739</v>
      </c>
      <c r="D9" s="12">
        <v>407975</v>
      </c>
      <c r="E9" s="19">
        <v>0</v>
      </c>
      <c r="F9" s="10">
        <v>25766990</v>
      </c>
      <c r="H9" s="14"/>
      <c r="I9" s="4"/>
      <c r="J9" s="4"/>
      <c r="K9" s="4"/>
      <c r="L9" s="4"/>
    </row>
    <row r="10" spans="2:12" ht="15.75" x14ac:dyDescent="0.25">
      <c r="B10" s="5" t="s">
        <v>13</v>
      </c>
      <c r="C10" s="10">
        <v>1461</v>
      </c>
      <c r="D10" s="15">
        <v>276050</v>
      </c>
      <c r="E10" s="20">
        <v>0</v>
      </c>
      <c r="F10" s="10">
        <v>21274934</v>
      </c>
      <c r="H10" s="14"/>
      <c r="I10" s="4"/>
      <c r="J10" s="4"/>
      <c r="K10" s="4"/>
      <c r="L10" s="4"/>
    </row>
    <row r="11" spans="2:12" ht="15.75" x14ac:dyDescent="0.25">
      <c r="B11" s="16" t="s">
        <v>14</v>
      </c>
      <c r="C11" s="17">
        <v>0</v>
      </c>
      <c r="D11" s="6">
        <v>0</v>
      </c>
      <c r="E11" s="10">
        <v>444943</v>
      </c>
      <c r="F11" s="18">
        <v>1864295</v>
      </c>
      <c r="H11" s="14"/>
      <c r="I11" s="4"/>
      <c r="J11" s="4"/>
      <c r="K11" s="4"/>
      <c r="L11" s="4"/>
    </row>
    <row r="12" spans="2:12" ht="15.75" x14ac:dyDescent="0.25">
      <c r="B12" s="7" t="s">
        <v>15</v>
      </c>
      <c r="C12" s="8">
        <v>0</v>
      </c>
      <c r="D12" s="8">
        <v>0</v>
      </c>
      <c r="E12" s="9">
        <v>9290</v>
      </c>
      <c r="F12" s="9">
        <v>559271</v>
      </c>
      <c r="H12" s="14"/>
      <c r="I12" s="4"/>
      <c r="J12" s="4"/>
      <c r="K12" s="4"/>
      <c r="L12" s="4"/>
    </row>
    <row r="13" spans="2:12" ht="15.75" x14ac:dyDescent="0.25">
      <c r="B13" s="5" t="s">
        <v>16</v>
      </c>
      <c r="C13" s="10">
        <v>12049</v>
      </c>
      <c r="D13" s="6">
        <v>427631</v>
      </c>
      <c r="E13" s="13">
        <v>0</v>
      </c>
      <c r="F13" s="10">
        <v>25495489</v>
      </c>
      <c r="H13" s="14"/>
      <c r="I13" s="4"/>
      <c r="J13" s="4"/>
      <c r="K13" s="4"/>
      <c r="L13" s="4"/>
    </row>
    <row r="14" spans="2:12" ht="15.75" x14ac:dyDescent="0.25">
      <c r="B14" s="21" t="s">
        <v>17</v>
      </c>
      <c r="C14" s="10">
        <v>11991</v>
      </c>
      <c r="D14" s="6">
        <v>298878</v>
      </c>
      <c r="E14" s="13">
        <v>0</v>
      </c>
      <c r="F14" s="10">
        <v>21118073</v>
      </c>
      <c r="H14" s="14"/>
      <c r="I14" s="4"/>
      <c r="J14" s="4"/>
      <c r="K14" s="4"/>
      <c r="L14" s="4"/>
    </row>
    <row r="15" spans="2:12" ht="15.75" x14ac:dyDescent="0.25">
      <c r="B15" s="5" t="s">
        <v>18</v>
      </c>
      <c r="C15" s="17">
        <v>0</v>
      </c>
      <c r="D15" s="17">
        <v>0</v>
      </c>
      <c r="E15" s="18">
        <v>500960</v>
      </c>
      <c r="F15" s="18">
        <v>1832983</v>
      </c>
      <c r="H15" s="14"/>
      <c r="I15" s="4"/>
      <c r="J15" s="4"/>
      <c r="K15" s="4"/>
      <c r="L15" s="4"/>
    </row>
    <row r="16" spans="2:12" ht="15.75" x14ac:dyDescent="0.25">
      <c r="B16" s="7" t="s">
        <v>19</v>
      </c>
      <c r="C16" s="9">
        <v>0</v>
      </c>
      <c r="D16" s="8">
        <v>0</v>
      </c>
      <c r="E16" s="9">
        <v>10109</v>
      </c>
      <c r="F16" s="9">
        <v>536022</v>
      </c>
      <c r="H16" s="14"/>
      <c r="I16" s="4"/>
      <c r="J16" s="4"/>
      <c r="K16" s="4"/>
      <c r="L16" s="4"/>
    </row>
    <row r="17" spans="2:15" ht="15.75" x14ac:dyDescent="0.25">
      <c r="B17" s="5" t="s">
        <v>50</v>
      </c>
      <c r="C17" s="10">
        <v>50038</v>
      </c>
      <c r="D17" s="6">
        <v>443913</v>
      </c>
      <c r="E17" s="19">
        <v>0</v>
      </c>
      <c r="F17" s="10">
        <v>25307746</v>
      </c>
      <c r="K17" s="22"/>
      <c r="L17" s="22"/>
      <c r="M17" s="22"/>
      <c r="N17" s="22"/>
      <c r="O17" s="22"/>
    </row>
    <row r="18" spans="2:15" ht="15.75" x14ac:dyDescent="0.25">
      <c r="B18" s="5" t="s">
        <v>51</v>
      </c>
      <c r="C18" s="15">
        <v>39337</v>
      </c>
      <c r="D18" s="15">
        <v>300537</v>
      </c>
      <c r="E18" s="20">
        <v>0</v>
      </c>
      <c r="F18" s="23">
        <v>20923634</v>
      </c>
    </row>
    <row r="19" spans="2:15" ht="15.75" x14ac:dyDescent="0.25">
      <c r="B19" s="16" t="s">
        <v>52</v>
      </c>
      <c r="C19" s="10">
        <v>0</v>
      </c>
      <c r="D19" s="6">
        <v>0</v>
      </c>
      <c r="E19" s="10">
        <v>509436</v>
      </c>
      <c r="F19" s="10">
        <v>1790147</v>
      </c>
    </row>
    <row r="20" spans="2:15" ht="15.75" x14ac:dyDescent="0.25">
      <c r="B20" s="7" t="s">
        <v>53</v>
      </c>
      <c r="C20" s="10">
        <v>0</v>
      </c>
      <c r="D20" s="6">
        <v>0</v>
      </c>
      <c r="E20" s="10">
        <v>10603</v>
      </c>
      <c r="F20" s="8">
        <v>507974</v>
      </c>
    </row>
    <row r="21" spans="2:15" ht="15.75" x14ac:dyDescent="0.25">
      <c r="B21" s="81" t="s">
        <v>65</v>
      </c>
      <c r="C21" s="12">
        <v>104704</v>
      </c>
      <c r="D21" s="84">
        <v>484975</v>
      </c>
      <c r="E21" s="86">
        <v>0</v>
      </c>
      <c r="F21" s="79">
        <v>25272273</v>
      </c>
    </row>
    <row r="22" spans="2:15" ht="15.75" x14ac:dyDescent="0.25">
      <c r="B22" s="5" t="s">
        <v>66</v>
      </c>
      <c r="C22" s="87">
        <v>72113</v>
      </c>
      <c r="D22" s="87">
        <v>319445</v>
      </c>
      <c r="E22" s="88">
        <v>0</v>
      </c>
      <c r="F22" s="78">
        <v>20955620</v>
      </c>
    </row>
    <row r="23" spans="2:15" ht="15.75" x14ac:dyDescent="0.25">
      <c r="B23" s="16" t="s">
        <v>67</v>
      </c>
      <c r="C23" s="83">
        <v>946</v>
      </c>
      <c r="D23" s="85">
        <v>0</v>
      </c>
      <c r="E23" s="82">
        <f>SUM(497756-946)</f>
        <v>496810</v>
      </c>
      <c r="F23" s="80">
        <v>1819499</v>
      </c>
    </row>
    <row r="24" spans="2:15" ht="15.75" x14ac:dyDescent="0.25">
      <c r="B24" s="7" t="s">
        <v>68</v>
      </c>
      <c r="C24" s="89">
        <v>0</v>
      </c>
      <c r="D24" s="89">
        <v>0</v>
      </c>
      <c r="E24" s="69">
        <v>10778</v>
      </c>
      <c r="F24" s="74">
        <v>488142</v>
      </c>
    </row>
    <row r="25" spans="2:15" x14ac:dyDescent="0.25">
      <c r="B25" s="56" t="s">
        <v>41</v>
      </c>
      <c r="E25" s="22"/>
    </row>
    <row r="28" spans="2:15" x14ac:dyDescent="0.25">
      <c r="C28" s="71"/>
      <c r="D28" s="71"/>
      <c r="E28" s="96"/>
      <c r="F28" s="71"/>
    </row>
    <row r="29" spans="2:15" x14ac:dyDescent="0.25">
      <c r="C29" s="71"/>
      <c r="D29" s="71"/>
      <c r="E29" s="71"/>
      <c r="F29" s="71"/>
    </row>
    <row r="30" spans="2:15" x14ac:dyDescent="0.25">
      <c r="C30" s="71"/>
      <c r="D30" s="71"/>
      <c r="E30" s="71"/>
      <c r="F30" s="71"/>
    </row>
    <row r="31" spans="2:15" x14ac:dyDescent="0.25">
      <c r="C31" s="71"/>
      <c r="D31" s="71"/>
      <c r="E31" s="71"/>
      <c r="F31" s="71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zoomScale="80" zoomScaleNormal="80" workbookViewId="0"/>
  </sheetViews>
  <sheetFormatPr defaultRowHeight="15" x14ac:dyDescent="0.25"/>
  <cols>
    <col min="1" max="1" width="3" style="2" customWidth="1"/>
    <col min="2" max="2" width="26.140625" style="2" customWidth="1"/>
    <col min="3" max="3" width="37.85546875" style="2" bestFit="1" customWidth="1"/>
    <col min="4" max="4" width="36.28515625" style="2" bestFit="1" customWidth="1"/>
    <col min="5" max="6" width="37.85546875" style="2" bestFit="1" customWidth="1"/>
    <col min="7" max="7" width="3" style="2" customWidth="1"/>
    <col min="8" max="8" width="35.7109375" style="2" bestFit="1" customWidth="1"/>
    <col min="9" max="9" width="22.42578125" style="2" customWidth="1"/>
    <col min="10" max="10" width="30.28515625" style="2" bestFit="1" customWidth="1"/>
    <col min="11" max="11" width="36.28515625" style="2" bestFit="1" customWidth="1"/>
    <col min="12" max="17" width="14.42578125" style="2" bestFit="1" customWidth="1"/>
    <col min="18" max="16384" width="9.140625" style="2"/>
  </cols>
  <sheetData>
    <row r="2" spans="1:6" x14ac:dyDescent="0.25">
      <c r="B2" s="102" t="s">
        <v>34</v>
      </c>
      <c r="C2" s="102"/>
      <c r="D2" s="102"/>
      <c r="E2" s="102"/>
      <c r="F2" s="102"/>
    </row>
    <row r="3" spans="1:6" x14ac:dyDescent="0.25">
      <c r="C3" s="77"/>
      <c r="D3" s="77"/>
      <c r="E3" s="77"/>
      <c r="F3" s="77"/>
    </row>
    <row r="4" spans="1:6" ht="22.5" customHeight="1" x14ac:dyDescent="0.25">
      <c r="B4" s="103" t="s">
        <v>0</v>
      </c>
      <c r="C4" s="105" t="s">
        <v>21</v>
      </c>
      <c r="D4" s="106"/>
      <c r="E4" s="105" t="s">
        <v>22</v>
      </c>
      <c r="F4" s="106"/>
    </row>
    <row r="5" spans="1:6" ht="22.5" customHeight="1" x14ac:dyDescent="0.25">
      <c r="A5" s="76"/>
      <c r="B5" s="104"/>
      <c r="C5" s="24" t="s">
        <v>26</v>
      </c>
      <c r="D5" s="64" t="s">
        <v>23</v>
      </c>
      <c r="E5" s="64" t="s">
        <v>26</v>
      </c>
      <c r="F5" s="64" t="s">
        <v>24</v>
      </c>
    </row>
    <row r="6" spans="1:6" ht="22.5" customHeight="1" x14ac:dyDescent="0.25">
      <c r="A6" s="76"/>
      <c r="B6" s="90" t="s">
        <v>3</v>
      </c>
      <c r="C6" s="35">
        <v>68</v>
      </c>
      <c r="D6" s="43" t="s">
        <v>42</v>
      </c>
      <c r="E6" s="97" t="s">
        <v>25</v>
      </c>
      <c r="F6" s="36">
        <v>35641</v>
      </c>
    </row>
    <row r="7" spans="1:6" ht="22.5" customHeight="1" x14ac:dyDescent="0.25">
      <c r="A7" s="76"/>
      <c r="B7" s="90" t="s">
        <v>4</v>
      </c>
      <c r="C7" s="37">
        <v>3241</v>
      </c>
      <c r="D7" s="98">
        <v>61106</v>
      </c>
      <c r="E7" s="99" t="s">
        <v>25</v>
      </c>
      <c r="F7" s="29">
        <v>35978</v>
      </c>
    </row>
    <row r="8" spans="1:6" ht="22.5" customHeight="1" x14ac:dyDescent="0.25">
      <c r="A8" s="76"/>
      <c r="B8" s="90" t="s">
        <v>5</v>
      </c>
      <c r="C8" s="37">
        <v>23641</v>
      </c>
      <c r="D8" s="98">
        <v>42484</v>
      </c>
      <c r="E8" s="99" t="s">
        <v>25</v>
      </c>
      <c r="F8" s="29">
        <v>33850</v>
      </c>
    </row>
    <row r="9" spans="1:6" ht="22.5" customHeight="1" x14ac:dyDescent="0.25">
      <c r="A9" s="76"/>
      <c r="B9" s="90" t="s">
        <v>6</v>
      </c>
      <c r="C9" s="37">
        <v>80586</v>
      </c>
      <c r="D9" s="98">
        <v>17941</v>
      </c>
      <c r="E9" s="99" t="s">
        <v>25</v>
      </c>
      <c r="F9" s="29">
        <v>29012</v>
      </c>
    </row>
    <row r="10" spans="1:6" ht="22.5" customHeight="1" x14ac:dyDescent="0.25">
      <c r="A10" s="76"/>
      <c r="B10" s="31" t="s">
        <v>62</v>
      </c>
      <c r="C10" s="32">
        <v>92822</v>
      </c>
      <c r="D10" s="100">
        <v>59970</v>
      </c>
      <c r="E10" s="72">
        <v>946</v>
      </c>
      <c r="F10" s="32">
        <v>24249</v>
      </c>
    </row>
    <row r="11" spans="1:6" x14ac:dyDescent="0.25">
      <c r="B11" s="56" t="s">
        <v>43</v>
      </c>
    </row>
  </sheetData>
  <mergeCells count="4">
    <mergeCell ref="B2:F2"/>
    <mergeCell ref="B4:B5"/>
    <mergeCell ref="C4:D4"/>
    <mergeCell ref="E4:F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zoomScale="80" zoomScaleNormal="80" workbookViewId="0"/>
  </sheetViews>
  <sheetFormatPr defaultRowHeight="15" x14ac:dyDescent="0.25"/>
  <cols>
    <col min="1" max="1" width="2.85546875" style="4" customWidth="1"/>
    <col min="2" max="2" width="25.42578125" style="4" customWidth="1"/>
    <col min="3" max="3" width="32.85546875" style="4" customWidth="1"/>
    <col min="4" max="4" width="29.85546875" style="4" customWidth="1"/>
    <col min="5" max="5" width="32.140625" style="4" customWidth="1"/>
    <col min="6" max="6" width="29.85546875" style="4" customWidth="1"/>
    <col min="7" max="7" width="2.85546875" style="4" customWidth="1"/>
    <col min="8" max="16384" width="9.140625" style="4"/>
  </cols>
  <sheetData>
    <row r="2" spans="2:6" x14ac:dyDescent="0.25">
      <c r="B2" s="39" t="s">
        <v>33</v>
      </c>
      <c r="C2" s="39"/>
      <c r="D2" s="39"/>
      <c r="E2" s="39"/>
      <c r="F2" s="39"/>
    </row>
    <row r="4" spans="2:6" ht="22.5" customHeight="1" x14ac:dyDescent="0.25">
      <c r="B4" s="103" t="s">
        <v>0</v>
      </c>
      <c r="C4" s="108" t="s">
        <v>21</v>
      </c>
      <c r="D4" s="109"/>
      <c r="E4" s="108" t="s">
        <v>22</v>
      </c>
      <c r="F4" s="109"/>
    </row>
    <row r="5" spans="2:6" ht="22.5" customHeight="1" x14ac:dyDescent="0.25">
      <c r="B5" s="107"/>
      <c r="C5" s="24" t="s">
        <v>26</v>
      </c>
      <c r="D5" s="64" t="s">
        <v>23</v>
      </c>
      <c r="E5" s="64" t="s">
        <v>26</v>
      </c>
      <c r="F5" s="64" t="s">
        <v>24</v>
      </c>
    </row>
    <row r="6" spans="2:6" ht="22.5" customHeight="1" x14ac:dyDescent="0.25">
      <c r="B6" s="25" t="s">
        <v>3</v>
      </c>
      <c r="C6" s="26">
        <v>36</v>
      </c>
      <c r="D6" s="40" t="s">
        <v>42</v>
      </c>
      <c r="E6" s="27">
        <v>0</v>
      </c>
      <c r="F6" s="28">
        <v>35455</v>
      </c>
    </row>
    <row r="7" spans="2:6" ht="22.5" customHeight="1" x14ac:dyDescent="0.25">
      <c r="B7" s="25" t="s">
        <v>4</v>
      </c>
      <c r="C7" s="26">
        <v>1671</v>
      </c>
      <c r="D7" s="41">
        <v>31552</v>
      </c>
      <c r="E7" s="30">
        <v>0</v>
      </c>
      <c r="F7" s="28">
        <v>35834</v>
      </c>
    </row>
    <row r="8" spans="2:6" ht="22.5" customHeight="1" x14ac:dyDescent="0.25">
      <c r="B8" s="25" t="s">
        <v>5</v>
      </c>
      <c r="C8" s="29">
        <v>12678</v>
      </c>
      <c r="D8" s="41">
        <v>19656</v>
      </c>
      <c r="E8" s="27">
        <v>0</v>
      </c>
      <c r="F8" s="27">
        <v>32529</v>
      </c>
    </row>
    <row r="9" spans="2:6" ht="22.5" customHeight="1" x14ac:dyDescent="0.25">
      <c r="B9" s="25" t="s">
        <v>6</v>
      </c>
      <c r="C9" s="29">
        <v>45456</v>
      </c>
      <c r="D9" s="41">
        <v>16282</v>
      </c>
      <c r="E9" s="27">
        <v>0</v>
      </c>
      <c r="F9" s="29">
        <v>28722</v>
      </c>
    </row>
    <row r="10" spans="2:6" ht="22.5" customHeight="1" x14ac:dyDescent="0.25">
      <c r="B10" s="31" t="s">
        <v>62</v>
      </c>
      <c r="C10" s="42">
        <v>57632</v>
      </c>
      <c r="D10" s="49">
        <v>41062</v>
      </c>
      <c r="E10" s="48">
        <v>946</v>
      </c>
      <c r="F10" s="42">
        <v>24189</v>
      </c>
    </row>
    <row r="11" spans="2:6" x14ac:dyDescent="0.25">
      <c r="B11" s="4" t="s">
        <v>43</v>
      </c>
    </row>
  </sheetData>
  <mergeCells count="3">
    <mergeCell ref="B4:B5"/>
    <mergeCell ref="C4:D4"/>
    <mergeCell ref="E4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zoomScale="80" zoomScaleNormal="80" workbookViewId="0"/>
  </sheetViews>
  <sheetFormatPr defaultRowHeight="15" x14ac:dyDescent="0.25"/>
  <cols>
    <col min="1" max="1" width="2.7109375" style="4" customWidth="1"/>
    <col min="2" max="2" width="25.5703125" style="4" customWidth="1"/>
    <col min="3" max="3" width="33" style="4" customWidth="1"/>
    <col min="4" max="4" width="29.5703125" style="4" customWidth="1"/>
    <col min="5" max="5" width="33.7109375" style="4" customWidth="1"/>
    <col min="6" max="6" width="29.5703125" style="4" customWidth="1"/>
    <col min="7" max="7" width="2.7109375" style="4" customWidth="1"/>
    <col min="8" max="16384" width="9.140625" style="4"/>
  </cols>
  <sheetData>
    <row r="2" spans="2:6" x14ac:dyDescent="0.25">
      <c r="B2" s="102" t="s">
        <v>35</v>
      </c>
      <c r="C2" s="102"/>
      <c r="D2" s="102"/>
      <c r="E2" s="102"/>
      <c r="F2" s="102"/>
    </row>
    <row r="4" spans="2:6" ht="22.5" customHeight="1" x14ac:dyDescent="0.25">
      <c r="B4" s="103" t="s">
        <v>0</v>
      </c>
      <c r="C4" s="108" t="s">
        <v>21</v>
      </c>
      <c r="D4" s="109"/>
      <c r="E4" s="108" t="s">
        <v>22</v>
      </c>
      <c r="F4" s="109"/>
    </row>
    <row r="5" spans="2:6" ht="22.5" customHeight="1" x14ac:dyDescent="0.25">
      <c r="B5" s="107"/>
      <c r="C5" s="24" t="s">
        <v>26</v>
      </c>
      <c r="D5" s="64" t="s">
        <v>23</v>
      </c>
      <c r="E5" s="64" t="s">
        <v>26</v>
      </c>
      <c r="F5" s="64" t="s">
        <v>24</v>
      </c>
    </row>
    <row r="6" spans="2:6" ht="22.5" customHeight="1" x14ac:dyDescent="0.25">
      <c r="B6" s="25" t="s">
        <v>3</v>
      </c>
      <c r="C6" s="29">
        <v>32</v>
      </c>
      <c r="D6" s="43" t="s">
        <v>42</v>
      </c>
      <c r="E6" s="27">
        <v>0</v>
      </c>
      <c r="F6" s="27">
        <v>186</v>
      </c>
    </row>
    <row r="7" spans="2:6" ht="22.5" customHeight="1" x14ac:dyDescent="0.25">
      <c r="B7" s="25" t="s">
        <v>4</v>
      </c>
      <c r="C7" s="29">
        <v>1570</v>
      </c>
      <c r="D7" s="41">
        <v>29554</v>
      </c>
      <c r="E7" s="27">
        <v>0</v>
      </c>
      <c r="F7" s="27">
        <v>144</v>
      </c>
    </row>
    <row r="8" spans="2:6" ht="22.5" customHeight="1" x14ac:dyDescent="0.25">
      <c r="B8" s="25" t="s">
        <v>5</v>
      </c>
      <c r="C8" s="29">
        <v>10963</v>
      </c>
      <c r="D8" s="41">
        <v>22828</v>
      </c>
      <c r="E8" s="27">
        <v>0</v>
      </c>
      <c r="F8" s="27">
        <v>1321</v>
      </c>
    </row>
    <row r="9" spans="2:6" ht="22.5" customHeight="1" x14ac:dyDescent="0.25">
      <c r="B9" s="25" t="s">
        <v>6</v>
      </c>
      <c r="C9" s="29">
        <v>35130</v>
      </c>
      <c r="D9" s="41">
        <v>1659</v>
      </c>
      <c r="E9" s="29">
        <v>0</v>
      </c>
      <c r="F9" s="27">
        <v>290</v>
      </c>
    </row>
    <row r="10" spans="2:6" ht="22.5" customHeight="1" x14ac:dyDescent="0.25">
      <c r="B10" s="31" t="s">
        <v>62</v>
      </c>
      <c r="C10" s="42">
        <v>35190</v>
      </c>
      <c r="D10" s="42">
        <v>18908</v>
      </c>
      <c r="E10" s="48">
        <v>0</v>
      </c>
      <c r="F10" s="42">
        <v>60</v>
      </c>
    </row>
    <row r="11" spans="2:6" x14ac:dyDescent="0.25">
      <c r="B11" s="4" t="s">
        <v>44</v>
      </c>
    </row>
  </sheetData>
  <mergeCells count="4">
    <mergeCell ref="B2:F2"/>
    <mergeCell ref="B4:B5"/>
    <mergeCell ref="C4:D4"/>
    <mergeCell ref="E4:F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4"/>
  <sheetViews>
    <sheetView zoomScale="80" zoomScaleNormal="80" workbookViewId="0"/>
  </sheetViews>
  <sheetFormatPr defaultRowHeight="15" x14ac:dyDescent="0.25"/>
  <cols>
    <col min="1" max="1" width="2.7109375" style="4" customWidth="1"/>
    <col min="2" max="2" width="20.7109375" style="4" customWidth="1"/>
    <col min="3" max="3" width="33.28515625" style="4" customWidth="1"/>
    <col min="4" max="5" width="24.85546875" style="4" customWidth="1"/>
    <col min="6" max="6" width="32.5703125" style="4" customWidth="1"/>
    <col min="7" max="7" width="23.7109375" style="4" customWidth="1"/>
    <col min="8" max="8" width="2.7109375" style="4" customWidth="1"/>
    <col min="9" max="11" width="9.140625" style="4"/>
    <col min="12" max="12" width="11.28515625" style="4" bestFit="1" customWidth="1"/>
    <col min="13" max="16384" width="9.140625" style="4"/>
  </cols>
  <sheetData>
    <row r="2" spans="2:12" x14ac:dyDescent="0.25">
      <c r="B2" s="102" t="s">
        <v>36</v>
      </c>
      <c r="C2" s="102"/>
      <c r="D2" s="102"/>
      <c r="E2" s="102"/>
      <c r="F2" s="102"/>
      <c r="G2" s="102"/>
    </row>
    <row r="4" spans="2:12" ht="22.5" customHeight="1" x14ac:dyDescent="0.25">
      <c r="B4" s="110" t="s">
        <v>0</v>
      </c>
      <c r="C4" s="108" t="s">
        <v>21</v>
      </c>
      <c r="D4" s="111"/>
      <c r="E4" s="111"/>
      <c r="F4" s="108" t="s">
        <v>22</v>
      </c>
      <c r="G4" s="109"/>
    </row>
    <row r="5" spans="2:12" ht="22.5" customHeight="1" x14ac:dyDescent="0.25">
      <c r="B5" s="110"/>
      <c r="C5" s="31" t="s">
        <v>26</v>
      </c>
      <c r="D5" s="34" t="s">
        <v>23</v>
      </c>
      <c r="E5" s="63" t="s">
        <v>8</v>
      </c>
      <c r="F5" s="31" t="s">
        <v>47</v>
      </c>
      <c r="G5" s="24" t="s">
        <v>8</v>
      </c>
    </row>
    <row r="6" spans="2:12" ht="22.5" customHeight="1" x14ac:dyDescent="0.25">
      <c r="B6" s="25" t="s">
        <v>3</v>
      </c>
      <c r="C6" s="44">
        <v>256</v>
      </c>
      <c r="D6" s="45">
        <v>622919</v>
      </c>
      <c r="E6" s="50">
        <v>46927381</v>
      </c>
      <c r="F6" s="44">
        <v>365007</v>
      </c>
      <c r="G6" s="43" t="s">
        <v>45</v>
      </c>
    </row>
    <row r="7" spans="2:12" ht="22.5" customHeight="1" x14ac:dyDescent="0.25">
      <c r="B7" s="25" t="s">
        <v>4</v>
      </c>
      <c r="C7" s="46">
        <v>3200</v>
      </c>
      <c r="D7" s="41">
        <v>684025</v>
      </c>
      <c r="E7" s="51">
        <v>47041924</v>
      </c>
      <c r="F7" s="46">
        <v>454233</v>
      </c>
      <c r="G7" s="41">
        <v>2397238</v>
      </c>
      <c r="L7" s="53"/>
    </row>
    <row r="8" spans="2:12" ht="22.5" customHeight="1" x14ac:dyDescent="0.25">
      <c r="B8" s="25" t="s">
        <v>5</v>
      </c>
      <c r="C8" s="46">
        <v>24040</v>
      </c>
      <c r="D8" s="41">
        <v>726509</v>
      </c>
      <c r="E8" s="47">
        <v>46613562</v>
      </c>
      <c r="F8" s="46">
        <v>511069</v>
      </c>
      <c r="G8" s="41">
        <v>2369005</v>
      </c>
    </row>
    <row r="9" spans="2:12" ht="22.5" customHeight="1" x14ac:dyDescent="0.25">
      <c r="B9" s="25" t="s">
        <v>6</v>
      </c>
      <c r="C9" s="41">
        <v>89375</v>
      </c>
      <c r="D9" s="41">
        <v>744450</v>
      </c>
      <c r="E9" s="47">
        <v>46231380</v>
      </c>
      <c r="F9" s="46">
        <v>520039</v>
      </c>
      <c r="G9" s="41">
        <v>2298121</v>
      </c>
    </row>
    <row r="10" spans="2:12" ht="22.5" customHeight="1" x14ac:dyDescent="0.25">
      <c r="B10" s="31" t="s">
        <v>62</v>
      </c>
      <c r="C10" s="49">
        <v>176817</v>
      </c>
      <c r="D10" s="42">
        <v>804420</v>
      </c>
      <c r="E10" s="42">
        <v>46227893</v>
      </c>
      <c r="F10" s="48">
        <v>508534</v>
      </c>
      <c r="G10" s="42">
        <v>2307641</v>
      </c>
    </row>
    <row r="11" spans="2:12" x14ac:dyDescent="0.25">
      <c r="B11" s="4" t="s">
        <v>46</v>
      </c>
    </row>
    <row r="13" spans="2:12" x14ac:dyDescent="0.25">
      <c r="E13" s="91"/>
      <c r="F13" s="91"/>
      <c r="G13" s="91"/>
      <c r="H13" s="91"/>
      <c r="I13" s="91"/>
      <c r="J13" s="91"/>
      <c r="K13" s="91"/>
    </row>
    <row r="14" spans="2:12" x14ac:dyDescent="0.25">
      <c r="E14" s="91"/>
      <c r="F14" s="47"/>
      <c r="G14" s="47"/>
      <c r="H14" s="47"/>
      <c r="I14" s="91"/>
      <c r="J14" s="91"/>
      <c r="K14" s="91"/>
    </row>
    <row r="15" spans="2:12" x14ac:dyDescent="0.25">
      <c r="E15" s="91"/>
      <c r="F15" s="91"/>
      <c r="G15" s="91"/>
      <c r="H15" s="91"/>
      <c r="I15" s="91"/>
      <c r="J15" s="91"/>
      <c r="K15" s="91"/>
    </row>
    <row r="16" spans="2:12" x14ac:dyDescent="0.25">
      <c r="E16" s="91"/>
      <c r="F16" s="91"/>
      <c r="G16" s="91"/>
      <c r="H16" s="91"/>
      <c r="I16" s="91"/>
      <c r="J16" s="91"/>
      <c r="K16" s="91"/>
    </row>
    <row r="17" spans="5:11" x14ac:dyDescent="0.25">
      <c r="E17" s="91"/>
      <c r="F17" s="91"/>
      <c r="G17" s="91"/>
      <c r="H17" s="91"/>
      <c r="I17" s="91"/>
      <c r="J17" s="91"/>
      <c r="K17" s="91"/>
    </row>
    <row r="18" spans="5:11" x14ac:dyDescent="0.25">
      <c r="E18" s="91"/>
      <c r="F18" s="95"/>
      <c r="G18" s="91"/>
      <c r="H18" s="91"/>
      <c r="I18" s="91"/>
      <c r="J18" s="91"/>
      <c r="K18" s="91"/>
    </row>
    <row r="19" spans="5:11" x14ac:dyDescent="0.25">
      <c r="E19" s="91"/>
      <c r="F19" s="91"/>
      <c r="G19" s="91"/>
      <c r="H19" s="91"/>
      <c r="I19" s="91"/>
      <c r="J19" s="91"/>
      <c r="K19" s="91"/>
    </row>
    <row r="20" spans="5:11" x14ac:dyDescent="0.25">
      <c r="E20" s="91"/>
      <c r="F20" s="91"/>
      <c r="G20" s="91"/>
      <c r="H20" s="91"/>
      <c r="I20" s="91"/>
      <c r="J20" s="91"/>
      <c r="K20" s="91"/>
    </row>
    <row r="21" spans="5:11" x14ac:dyDescent="0.25">
      <c r="E21" s="91"/>
      <c r="F21" s="91"/>
      <c r="G21" s="91"/>
      <c r="H21" s="91"/>
      <c r="I21" s="91"/>
      <c r="J21" s="91"/>
      <c r="K21" s="91"/>
    </row>
    <row r="22" spans="5:11" x14ac:dyDescent="0.25">
      <c r="E22" s="91"/>
      <c r="F22" s="91"/>
      <c r="G22" s="91"/>
      <c r="H22" s="91"/>
      <c r="I22" s="91"/>
      <c r="J22" s="91"/>
      <c r="K22" s="91"/>
    </row>
    <row r="23" spans="5:11" x14ac:dyDescent="0.25">
      <c r="E23" s="91"/>
      <c r="F23" s="91"/>
      <c r="G23" s="91"/>
      <c r="H23" s="91"/>
      <c r="I23" s="91"/>
      <c r="J23" s="91"/>
      <c r="K23" s="91"/>
    </row>
    <row r="24" spans="5:11" x14ac:dyDescent="0.25">
      <c r="E24" s="91"/>
      <c r="F24" s="91"/>
      <c r="G24" s="91"/>
      <c r="H24" s="91"/>
      <c r="I24" s="91"/>
      <c r="J24" s="91"/>
      <c r="K24" s="91"/>
    </row>
  </sheetData>
  <mergeCells count="4">
    <mergeCell ref="B2:G2"/>
    <mergeCell ref="B4:B5"/>
    <mergeCell ref="C4:E4"/>
    <mergeCell ref="F4:G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zoomScale="80" zoomScaleNormal="80" workbookViewId="0"/>
  </sheetViews>
  <sheetFormatPr defaultRowHeight="15" x14ac:dyDescent="0.25"/>
  <cols>
    <col min="1" max="1" width="2.85546875" style="4" customWidth="1"/>
    <col min="2" max="2" width="20.7109375" style="4" customWidth="1"/>
    <col min="3" max="3" width="33.140625" style="4" customWidth="1"/>
    <col min="4" max="5" width="24.7109375" style="4" customWidth="1"/>
    <col min="6" max="6" width="32.7109375" style="4" customWidth="1"/>
    <col min="7" max="7" width="23.7109375" style="4" customWidth="1"/>
    <col min="8" max="8" width="2.85546875" style="4" customWidth="1"/>
    <col min="9" max="9" width="9.140625" style="4"/>
    <col min="10" max="11" width="14.28515625" style="4" bestFit="1" customWidth="1"/>
    <col min="12" max="16384" width="9.140625" style="4"/>
  </cols>
  <sheetData>
    <row r="2" spans="2:10" x14ac:dyDescent="0.25">
      <c r="B2" s="102" t="s">
        <v>37</v>
      </c>
      <c r="C2" s="102"/>
      <c r="D2" s="102"/>
      <c r="E2" s="102"/>
      <c r="F2" s="102"/>
      <c r="G2" s="102"/>
    </row>
    <row r="4" spans="2:10" ht="22.5" customHeight="1" x14ac:dyDescent="0.25">
      <c r="B4" s="110" t="s">
        <v>0</v>
      </c>
      <c r="C4" s="108" t="s">
        <v>21</v>
      </c>
      <c r="D4" s="111"/>
      <c r="E4" s="109"/>
      <c r="F4" s="108" t="s">
        <v>22</v>
      </c>
      <c r="G4" s="109"/>
    </row>
    <row r="5" spans="2:10" ht="22.5" customHeight="1" x14ac:dyDescent="0.25">
      <c r="B5" s="110"/>
      <c r="C5" s="92" t="s">
        <v>26</v>
      </c>
      <c r="D5" s="24" t="s">
        <v>23</v>
      </c>
      <c r="E5" s="65" t="s">
        <v>8</v>
      </c>
      <c r="F5" s="24" t="s">
        <v>48</v>
      </c>
      <c r="G5" s="64" t="s">
        <v>8</v>
      </c>
    </row>
    <row r="6" spans="2:10" ht="22.5" customHeight="1" x14ac:dyDescent="0.25">
      <c r="B6" s="25" t="s">
        <v>3</v>
      </c>
      <c r="C6" s="93">
        <v>132</v>
      </c>
      <c r="D6" s="26">
        <v>376423</v>
      </c>
      <c r="E6" s="94">
        <f>10475808+15311016</f>
        <v>25786824</v>
      </c>
      <c r="F6" s="26">
        <v>354969</v>
      </c>
      <c r="G6" s="57" t="s">
        <v>39</v>
      </c>
      <c r="J6" s="53"/>
    </row>
    <row r="7" spans="2:10" ht="22.5" customHeight="1" x14ac:dyDescent="0.25">
      <c r="B7" s="25" t="s">
        <v>4</v>
      </c>
      <c r="C7" s="93">
        <v>1739</v>
      </c>
      <c r="D7" s="26">
        <v>407975</v>
      </c>
      <c r="E7" s="94">
        <v>25766990</v>
      </c>
      <c r="F7" s="26">
        <v>444943</v>
      </c>
      <c r="G7" s="28">
        <v>1864295</v>
      </c>
    </row>
    <row r="8" spans="2:10" ht="22.5" customHeight="1" x14ac:dyDescent="0.25">
      <c r="B8" s="25" t="s">
        <v>5</v>
      </c>
      <c r="C8" s="37">
        <v>12049</v>
      </c>
      <c r="D8" s="29">
        <v>427631</v>
      </c>
      <c r="E8" s="38">
        <v>25495489</v>
      </c>
      <c r="F8" s="29">
        <v>500960</v>
      </c>
      <c r="G8" s="27">
        <v>1832983</v>
      </c>
    </row>
    <row r="9" spans="2:10" ht="22.5" customHeight="1" x14ac:dyDescent="0.25">
      <c r="B9" s="25" t="s">
        <v>6</v>
      </c>
      <c r="C9" s="29">
        <v>50038</v>
      </c>
      <c r="D9" s="29">
        <v>443913</v>
      </c>
      <c r="E9" s="29">
        <v>25307746</v>
      </c>
      <c r="F9" s="29">
        <v>509436</v>
      </c>
      <c r="G9" s="27">
        <v>1790147</v>
      </c>
    </row>
    <row r="10" spans="2:10" ht="22.5" customHeight="1" x14ac:dyDescent="0.25">
      <c r="B10" s="31" t="s">
        <v>62</v>
      </c>
      <c r="C10" s="49">
        <v>104704</v>
      </c>
      <c r="D10" s="42">
        <v>484975</v>
      </c>
      <c r="E10" s="49">
        <v>25272273</v>
      </c>
      <c r="F10" s="42">
        <v>497756</v>
      </c>
      <c r="G10" s="42">
        <v>1819499</v>
      </c>
      <c r="H10" s="67">
        <v>1819499</v>
      </c>
    </row>
    <row r="11" spans="2:10" x14ac:dyDescent="0.25">
      <c r="B11" s="4" t="s">
        <v>46</v>
      </c>
    </row>
    <row r="14" spans="2:10" x14ac:dyDescent="0.25">
      <c r="F14" s="91"/>
      <c r="G14" s="91"/>
      <c r="H14" s="91"/>
      <c r="I14" s="91"/>
    </row>
    <row r="15" spans="2:10" x14ac:dyDescent="0.25">
      <c r="F15" s="95"/>
      <c r="G15" s="91"/>
      <c r="H15" s="91"/>
      <c r="I15" s="91"/>
    </row>
    <row r="16" spans="2:10" x14ac:dyDescent="0.25">
      <c r="F16" s="91"/>
      <c r="G16" s="91"/>
      <c r="H16" s="91"/>
      <c r="I16" s="91"/>
    </row>
    <row r="17" spans="2:9" x14ac:dyDescent="0.25">
      <c r="F17" s="91"/>
      <c r="G17" s="91"/>
      <c r="H17" s="91"/>
      <c r="I17" s="91"/>
    </row>
    <row r="18" spans="2:9" x14ac:dyDescent="0.25">
      <c r="B18" s="2"/>
      <c r="C18" s="2"/>
      <c r="D18" s="2"/>
      <c r="E18" s="2"/>
      <c r="F18" s="47"/>
      <c r="G18" s="47"/>
      <c r="H18" s="47"/>
      <c r="I18" s="91"/>
    </row>
    <row r="19" spans="2:9" x14ac:dyDescent="0.25">
      <c r="B19" s="2"/>
      <c r="C19" s="2"/>
      <c r="D19" s="2"/>
      <c r="E19" s="2"/>
      <c r="F19" s="22"/>
      <c r="G19" s="22"/>
      <c r="H19" s="91"/>
      <c r="I19" s="91"/>
    </row>
    <row r="20" spans="2:9" x14ac:dyDescent="0.25">
      <c r="B20" s="2"/>
      <c r="C20" s="2"/>
      <c r="D20" s="2"/>
      <c r="E20" s="2"/>
      <c r="F20" s="22"/>
      <c r="G20" s="22"/>
      <c r="H20" s="91"/>
      <c r="I20" s="91"/>
    </row>
  </sheetData>
  <mergeCells count="4">
    <mergeCell ref="B2:G2"/>
    <mergeCell ref="B4:B5"/>
    <mergeCell ref="C4:E4"/>
    <mergeCell ref="F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Charts</vt:lpstr>
      </vt:variant>
      <vt:variant>
        <vt:i4>3</vt:i4>
      </vt:variant>
    </vt:vector>
  </HeadingPairs>
  <TitlesOfParts>
    <vt:vector size="14" baseType="lpstr">
      <vt:lpstr>Contents</vt:lpstr>
      <vt:lpstr>Chart1 Data</vt:lpstr>
      <vt:lpstr>Chart2 Data</vt:lpstr>
      <vt:lpstr>Chart3 Data</vt:lpstr>
      <vt:lpstr>Table 1</vt:lpstr>
      <vt:lpstr>Table 1a</vt:lpstr>
      <vt:lpstr>Table 1b</vt:lpstr>
      <vt:lpstr>Table 2</vt:lpstr>
      <vt:lpstr>Table 2a</vt:lpstr>
      <vt:lpstr>Table 2b</vt:lpstr>
      <vt:lpstr>Sheet1</vt:lpstr>
      <vt:lpstr>Chart1</vt:lpstr>
      <vt:lpstr>Chart2</vt:lpstr>
      <vt:lpstr>Chart3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 Gary (Fuel Poverty &amp; Smart Meters)</dc:creator>
  <cp:lastModifiedBy>Martin Cassandra (Communications)</cp:lastModifiedBy>
  <cp:lastPrinted>2013-09-23T09:36:41Z</cp:lastPrinted>
  <dcterms:created xsi:type="dcterms:W3CDTF">2013-09-10T13:49:49Z</dcterms:created>
  <dcterms:modified xsi:type="dcterms:W3CDTF">2013-12-11T14:26:42Z</dcterms:modified>
</cp:coreProperties>
</file>