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1" sheetId="1" r:id="rId1"/>
    <sheet name="Tab 2" sheetId="2" r:id="rId2"/>
    <sheet name="Tab3" sheetId="3" r:id="rId3"/>
  </sheets>
  <externalReferences>
    <externalReference r:id="rId6"/>
    <externalReference r:id="rId7"/>
  </externalReferences>
  <definedNames>
    <definedName name="NEW">'[2]NEW'!$C$1:$F$277</definedName>
    <definedName name="OLD">'[2]OLD'!$B$1:$E$277</definedName>
    <definedName name="_xlnm.Print_Area" localSheetId="1">'Tab 2'!$A$1:$L$221</definedName>
    <definedName name="_xlnm.Print_Area" localSheetId="0">'Tab1'!$A$1:$K$47</definedName>
    <definedName name="_xlnm.Print_Area" localSheetId="2">'Tab3'!$A$1:$K$232</definedName>
    <definedName name="_xlnm.Print_Titles" localSheetId="1">'Tab 2'!$4:$5</definedName>
  </definedNames>
  <calcPr fullCalcOnLoad="1"/>
</workbook>
</file>

<file path=xl/sharedStrings.xml><?xml version="1.0" encoding="utf-8"?>
<sst xmlns="http://schemas.openxmlformats.org/spreadsheetml/2006/main" count="653" uniqueCount="218">
  <si>
    <t xml:space="preserve"> </t>
  </si>
  <si>
    <t xml:space="preserve"> Q1</t>
  </si>
  <si>
    <t xml:space="preserve"> Q2</t>
  </si>
  <si>
    <t xml:space="preserve"> Q3</t>
  </si>
  <si>
    <t xml:space="preserve"> Q4</t>
  </si>
  <si>
    <t>Companies winding-up petitions</t>
  </si>
  <si>
    <t>Creditors bankruptcy petitions</t>
  </si>
  <si>
    <t>Debtors bankruptcy petitions</t>
  </si>
  <si>
    <t>Q1</t>
  </si>
  <si>
    <t>Year</t>
  </si>
  <si>
    <t>Quarter</t>
  </si>
  <si>
    <t>Notes:</t>
  </si>
  <si>
    <t>Q2</t>
  </si>
  <si>
    <t>(p)</t>
  </si>
  <si>
    <t>Croydon</t>
  </si>
  <si>
    <t>Kingston-upon-Thames</t>
  </si>
  <si>
    <t>Romford</t>
  </si>
  <si>
    <t>London County Court Group</t>
  </si>
  <si>
    <t>London</t>
  </si>
  <si>
    <t></t>
  </si>
  <si>
    <t>Birmingham</t>
  </si>
  <si>
    <t>Coventry</t>
  </si>
  <si>
    <t>Warwick</t>
  </si>
  <si>
    <t>Birmingham, Coventry, Solihull and Warwickshire</t>
  </si>
  <si>
    <t>Burton-on-Trent</t>
  </si>
  <si>
    <t>Dudley</t>
  </si>
  <si>
    <t>Hereford</t>
  </si>
  <si>
    <t>Kidderminster</t>
  </si>
  <si>
    <t>Shrewsbury</t>
  </si>
  <si>
    <t>Stafford</t>
  </si>
  <si>
    <t>Stoke-on-Trent</t>
  </si>
  <si>
    <t>Stourbridge</t>
  </si>
  <si>
    <t>Walsall</t>
  </si>
  <si>
    <t>Wolverhampton</t>
  </si>
  <si>
    <t>Worcester</t>
  </si>
  <si>
    <t>Black Country, Staffordshire and West Mercia</t>
  </si>
  <si>
    <t>Chesterfield</t>
  </si>
  <si>
    <t>Derby</t>
  </si>
  <si>
    <t>Nottingham</t>
  </si>
  <si>
    <t>Derbyshire and Nottinghamshire</t>
  </si>
  <si>
    <t>Boston</t>
  </si>
  <si>
    <t>Leicester</t>
  </si>
  <si>
    <t>Lincoln</t>
  </si>
  <si>
    <t>Northampton</t>
  </si>
  <si>
    <t>Midlands</t>
  </si>
  <si>
    <t>Darlington</t>
  </si>
  <si>
    <t>Durham</t>
  </si>
  <si>
    <t>Newcastle-upon-Tyne</t>
  </si>
  <si>
    <t>Sunderland</t>
  </si>
  <si>
    <t>Cleveland, Durham and Northumbria</t>
  </si>
  <si>
    <t>Barnsley</t>
  </si>
  <si>
    <t>Doncaster</t>
  </si>
  <si>
    <t>Gt Grimsby</t>
  </si>
  <si>
    <t>Kingston-upon-Hull</t>
  </si>
  <si>
    <t>Scunthorpe</t>
  </si>
  <si>
    <t>Sheffield</t>
  </si>
  <si>
    <t>Humber and South Yorkshire</t>
  </si>
  <si>
    <t>Bradford</t>
  </si>
  <si>
    <t>Dewsbury</t>
  </si>
  <si>
    <t>Halifax</t>
  </si>
  <si>
    <t>Harrogate</t>
  </si>
  <si>
    <t>Huddersfield</t>
  </si>
  <si>
    <t>Leeds</t>
  </si>
  <si>
    <t>Scarborough</t>
  </si>
  <si>
    <t>Wakefield</t>
  </si>
  <si>
    <t>York</t>
  </si>
  <si>
    <t>North and West Yorkshire</t>
  </si>
  <si>
    <t>North East</t>
  </si>
  <si>
    <t>Birkenhead</t>
  </si>
  <si>
    <t>Chester</t>
  </si>
  <si>
    <t>Crewe</t>
  </si>
  <si>
    <t>Liverpool</t>
  </si>
  <si>
    <t>Macclesfield</t>
  </si>
  <si>
    <t>Cheshire and Merseyside</t>
  </si>
  <si>
    <t>Barrow-in-Furness</t>
  </si>
  <si>
    <t>Blackburn</t>
  </si>
  <si>
    <t>Blackpool</t>
  </si>
  <si>
    <t>Burnley</t>
  </si>
  <si>
    <t>Carlisle</t>
  </si>
  <si>
    <t>Kendal</t>
  </si>
  <si>
    <t>Lancaster</t>
  </si>
  <si>
    <t>Preston</t>
  </si>
  <si>
    <t>Whitehaven</t>
  </si>
  <si>
    <t>Cumbria and Lancashire</t>
  </si>
  <si>
    <t>Bolton</t>
  </si>
  <si>
    <t>Bury</t>
  </si>
  <si>
    <t>Manchester</t>
  </si>
  <si>
    <t>Oldham</t>
  </si>
  <si>
    <t>Salford</t>
  </si>
  <si>
    <t>Stockport</t>
  </si>
  <si>
    <t>Tameside</t>
  </si>
  <si>
    <t>Wigan</t>
  </si>
  <si>
    <t>Greater Manchester</t>
  </si>
  <si>
    <t>North West</t>
  </si>
  <si>
    <t>Bedford</t>
  </si>
  <si>
    <t>Chelmsford</t>
  </si>
  <si>
    <t>Colchester</t>
  </si>
  <si>
    <t>Hertford</t>
  </si>
  <si>
    <t>Luton</t>
  </si>
  <si>
    <t>St. Albans</t>
  </si>
  <si>
    <t>Bedfordshire, Essex and Herts</t>
  </si>
  <si>
    <t>Bury St Edmonds</t>
  </si>
  <si>
    <t>Cambridge</t>
  </si>
  <si>
    <t>Ipswich</t>
  </si>
  <si>
    <t>King's Lynn</t>
  </si>
  <si>
    <t>Norwich</t>
  </si>
  <si>
    <t>Peterborough</t>
  </si>
  <si>
    <t>Cambridgeshire, Norfolk and Suffolk</t>
  </si>
  <si>
    <t>Canterbury</t>
  </si>
  <si>
    <t>Maidstone</t>
  </si>
  <si>
    <t>Medway</t>
  </si>
  <si>
    <t>Tunbridge Wells</t>
  </si>
  <si>
    <t>Kent</t>
  </si>
  <si>
    <t>Brighton</t>
  </si>
  <si>
    <t>Eastbourne</t>
  </si>
  <si>
    <t>Guildford</t>
  </si>
  <si>
    <t>Hastings</t>
  </si>
  <si>
    <t>Surrey and Sussex</t>
  </si>
  <si>
    <t>Aylesbury</t>
  </si>
  <si>
    <t>Banbury</t>
  </si>
  <si>
    <t>Newbury</t>
  </si>
  <si>
    <t>Milton Keynes</t>
  </si>
  <si>
    <t>Oxford</t>
  </si>
  <si>
    <t>Reading</t>
  </si>
  <si>
    <t>Slough</t>
  </si>
  <si>
    <t>Thames Valley</t>
  </si>
  <si>
    <t>South East</t>
  </si>
  <si>
    <t>Bath</t>
  </si>
  <si>
    <t>Bristol</t>
  </si>
  <si>
    <t>Taunton</t>
  </si>
  <si>
    <t>Yeovil</t>
  </si>
  <si>
    <t>Avon &amp; Somerset</t>
  </si>
  <si>
    <t>Barnstaple</t>
  </si>
  <si>
    <t>Exeter</t>
  </si>
  <si>
    <t>Plymouth</t>
  </si>
  <si>
    <t>Truro</t>
  </si>
  <si>
    <t>Devon &amp; Cornwall</t>
  </si>
  <si>
    <t>Bournemouth</t>
  </si>
  <si>
    <t>Cheltenham</t>
  </si>
  <si>
    <t>Salisbury</t>
  </si>
  <si>
    <t>Swindon</t>
  </si>
  <si>
    <t>Dorset, Gloucestershire and Wiltshire</t>
  </si>
  <si>
    <t>Newport (I.O.W.)</t>
  </si>
  <si>
    <t>Portsmouth</t>
  </si>
  <si>
    <t>Southampton</t>
  </si>
  <si>
    <t>Winchester</t>
  </si>
  <si>
    <t>Hampshire &amp; Isle of Wight</t>
  </si>
  <si>
    <t>South West</t>
  </si>
  <si>
    <t>Aberystwyth</t>
  </si>
  <si>
    <t>Blackwood</t>
  </si>
  <si>
    <t>Carmarthen</t>
  </si>
  <si>
    <t>Haverfordwest</t>
  </si>
  <si>
    <t>Swansea</t>
  </si>
  <si>
    <t>Mid and West Wales</t>
  </si>
  <si>
    <t>Caernarfon</t>
  </si>
  <si>
    <t>Llangefni</t>
  </si>
  <si>
    <t>Mold</t>
  </si>
  <si>
    <t>Rhyl</t>
  </si>
  <si>
    <t>Wrexham</t>
  </si>
  <si>
    <t>North Wales</t>
  </si>
  <si>
    <t>Aberdare</t>
  </si>
  <si>
    <t>Bridgend</t>
  </si>
  <si>
    <t>Cardiff</t>
  </si>
  <si>
    <t>Merthyr Tydfil</t>
  </si>
  <si>
    <t>Newport (Gwent)</t>
  </si>
  <si>
    <t>Pontypridd</t>
  </si>
  <si>
    <t>Wales</t>
  </si>
  <si>
    <t>England &amp; Wales</t>
  </si>
  <si>
    <t>Provincial High Court Centre</t>
  </si>
  <si>
    <t>Lincolnshire, Leicestershire &amp; Rutland and Northamptonshire</t>
  </si>
  <si>
    <t>Lincolnshire, Leicestershire, Rutland and Northamptonshire</t>
  </si>
  <si>
    <t>South East Wales</t>
  </si>
  <si>
    <t>Q3</t>
  </si>
  <si>
    <t>Figures in this table are not seasonally adjusted. Care should be taken when drawing comparisons between periods that do not</t>
  </si>
  <si>
    <t>cover the same parts of the year, as any difference may in part be a result of seasonal effects</t>
  </si>
  <si>
    <t>Q4</t>
  </si>
  <si>
    <t>Middlesborough</t>
  </si>
  <si>
    <t>Warrington</t>
  </si>
  <si>
    <t>Southend-on-Sea</t>
  </si>
  <si>
    <t>Torquay</t>
  </si>
  <si>
    <t>Gloucester</t>
  </si>
  <si>
    <t>Weymouth</t>
  </si>
  <si>
    <t>……………..………………………...………………………………………………………………………………………………………………………………………...…....</t>
  </si>
  <si>
    <t>……………..………………………...…………………………………………………………………………………………………………………………………………………...………….....</t>
  </si>
  <si>
    <r>
      <t>Royal Courts of Justice</t>
    </r>
    <r>
      <rPr>
        <i/>
        <vertAlign val="superscript"/>
        <sz val="10"/>
        <rFont val="Arial"/>
        <family val="2"/>
      </rPr>
      <t>1</t>
    </r>
  </si>
  <si>
    <r>
      <t>Royal Courts of Justice</t>
    </r>
    <r>
      <rPr>
        <i/>
        <vertAlign val="superscript"/>
        <sz val="9"/>
        <rFont val="Tahoma"/>
        <family val="2"/>
      </rPr>
      <t>1</t>
    </r>
  </si>
  <si>
    <t>……………..………………………...…………………………………………………………………………………………………………………………………………………...…………..</t>
  </si>
  <si>
    <t>Neath &amp; Port Talbot</t>
  </si>
  <si>
    <t>Welshpool &amp; Newton</t>
  </si>
  <si>
    <t>particularly large proportion of the insolvency work originating in London, and is therefore included in the London regional total.</t>
  </si>
  <si>
    <t>The percentage change figures shown in this table reflect, where necessary, revised data for earlier years. They may therefore not be consistent</t>
  </si>
  <si>
    <t>with previously published data for these earlier time periods. Percentages are not shown where the number of petitions in the same quarter a year</t>
  </si>
  <si>
    <t>ago is fewer than 20.</t>
  </si>
  <si>
    <t>large proportion of the insolvency work originating in London, and is therefore included in the London regional total.</t>
  </si>
  <si>
    <t>The percentage change figures shown in this table reflect, where necessary, revised data for earlier years. They may therefore not be consistent with</t>
  </si>
  <si>
    <t>previously published data for these earlier time periods. Percentages are not shown where the number of petitions in the same period a year ago is fewer</t>
  </si>
  <si>
    <t>than 20.</t>
  </si>
  <si>
    <t>(r)</t>
  </si>
  <si>
    <t>Companies winding-up</t>
  </si>
  <si>
    <t xml:space="preserve">Creditors bankruptcy </t>
  </si>
  <si>
    <t xml:space="preserve">Debtors bankruptcy </t>
  </si>
  <si>
    <t xml:space="preserve">Companies winding-up </t>
  </si>
  <si>
    <t>Creditors bankruptcy</t>
  </si>
  <si>
    <t>Debtors bankruptcy</t>
  </si>
  <si>
    <t>The Royal Courts of Justice located in Central London, is the headquarters of the High Court. The Court has nationwide jurisdiction but handles a</t>
  </si>
  <si>
    <t>The Royal Courts of Justice located in Central London, is the headquarters of the High Court. The Court has nationwide jurisdiction but handles a particularly</t>
  </si>
  <si>
    <t>Figures in this table are not seasonally adjusted</t>
  </si>
  <si>
    <t>2010 Q2</t>
  </si>
  <si>
    <r>
      <t>% Change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in total since 2009 Q2</t>
    </r>
  </si>
  <si>
    <t>Watford</t>
  </si>
  <si>
    <t>Penrith</t>
  </si>
  <si>
    <t>2009 Q3 - 2010 Q2</t>
  </si>
  <si>
    <r>
      <t>% Change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in total from 2008 Q3 - 2009 Q2</t>
    </r>
  </si>
  <si>
    <t>Figures denoted by (r) are revised data, and those denoted by (p) are provisional data</t>
  </si>
  <si>
    <t>-</t>
  </si>
  <si>
    <t>Table 1: Company winding up and individual bankruptcy petitions issued in the High Court and county courts of England and Wales, 1995-2010 Q2</t>
  </si>
  <si>
    <t>Table 2: Company winding up and individual bankruptcy petitions issued in the High Court and county courts of England and Wales, HMCS regions and HMCS areas, 2010 Q2</t>
  </si>
  <si>
    <t>Table 3: Company winding up and individual bankruptcy petitions issued in the High Court and county courts of England and Wales, HMCS regions and HMCS areas, 2009 Q3 – 2010 Q2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</si>
</sst>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000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Wingdings"/>
      <family val="0"/>
    </font>
    <font>
      <sz val="12"/>
      <name val="Times New Roman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0"/>
    </font>
    <font>
      <b/>
      <i/>
      <sz val="12"/>
      <name val="Wingdings"/>
      <family val="0"/>
    </font>
    <font>
      <b/>
      <i/>
      <sz val="12"/>
      <name val="Tahoma"/>
      <family val="2"/>
    </font>
    <font>
      <b/>
      <sz val="12"/>
      <name val="Wingdings"/>
      <family val="0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name val="Times New Roman"/>
      <family val="0"/>
    </font>
    <font>
      <sz val="9"/>
      <name val="Tahoma"/>
      <family val="2"/>
    </font>
    <font>
      <sz val="9"/>
      <name val="Arial"/>
      <family val="0"/>
    </font>
    <font>
      <b/>
      <sz val="9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0"/>
    </font>
    <font>
      <sz val="11"/>
      <name val="Tahoma"/>
      <family val="2"/>
    </font>
    <font>
      <i/>
      <sz val="10"/>
      <name val="Arial"/>
      <family val="0"/>
    </font>
    <font>
      <b/>
      <i/>
      <sz val="10"/>
      <name val="Wingdings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1"/>
      <name val="Tahoma"/>
      <family val="2"/>
    </font>
    <font>
      <i/>
      <vertAlign val="superscript"/>
      <sz val="10"/>
      <name val="Arial"/>
      <family val="2"/>
    </font>
    <font>
      <i/>
      <vertAlign val="superscript"/>
      <sz val="9"/>
      <name val="Tahoma"/>
      <family val="2"/>
    </font>
    <font>
      <vertAlign val="superscript"/>
      <sz val="9"/>
      <name val="Tahoma"/>
      <family val="2"/>
    </font>
    <font>
      <vertAlign val="superscript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9" fontId="6" fillId="0" borderId="0" xfId="23" applyFont="1" applyAlignment="1">
      <alignment horizontal="center"/>
    </xf>
    <xf numFmtId="0" fontId="8" fillId="0" borderId="0" xfId="22" applyFont="1" applyAlignment="1">
      <alignment horizontal="center"/>
      <protection/>
    </xf>
    <xf numFmtId="0" fontId="9" fillId="0" borderId="0" xfId="22" applyFont="1">
      <alignment/>
      <protection/>
    </xf>
    <xf numFmtId="0" fontId="9" fillId="0" borderId="0" xfId="22" applyFont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2" fillId="0" borderId="0" xfId="22" applyFont="1" applyAlignment="1">
      <alignment horizontal="center"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>
      <alignment/>
      <protection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22" applyFont="1" applyAlignment="1">
      <alignment horizontal="center"/>
      <protection/>
    </xf>
    <xf numFmtId="0" fontId="11" fillId="0" borderId="0" xfId="22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22" applyFont="1">
      <alignment/>
      <protection/>
    </xf>
    <xf numFmtId="0" fontId="15" fillId="0" borderId="0" xfId="22" applyFont="1" applyAlignment="1">
      <alignment horizontal="center"/>
      <protection/>
    </xf>
    <xf numFmtId="9" fontId="15" fillId="0" borderId="0" xfId="23" applyFont="1" applyAlignment="1">
      <alignment horizontal="center"/>
    </xf>
    <xf numFmtId="0" fontId="16" fillId="0" borderId="0" xfId="0" applyFont="1" applyAlignment="1">
      <alignment/>
    </xf>
    <xf numFmtId="0" fontId="17" fillId="0" borderId="0" xfId="22" applyFont="1">
      <alignment/>
      <protection/>
    </xf>
    <xf numFmtId="0" fontId="17" fillId="0" borderId="0" xfId="22" applyFont="1" applyAlignment="1">
      <alignment horizontal="center"/>
      <protection/>
    </xf>
    <xf numFmtId="9" fontId="17" fillId="0" borderId="0" xfId="23" applyFont="1" applyAlignment="1">
      <alignment horizontal="center"/>
    </xf>
    <xf numFmtId="0" fontId="15" fillId="0" borderId="0" xfId="0" applyFont="1" applyAlignment="1">
      <alignment horizontal="center" wrapText="1"/>
    </xf>
    <xf numFmtId="3" fontId="15" fillId="0" borderId="0" xfId="22" applyNumberFormat="1" applyFont="1" applyAlignment="1">
      <alignment horizontal="center"/>
      <protection/>
    </xf>
    <xf numFmtId="0" fontId="15" fillId="0" borderId="0" xfId="21" applyFont="1">
      <alignment/>
      <protection/>
    </xf>
    <xf numFmtId="0" fontId="17" fillId="0" borderId="0" xfId="0" applyFont="1" applyAlignment="1">
      <alignment/>
    </xf>
    <xf numFmtId="3" fontId="17" fillId="0" borderId="0" xfId="22" applyNumberFormat="1" applyFont="1" applyAlignment="1">
      <alignment horizontal="center"/>
      <protection/>
    </xf>
    <xf numFmtId="0" fontId="18" fillId="0" borderId="0" xfId="22" applyFont="1">
      <alignment/>
      <protection/>
    </xf>
    <xf numFmtId="0" fontId="18" fillId="0" borderId="0" xfId="22" applyFont="1" applyAlignment="1">
      <alignment horizontal="center"/>
      <protection/>
    </xf>
    <xf numFmtId="0" fontId="19" fillId="0" borderId="0" xfId="22" applyFont="1">
      <alignment/>
      <protection/>
    </xf>
    <xf numFmtId="3" fontId="19" fillId="0" borderId="0" xfId="22" applyNumberFormat="1" applyFont="1" applyAlignment="1">
      <alignment horizontal="center"/>
      <protection/>
    </xf>
    <xf numFmtId="9" fontId="19" fillId="0" borderId="0" xfId="23" applyFont="1" applyAlignment="1">
      <alignment horizontal="center"/>
    </xf>
    <xf numFmtId="0" fontId="19" fillId="0" borderId="0" xfId="22" applyFont="1" applyAlignment="1">
      <alignment horizontal="center"/>
      <protection/>
    </xf>
    <xf numFmtId="0" fontId="17" fillId="0" borderId="0" xfId="22" applyNumberFormat="1" applyFont="1">
      <alignment/>
      <protection/>
    </xf>
    <xf numFmtId="0" fontId="19" fillId="0" borderId="0" xfId="22" applyNumberFormat="1" applyFont="1">
      <alignment/>
      <protection/>
    </xf>
    <xf numFmtId="0" fontId="17" fillId="0" borderId="0" xfId="22" applyFont="1" applyAlignment="1">
      <alignment/>
      <protection/>
    </xf>
    <xf numFmtId="0" fontId="19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22" applyFont="1" applyAlignment="1">
      <alignment horizontal="center"/>
      <protection/>
    </xf>
    <xf numFmtId="0" fontId="9" fillId="0" borderId="0" xfId="0" applyFont="1" applyAlignment="1">
      <alignment/>
    </xf>
    <xf numFmtId="0" fontId="21" fillId="0" borderId="0" xfId="22" applyFont="1">
      <alignment/>
      <protection/>
    </xf>
    <xf numFmtId="0" fontId="6" fillId="0" borderId="0" xfId="22" applyNumberFormat="1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9" fontId="5" fillId="0" borderId="0" xfId="23" applyFont="1" applyAlignment="1">
      <alignment horizontal="center"/>
    </xf>
    <xf numFmtId="0" fontId="22" fillId="0" borderId="0" xfId="0" applyFont="1" applyAlignment="1">
      <alignment/>
    </xf>
    <xf numFmtId="9" fontId="9" fillId="0" borderId="0" xfId="23" applyFont="1" applyAlignment="1">
      <alignment horizontal="center"/>
    </xf>
    <xf numFmtId="0" fontId="23" fillId="0" borderId="0" xfId="22" applyFont="1" applyAlignment="1">
      <alignment horizontal="center"/>
      <protection/>
    </xf>
    <xf numFmtId="0" fontId="24" fillId="0" borderId="0" xfId="0" applyFont="1" applyAlignment="1">
      <alignment/>
    </xf>
    <xf numFmtId="0" fontId="19" fillId="0" borderId="2" xfId="22" applyFont="1" applyBorder="1">
      <alignment/>
      <protection/>
    </xf>
    <xf numFmtId="3" fontId="19" fillId="0" borderId="2" xfId="22" applyNumberFormat="1" applyFont="1" applyBorder="1" applyAlignment="1">
      <alignment horizontal="center"/>
      <protection/>
    </xf>
    <xf numFmtId="9" fontId="19" fillId="0" borderId="2" xfId="23" applyFont="1" applyBorder="1" applyAlignment="1">
      <alignment horizontal="center"/>
    </xf>
    <xf numFmtId="0" fontId="19" fillId="0" borderId="2" xfId="22" applyFont="1" applyBorder="1" applyAlignment="1">
      <alignment horizontal="center"/>
      <protection/>
    </xf>
    <xf numFmtId="3" fontId="2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7" fillId="0" borderId="0" xfId="22" applyNumberFormat="1" applyFont="1" applyAlignment="1">
      <alignment horizontal="center"/>
      <protection/>
    </xf>
    <xf numFmtId="3" fontId="5" fillId="0" borderId="0" xfId="22" applyNumberFormat="1" applyFont="1" applyAlignment="1">
      <alignment horizontal="center"/>
      <protection/>
    </xf>
    <xf numFmtId="0" fontId="5" fillId="0" borderId="0" xfId="21" applyFont="1">
      <alignment/>
      <protection/>
    </xf>
    <xf numFmtId="0" fontId="6" fillId="0" borderId="0" xfId="0" applyFont="1" applyAlignment="1">
      <alignment/>
    </xf>
    <xf numFmtId="3" fontId="6" fillId="0" borderId="0" xfId="22" applyNumberFormat="1" applyFont="1" applyAlignment="1">
      <alignment horizontal="center"/>
      <protection/>
    </xf>
    <xf numFmtId="0" fontId="5" fillId="0" borderId="0" xfId="22" applyNumberFormat="1" applyFont="1">
      <alignment/>
      <protection/>
    </xf>
    <xf numFmtId="0" fontId="6" fillId="0" borderId="0" xfId="22" applyNumberFormat="1" applyFont="1">
      <alignment/>
      <protection/>
    </xf>
    <xf numFmtId="0" fontId="5" fillId="0" borderId="0" xfId="22" applyFont="1" applyAlignment="1">
      <alignment/>
      <protection/>
    </xf>
    <xf numFmtId="3" fontId="12" fillId="0" borderId="0" xfId="22" applyNumberFormat="1" applyFont="1" applyAlignment="1">
      <alignment horizontal="center"/>
      <protection/>
    </xf>
    <xf numFmtId="0" fontId="26" fillId="0" borderId="0" xfId="22" applyFont="1">
      <alignment/>
      <protection/>
    </xf>
    <xf numFmtId="3" fontId="13" fillId="0" borderId="0" xfId="22" applyNumberFormat="1" applyFont="1" applyAlignment="1">
      <alignment horizontal="center"/>
      <protection/>
    </xf>
    <xf numFmtId="9" fontId="13" fillId="0" borderId="0" xfId="23" applyFont="1" applyAlignment="1">
      <alignment horizontal="center"/>
    </xf>
    <xf numFmtId="0" fontId="13" fillId="0" borderId="0" xfId="22" applyFont="1" applyAlignment="1">
      <alignment horizontal="center"/>
      <protection/>
    </xf>
    <xf numFmtId="0" fontId="13" fillId="0" borderId="2" xfId="22" applyFont="1" applyBorder="1">
      <alignment/>
      <protection/>
    </xf>
    <xf numFmtId="3" fontId="13" fillId="0" borderId="2" xfId="22" applyNumberFormat="1" applyFont="1" applyBorder="1" applyAlignment="1">
      <alignment horizontal="center"/>
      <protection/>
    </xf>
    <xf numFmtId="9" fontId="13" fillId="0" borderId="2" xfId="23" applyFont="1" applyBorder="1" applyAlignment="1">
      <alignment horizontal="center"/>
    </xf>
    <xf numFmtId="0" fontId="13" fillId="0" borderId="2" xfId="22" applyFont="1" applyBorder="1" applyAlignment="1">
      <alignment horizontal="center"/>
      <protection/>
    </xf>
    <xf numFmtId="0" fontId="5" fillId="0" borderId="0" xfId="22" applyFont="1" applyAlignment="1">
      <alignment horizontal="center" wrapText="1"/>
      <protection/>
    </xf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left"/>
    </xf>
    <xf numFmtId="3" fontId="25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6" fillId="0" borderId="0" xfId="22" applyFont="1" applyFill="1" applyAlignment="1">
      <alignment horizontal="center"/>
      <protection/>
    </xf>
    <xf numFmtId="0" fontId="3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22" applyFont="1" applyAlignment="1">
      <alignment horizontal="left" wrapText="1"/>
      <protection/>
    </xf>
    <xf numFmtId="0" fontId="17" fillId="0" borderId="0" xfId="22" applyFont="1" applyAlignment="1">
      <alignment horizontal="left" wrapText="1"/>
      <protection/>
    </xf>
    <xf numFmtId="0" fontId="15" fillId="0" borderId="4" xfId="22" applyFont="1" applyBorder="1" applyAlignment="1">
      <alignment horizontal="center" wrapText="1"/>
      <protection/>
    </xf>
    <xf numFmtId="0" fontId="5" fillId="0" borderId="4" xfId="22" applyFont="1" applyBorder="1" applyAlignment="1">
      <alignment horizontal="center" wrapText="1"/>
      <protection/>
    </xf>
    <xf numFmtId="0" fontId="5" fillId="0" borderId="0" xfId="0" applyFont="1" applyAlignment="1">
      <alignment horizontal="left"/>
    </xf>
    <xf numFmtId="0" fontId="6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vlookup" xfId="21"/>
    <cellStyle name="Normal_99q2tab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D\Statistics%20Branch\Civil\Quarterly%20Bulletins\Insolvency%20bulletin\Data%20Extraction-Chart\Quarterly%20Bank%20Update%20v3%20new%20are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D\Statistics%20Branch\Civil\Quarterly%20Bulletins\Insolvency%20bulletin\Data%20Extraction-Chart\Yearly%20Bank%20Update%20v3%20New%20are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Data"/>
      <sheetName val="Final"/>
      <sheetName val="New data OPT"/>
      <sheetName val="Old data OPT"/>
      <sheetName val="Table"/>
      <sheetName val="Sheet1"/>
      <sheetName val="Court Ref"/>
      <sheetName val="OLD"/>
      <sheetName val="NEW"/>
    </sheetNames>
    <sheetDataSet>
      <sheetData sheetId="5">
        <row r="5">
          <cell r="D5">
            <v>2</v>
          </cell>
          <cell r="E5">
            <v>6</v>
          </cell>
          <cell r="G5">
            <v>116</v>
          </cell>
          <cell r="H5">
            <v>85</v>
          </cell>
          <cell r="J5">
            <v>296</v>
          </cell>
          <cell r="K5">
            <v>207</v>
          </cell>
        </row>
        <row r="6">
          <cell r="D6">
            <v>3</v>
          </cell>
          <cell r="E6">
            <v>14</v>
          </cell>
          <cell r="G6">
            <v>55</v>
          </cell>
          <cell r="H6">
            <v>106</v>
          </cell>
          <cell r="J6">
            <v>108</v>
          </cell>
          <cell r="K6">
            <v>101</v>
          </cell>
        </row>
        <row r="7">
          <cell r="D7">
            <v>1</v>
          </cell>
          <cell r="E7">
            <v>2</v>
          </cell>
          <cell r="G7">
            <v>55</v>
          </cell>
          <cell r="H7">
            <v>49</v>
          </cell>
          <cell r="J7">
            <v>69</v>
          </cell>
          <cell r="K7">
            <v>77</v>
          </cell>
        </row>
        <row r="8">
          <cell r="D8">
            <v>6</v>
          </cell>
          <cell r="G8">
            <v>226</v>
          </cell>
          <cell r="J8">
            <v>473</v>
          </cell>
        </row>
        <row r="10">
          <cell r="D10">
            <v>1674</v>
          </cell>
          <cell r="E10">
            <v>1391</v>
          </cell>
          <cell r="G10">
            <v>2291</v>
          </cell>
          <cell r="H10">
            <v>1525</v>
          </cell>
          <cell r="J10">
            <v>928</v>
          </cell>
          <cell r="K10">
            <v>666</v>
          </cell>
        </row>
        <row r="12">
          <cell r="D12">
            <v>1680</v>
          </cell>
          <cell r="G12">
            <v>2517</v>
          </cell>
          <cell r="J12">
            <v>1401</v>
          </cell>
        </row>
        <row r="14">
          <cell r="D14">
            <v>368</v>
          </cell>
          <cell r="E14">
            <v>274</v>
          </cell>
          <cell r="G14">
            <v>112</v>
          </cell>
          <cell r="H14">
            <v>102</v>
          </cell>
          <cell r="J14">
            <v>526</v>
          </cell>
          <cell r="K14">
            <v>352</v>
          </cell>
        </row>
        <row r="15">
          <cell r="D15">
            <v>5</v>
          </cell>
          <cell r="E15">
            <v>1</v>
          </cell>
          <cell r="G15">
            <v>36</v>
          </cell>
          <cell r="H15">
            <v>35</v>
          </cell>
          <cell r="J15">
            <v>221</v>
          </cell>
          <cell r="K15">
            <v>171</v>
          </cell>
        </row>
        <row r="16">
          <cell r="D16">
            <v>1</v>
          </cell>
          <cell r="E16">
            <v>6</v>
          </cell>
          <cell r="G16">
            <v>15</v>
          </cell>
          <cell r="H16">
            <v>20</v>
          </cell>
          <cell r="J16">
            <v>52</v>
          </cell>
          <cell r="K16">
            <v>37</v>
          </cell>
        </row>
        <row r="17">
          <cell r="D17">
            <v>374</v>
          </cell>
          <cell r="G17">
            <v>163</v>
          </cell>
          <cell r="J17">
            <v>799</v>
          </cell>
        </row>
        <row r="19">
          <cell r="D19">
            <v>1</v>
          </cell>
          <cell r="E19">
            <v>4</v>
          </cell>
          <cell r="G19">
            <v>9</v>
          </cell>
          <cell r="H19">
            <v>10</v>
          </cell>
          <cell r="J19">
            <v>70</v>
          </cell>
          <cell r="K19">
            <v>90</v>
          </cell>
        </row>
        <row r="20">
          <cell r="D20">
            <v>0</v>
          </cell>
          <cell r="E20">
            <v>2</v>
          </cell>
          <cell r="G20">
            <v>12</v>
          </cell>
          <cell r="H20">
            <v>19</v>
          </cell>
          <cell r="J20">
            <v>55</v>
          </cell>
          <cell r="K20">
            <v>72</v>
          </cell>
        </row>
        <row r="21">
          <cell r="D21">
            <v>1</v>
          </cell>
          <cell r="E21">
            <v>3</v>
          </cell>
          <cell r="G21">
            <v>12</v>
          </cell>
          <cell r="H21">
            <v>11</v>
          </cell>
          <cell r="J21">
            <v>76</v>
          </cell>
          <cell r="K21">
            <v>60</v>
          </cell>
        </row>
        <row r="22">
          <cell r="D22">
            <v>1</v>
          </cell>
          <cell r="E22">
            <v>3</v>
          </cell>
          <cell r="G22">
            <v>5</v>
          </cell>
          <cell r="H22">
            <v>8</v>
          </cell>
          <cell r="J22">
            <v>46</v>
          </cell>
          <cell r="K22">
            <v>22</v>
          </cell>
        </row>
        <row r="23">
          <cell r="D23">
            <v>2</v>
          </cell>
          <cell r="E23">
            <v>2</v>
          </cell>
          <cell r="G23">
            <v>8</v>
          </cell>
          <cell r="H23">
            <v>19</v>
          </cell>
          <cell r="J23">
            <v>115</v>
          </cell>
          <cell r="K23">
            <v>75</v>
          </cell>
        </row>
        <row r="24">
          <cell r="D24">
            <v>0</v>
          </cell>
          <cell r="E24">
            <v>5</v>
          </cell>
          <cell r="G24">
            <v>6</v>
          </cell>
          <cell r="H24">
            <v>19</v>
          </cell>
          <cell r="J24">
            <v>41</v>
          </cell>
          <cell r="K24">
            <v>65</v>
          </cell>
        </row>
        <row r="25">
          <cell r="D25">
            <v>0</v>
          </cell>
          <cell r="E25">
            <v>2</v>
          </cell>
          <cell r="G25">
            <v>21</v>
          </cell>
          <cell r="H25">
            <v>14</v>
          </cell>
          <cell r="J25">
            <v>137</v>
          </cell>
          <cell r="K25">
            <v>121</v>
          </cell>
        </row>
        <row r="26">
          <cell r="D26">
            <v>6</v>
          </cell>
          <cell r="E26">
            <v>0</v>
          </cell>
          <cell r="G26">
            <v>8</v>
          </cell>
          <cell r="H26">
            <v>8</v>
          </cell>
          <cell r="J26">
            <v>45</v>
          </cell>
          <cell r="K26">
            <v>54</v>
          </cell>
        </row>
        <row r="27">
          <cell r="D27">
            <v>0</v>
          </cell>
          <cell r="E27">
            <v>1</v>
          </cell>
          <cell r="G27">
            <v>31</v>
          </cell>
          <cell r="H27">
            <v>69</v>
          </cell>
          <cell r="J27">
            <v>242</v>
          </cell>
          <cell r="K27">
            <v>141</v>
          </cell>
        </row>
        <row r="28">
          <cell r="D28">
            <v>1</v>
          </cell>
          <cell r="E28">
            <v>4</v>
          </cell>
          <cell r="G28">
            <v>16</v>
          </cell>
          <cell r="H28">
            <v>25</v>
          </cell>
          <cell r="J28">
            <v>88</v>
          </cell>
          <cell r="K28">
            <v>88</v>
          </cell>
        </row>
        <row r="29">
          <cell r="D29">
            <v>5</v>
          </cell>
          <cell r="E29">
            <v>8</v>
          </cell>
          <cell r="G29">
            <v>11</v>
          </cell>
          <cell r="H29">
            <v>18</v>
          </cell>
          <cell r="J29">
            <v>121</v>
          </cell>
          <cell r="K29">
            <v>98</v>
          </cell>
        </row>
        <row r="30">
          <cell r="D30">
            <v>17</v>
          </cell>
          <cell r="G30">
            <v>139</v>
          </cell>
          <cell r="J30">
            <v>1036</v>
          </cell>
        </row>
        <row r="32">
          <cell r="D32">
            <v>1</v>
          </cell>
          <cell r="E32">
            <v>2</v>
          </cell>
          <cell r="G32">
            <v>8</v>
          </cell>
          <cell r="H32">
            <v>33</v>
          </cell>
          <cell r="J32">
            <v>83</v>
          </cell>
          <cell r="K32">
            <v>102</v>
          </cell>
        </row>
        <row r="33">
          <cell r="D33">
            <v>6</v>
          </cell>
          <cell r="E33">
            <v>7</v>
          </cell>
          <cell r="G33">
            <v>22</v>
          </cell>
          <cell r="H33">
            <v>61</v>
          </cell>
          <cell r="J33">
            <v>112</v>
          </cell>
          <cell r="K33">
            <v>128</v>
          </cell>
        </row>
        <row r="34">
          <cell r="D34">
            <v>4</v>
          </cell>
          <cell r="E34">
            <v>2</v>
          </cell>
          <cell r="G34">
            <v>77</v>
          </cell>
          <cell r="H34">
            <v>35</v>
          </cell>
          <cell r="J34">
            <v>343</v>
          </cell>
          <cell r="K34">
            <v>280</v>
          </cell>
        </row>
        <row r="35">
          <cell r="D35">
            <v>11</v>
          </cell>
          <cell r="G35">
            <v>107</v>
          </cell>
          <cell r="J35">
            <v>538</v>
          </cell>
        </row>
        <row r="37">
          <cell r="D37">
            <v>4</v>
          </cell>
          <cell r="E37">
            <v>6</v>
          </cell>
          <cell r="G37">
            <v>9</v>
          </cell>
          <cell r="H37">
            <v>20</v>
          </cell>
          <cell r="J37">
            <v>92</v>
          </cell>
          <cell r="K37">
            <v>88</v>
          </cell>
        </row>
        <row r="38">
          <cell r="D38">
            <v>14</v>
          </cell>
          <cell r="E38">
            <v>8</v>
          </cell>
          <cell r="G38">
            <v>48</v>
          </cell>
          <cell r="H38">
            <v>65</v>
          </cell>
          <cell r="J38">
            <v>169</v>
          </cell>
          <cell r="K38">
            <v>176</v>
          </cell>
        </row>
        <row r="39">
          <cell r="D39">
            <v>0</v>
          </cell>
          <cell r="E39">
            <v>6</v>
          </cell>
          <cell r="G39">
            <v>14</v>
          </cell>
          <cell r="H39">
            <v>30</v>
          </cell>
          <cell r="J39">
            <v>179</v>
          </cell>
          <cell r="K39">
            <v>178</v>
          </cell>
        </row>
        <row r="40">
          <cell r="D40">
            <v>7</v>
          </cell>
          <cell r="E40">
            <v>10</v>
          </cell>
          <cell r="G40">
            <v>36</v>
          </cell>
          <cell r="H40">
            <v>57</v>
          </cell>
          <cell r="J40">
            <v>186</v>
          </cell>
          <cell r="K40">
            <v>149</v>
          </cell>
        </row>
        <row r="41">
          <cell r="D41">
            <v>25</v>
          </cell>
          <cell r="G41">
            <v>107</v>
          </cell>
          <cell r="J41">
            <v>626</v>
          </cell>
        </row>
        <row r="43">
          <cell r="D43">
            <v>427</v>
          </cell>
          <cell r="G43">
            <v>516</v>
          </cell>
          <cell r="J43">
            <v>2999</v>
          </cell>
        </row>
        <row r="45">
          <cell r="D45">
            <v>1</v>
          </cell>
          <cell r="E45">
            <v>2</v>
          </cell>
          <cell r="G45">
            <v>10</v>
          </cell>
          <cell r="H45">
            <v>21</v>
          </cell>
          <cell r="J45">
            <v>71</v>
          </cell>
          <cell r="K45">
            <v>62</v>
          </cell>
        </row>
        <row r="46">
          <cell r="D46">
            <v>0</v>
          </cell>
          <cell r="E46">
            <v>1</v>
          </cell>
          <cell r="G46">
            <v>18</v>
          </cell>
          <cell r="H46">
            <v>19</v>
          </cell>
          <cell r="J46">
            <v>110</v>
          </cell>
          <cell r="K46">
            <v>121</v>
          </cell>
        </row>
        <row r="47">
          <cell r="D47">
            <v>1</v>
          </cell>
          <cell r="E47">
            <v>2</v>
          </cell>
          <cell r="G47">
            <v>23</v>
          </cell>
          <cell r="H47">
            <v>25</v>
          </cell>
          <cell r="J47">
            <v>183</v>
          </cell>
          <cell r="K47">
            <v>147</v>
          </cell>
        </row>
        <row r="48">
          <cell r="D48">
            <v>37</v>
          </cell>
          <cell r="E48">
            <v>30</v>
          </cell>
          <cell r="G48">
            <v>46</v>
          </cell>
          <cell r="H48">
            <v>47</v>
          </cell>
          <cell r="J48">
            <v>503</v>
          </cell>
          <cell r="K48">
            <v>415</v>
          </cell>
        </row>
        <row r="49">
          <cell r="D49">
            <v>3</v>
          </cell>
          <cell r="E49">
            <v>0</v>
          </cell>
          <cell r="G49">
            <v>22</v>
          </cell>
          <cell r="H49">
            <v>7</v>
          </cell>
          <cell r="J49">
            <v>124</v>
          </cell>
          <cell r="K49">
            <v>75</v>
          </cell>
        </row>
        <row r="50">
          <cell r="D50">
            <v>42</v>
          </cell>
          <cell r="G50">
            <v>119</v>
          </cell>
          <cell r="J50">
            <v>991</v>
          </cell>
        </row>
        <row r="52">
          <cell r="D52">
            <v>0</v>
          </cell>
          <cell r="E52">
            <v>0</v>
          </cell>
          <cell r="G52">
            <v>9</v>
          </cell>
          <cell r="H52">
            <v>10</v>
          </cell>
          <cell r="J52">
            <v>72</v>
          </cell>
          <cell r="K52">
            <v>46</v>
          </cell>
        </row>
        <row r="53">
          <cell r="D53">
            <v>1</v>
          </cell>
          <cell r="E53">
            <v>0</v>
          </cell>
          <cell r="G53">
            <v>18</v>
          </cell>
          <cell r="H53">
            <v>12</v>
          </cell>
          <cell r="J53">
            <v>144</v>
          </cell>
          <cell r="K53">
            <v>144</v>
          </cell>
        </row>
        <row r="54">
          <cell r="D54">
            <v>1</v>
          </cell>
          <cell r="E54">
            <v>1</v>
          </cell>
          <cell r="G54">
            <v>14</v>
          </cell>
          <cell r="H54">
            <v>6</v>
          </cell>
          <cell r="J54">
            <v>89</v>
          </cell>
          <cell r="K54">
            <v>61</v>
          </cell>
        </row>
        <row r="55">
          <cell r="D55">
            <v>4</v>
          </cell>
          <cell r="E55">
            <v>0</v>
          </cell>
          <cell r="G55">
            <v>26</v>
          </cell>
          <cell r="H55">
            <v>16</v>
          </cell>
          <cell r="J55">
            <v>229</v>
          </cell>
          <cell r="K55">
            <v>155</v>
          </cell>
        </row>
        <row r="56">
          <cell r="D56">
            <v>0</v>
          </cell>
          <cell r="E56">
            <v>1</v>
          </cell>
          <cell r="G56">
            <v>3</v>
          </cell>
          <cell r="H56">
            <v>2</v>
          </cell>
          <cell r="J56">
            <v>60</v>
          </cell>
          <cell r="K56">
            <v>51</v>
          </cell>
        </row>
        <row r="57">
          <cell r="D57">
            <v>4</v>
          </cell>
          <cell r="E57">
            <v>0</v>
          </cell>
          <cell r="G57">
            <v>54</v>
          </cell>
          <cell r="H57">
            <v>22</v>
          </cell>
          <cell r="J57">
            <v>262</v>
          </cell>
          <cell r="K57">
            <v>220</v>
          </cell>
        </row>
        <row r="58">
          <cell r="D58">
            <v>10</v>
          </cell>
          <cell r="G58">
            <v>124</v>
          </cell>
          <cell r="J58">
            <v>856</v>
          </cell>
        </row>
        <row r="60">
          <cell r="D60">
            <v>0</v>
          </cell>
          <cell r="E60">
            <v>0</v>
          </cell>
          <cell r="G60">
            <v>42</v>
          </cell>
          <cell r="H60">
            <v>33</v>
          </cell>
          <cell r="J60">
            <v>130</v>
          </cell>
          <cell r="K60">
            <v>115</v>
          </cell>
        </row>
        <row r="61">
          <cell r="D61">
            <v>0</v>
          </cell>
          <cell r="E61">
            <v>4</v>
          </cell>
          <cell r="G61">
            <v>17</v>
          </cell>
          <cell r="H61">
            <v>22</v>
          </cell>
          <cell r="J61">
            <v>76</v>
          </cell>
          <cell r="K61">
            <v>81</v>
          </cell>
        </row>
        <row r="62">
          <cell r="D62">
            <v>2</v>
          </cell>
          <cell r="E62">
            <v>1</v>
          </cell>
          <cell r="G62">
            <v>23</v>
          </cell>
          <cell r="H62">
            <v>20</v>
          </cell>
          <cell r="J62">
            <v>45</v>
          </cell>
          <cell r="K62">
            <v>93</v>
          </cell>
        </row>
        <row r="63">
          <cell r="D63">
            <v>0</v>
          </cell>
          <cell r="E63">
            <v>0</v>
          </cell>
          <cell r="G63">
            <v>6</v>
          </cell>
          <cell r="H63">
            <v>3</v>
          </cell>
          <cell r="J63">
            <v>66</v>
          </cell>
          <cell r="K63">
            <v>39</v>
          </cell>
        </row>
        <row r="64">
          <cell r="D64">
            <v>0</v>
          </cell>
          <cell r="E64">
            <v>1</v>
          </cell>
          <cell r="G64">
            <v>9</v>
          </cell>
          <cell r="H64">
            <v>17</v>
          </cell>
          <cell r="J64">
            <v>39</v>
          </cell>
          <cell r="K64">
            <v>55</v>
          </cell>
        </row>
        <row r="65">
          <cell r="D65">
            <v>337</v>
          </cell>
          <cell r="E65">
            <v>230</v>
          </cell>
          <cell r="G65">
            <v>36</v>
          </cell>
          <cell r="H65">
            <v>38</v>
          </cell>
          <cell r="J65">
            <v>141</v>
          </cell>
          <cell r="K65">
            <v>120</v>
          </cell>
        </row>
        <row r="66">
          <cell r="D66">
            <v>0</v>
          </cell>
          <cell r="E66">
            <v>1</v>
          </cell>
          <cell r="G66">
            <v>8</v>
          </cell>
          <cell r="H66">
            <v>12</v>
          </cell>
          <cell r="J66">
            <v>71</v>
          </cell>
          <cell r="K66">
            <v>77</v>
          </cell>
        </row>
        <row r="67">
          <cell r="D67">
            <v>0</v>
          </cell>
          <cell r="E67">
            <v>0</v>
          </cell>
          <cell r="G67">
            <v>13</v>
          </cell>
          <cell r="H67">
            <v>42</v>
          </cell>
          <cell r="J67">
            <v>93</v>
          </cell>
          <cell r="K67">
            <v>94</v>
          </cell>
        </row>
        <row r="68">
          <cell r="D68">
            <v>3</v>
          </cell>
          <cell r="E68">
            <v>1</v>
          </cell>
          <cell r="G68">
            <v>18</v>
          </cell>
          <cell r="H68">
            <v>17</v>
          </cell>
          <cell r="J68">
            <v>124</v>
          </cell>
          <cell r="K68">
            <v>97</v>
          </cell>
        </row>
        <row r="69">
          <cell r="D69">
            <v>342</v>
          </cell>
          <cell r="G69">
            <v>172</v>
          </cell>
          <cell r="J69">
            <v>785</v>
          </cell>
        </row>
        <row r="71">
          <cell r="D71">
            <v>394</v>
          </cell>
          <cell r="G71">
            <v>415</v>
          </cell>
          <cell r="J71">
            <v>2632</v>
          </cell>
        </row>
        <row r="73">
          <cell r="D73">
            <v>0</v>
          </cell>
          <cell r="E73">
            <v>6</v>
          </cell>
          <cell r="G73">
            <v>15</v>
          </cell>
          <cell r="H73">
            <v>58</v>
          </cell>
          <cell r="J73">
            <v>72</v>
          </cell>
          <cell r="K73">
            <v>76</v>
          </cell>
        </row>
        <row r="74">
          <cell r="D74">
            <v>1</v>
          </cell>
          <cell r="E74">
            <v>1</v>
          </cell>
          <cell r="G74">
            <v>12</v>
          </cell>
          <cell r="H74">
            <v>11</v>
          </cell>
          <cell r="J74">
            <v>67</v>
          </cell>
          <cell r="K74">
            <v>35</v>
          </cell>
        </row>
        <row r="75">
          <cell r="D75">
            <v>0</v>
          </cell>
          <cell r="E75">
            <v>0</v>
          </cell>
          <cell r="G75">
            <v>16</v>
          </cell>
          <cell r="H75">
            <v>6</v>
          </cell>
          <cell r="J75">
            <v>71</v>
          </cell>
          <cell r="K75">
            <v>67</v>
          </cell>
        </row>
        <row r="76">
          <cell r="D76">
            <v>78</v>
          </cell>
          <cell r="E76">
            <v>45</v>
          </cell>
          <cell r="G76">
            <v>89</v>
          </cell>
          <cell r="H76">
            <v>63</v>
          </cell>
          <cell r="J76">
            <v>409</v>
          </cell>
          <cell r="K76">
            <v>301</v>
          </cell>
        </row>
        <row r="77">
          <cell r="D77">
            <v>1</v>
          </cell>
          <cell r="E77">
            <v>3</v>
          </cell>
          <cell r="G77">
            <v>18</v>
          </cell>
          <cell r="H77">
            <v>21</v>
          </cell>
          <cell r="J77">
            <v>61</v>
          </cell>
          <cell r="K77">
            <v>43</v>
          </cell>
        </row>
        <row r="78">
          <cell r="D78">
            <v>0</v>
          </cell>
          <cell r="E78">
            <v>1</v>
          </cell>
          <cell r="G78">
            <v>22</v>
          </cell>
          <cell r="H78">
            <v>12</v>
          </cell>
          <cell r="J78">
            <v>82</v>
          </cell>
          <cell r="K78">
            <v>83</v>
          </cell>
        </row>
        <row r="79">
          <cell r="D79">
            <v>80</v>
          </cell>
          <cell r="G79">
            <v>172</v>
          </cell>
          <cell r="J79">
            <v>762</v>
          </cell>
        </row>
        <row r="81">
          <cell r="D81">
            <v>0</v>
          </cell>
          <cell r="E81">
            <v>0</v>
          </cell>
          <cell r="G81">
            <v>5</v>
          </cell>
          <cell r="H81">
            <v>3</v>
          </cell>
          <cell r="J81">
            <v>23</v>
          </cell>
          <cell r="K81">
            <v>19</v>
          </cell>
        </row>
        <row r="82">
          <cell r="D82">
            <v>1</v>
          </cell>
          <cell r="E82">
            <v>1</v>
          </cell>
          <cell r="G82">
            <v>17</v>
          </cell>
          <cell r="H82">
            <v>8</v>
          </cell>
          <cell r="J82">
            <v>93</v>
          </cell>
          <cell r="K82">
            <v>42</v>
          </cell>
        </row>
        <row r="83">
          <cell r="D83">
            <v>0</v>
          </cell>
          <cell r="E83">
            <v>4</v>
          </cell>
          <cell r="G83">
            <v>19</v>
          </cell>
          <cell r="H83">
            <v>17</v>
          </cell>
          <cell r="J83">
            <v>75</v>
          </cell>
          <cell r="K83">
            <v>61</v>
          </cell>
        </row>
        <row r="84">
          <cell r="D84">
            <v>1</v>
          </cell>
          <cell r="E84">
            <v>0</v>
          </cell>
          <cell r="G84">
            <v>18</v>
          </cell>
          <cell r="H84">
            <v>14</v>
          </cell>
          <cell r="J84">
            <v>66</v>
          </cell>
          <cell r="K84">
            <v>56</v>
          </cell>
        </row>
        <row r="85">
          <cell r="D85">
            <v>0</v>
          </cell>
          <cell r="E85">
            <v>0</v>
          </cell>
          <cell r="G85">
            <v>12</v>
          </cell>
          <cell r="H85">
            <v>6</v>
          </cell>
          <cell r="J85">
            <v>52</v>
          </cell>
          <cell r="K85">
            <v>49</v>
          </cell>
        </row>
        <row r="86">
          <cell r="D86">
            <v>0</v>
          </cell>
          <cell r="E86">
            <v>0</v>
          </cell>
          <cell r="G86">
            <v>4</v>
          </cell>
          <cell r="H86">
            <v>3</v>
          </cell>
          <cell r="J86">
            <v>18</v>
          </cell>
          <cell r="K86">
            <v>18</v>
          </cell>
        </row>
        <row r="87">
          <cell r="D87">
            <v>0</v>
          </cell>
          <cell r="E87">
            <v>0</v>
          </cell>
          <cell r="G87">
            <v>2</v>
          </cell>
          <cell r="H87">
            <v>9</v>
          </cell>
          <cell r="J87">
            <v>25</v>
          </cell>
          <cell r="K87">
            <v>27</v>
          </cell>
        </row>
        <row r="88">
          <cell r="D88">
            <v>0</v>
          </cell>
          <cell r="E88">
            <v>0</v>
          </cell>
          <cell r="G88">
            <v>0</v>
          </cell>
          <cell r="H88">
            <v>1</v>
          </cell>
          <cell r="J88">
            <v>0</v>
          </cell>
          <cell r="K88">
            <v>0</v>
          </cell>
        </row>
        <row r="89">
          <cell r="D89">
            <v>11</v>
          </cell>
          <cell r="E89">
            <v>14</v>
          </cell>
          <cell r="G89">
            <v>8</v>
          </cell>
          <cell r="H89">
            <v>17</v>
          </cell>
          <cell r="J89">
            <v>141</v>
          </cell>
          <cell r="K89">
            <v>108</v>
          </cell>
        </row>
        <row r="90">
          <cell r="D90">
            <v>1</v>
          </cell>
          <cell r="E90">
            <v>0</v>
          </cell>
          <cell r="G90">
            <v>2</v>
          </cell>
          <cell r="H90">
            <v>1</v>
          </cell>
          <cell r="J90">
            <v>38</v>
          </cell>
          <cell r="K90">
            <v>35</v>
          </cell>
        </row>
        <row r="91">
          <cell r="D91">
            <v>14</v>
          </cell>
          <cell r="G91">
            <v>87</v>
          </cell>
          <cell r="J91">
            <v>531</v>
          </cell>
        </row>
        <row r="93">
          <cell r="D93">
            <v>3</v>
          </cell>
          <cell r="E93">
            <v>5</v>
          </cell>
          <cell r="G93">
            <v>20</v>
          </cell>
          <cell r="H93">
            <v>33</v>
          </cell>
          <cell r="J93">
            <v>57</v>
          </cell>
          <cell r="K93">
            <v>59</v>
          </cell>
        </row>
        <row r="94">
          <cell r="D94">
            <v>4</v>
          </cell>
          <cell r="E94">
            <v>6</v>
          </cell>
          <cell r="G94">
            <v>7</v>
          </cell>
          <cell r="H94">
            <v>21</v>
          </cell>
          <cell r="J94">
            <v>59</v>
          </cell>
          <cell r="K94">
            <v>45</v>
          </cell>
        </row>
        <row r="95">
          <cell r="D95">
            <v>233</v>
          </cell>
          <cell r="E95">
            <v>181</v>
          </cell>
          <cell r="G95">
            <v>59</v>
          </cell>
          <cell r="H95">
            <v>42</v>
          </cell>
          <cell r="J95">
            <v>115</v>
          </cell>
          <cell r="K95">
            <v>103</v>
          </cell>
        </row>
        <row r="96">
          <cell r="D96">
            <v>1</v>
          </cell>
          <cell r="E96">
            <v>0</v>
          </cell>
          <cell r="G96">
            <v>21</v>
          </cell>
          <cell r="H96">
            <v>18</v>
          </cell>
          <cell r="J96">
            <v>91</v>
          </cell>
          <cell r="K96">
            <v>91</v>
          </cell>
        </row>
        <row r="97">
          <cell r="D97">
            <v>2</v>
          </cell>
          <cell r="E97">
            <v>1</v>
          </cell>
          <cell r="G97">
            <v>21</v>
          </cell>
          <cell r="H97">
            <v>13</v>
          </cell>
          <cell r="J97">
            <v>83</v>
          </cell>
          <cell r="K97">
            <v>53</v>
          </cell>
        </row>
        <row r="98">
          <cell r="D98">
            <v>0</v>
          </cell>
          <cell r="E98">
            <v>0</v>
          </cell>
          <cell r="G98">
            <v>16</v>
          </cell>
          <cell r="H98">
            <v>31</v>
          </cell>
          <cell r="J98">
            <v>73</v>
          </cell>
          <cell r="K98">
            <v>65</v>
          </cell>
        </row>
        <row r="99">
          <cell r="D99">
            <v>0</v>
          </cell>
          <cell r="E99">
            <v>2</v>
          </cell>
          <cell r="G99">
            <v>6</v>
          </cell>
          <cell r="H99">
            <v>24</v>
          </cell>
          <cell r="J99">
            <v>60</v>
          </cell>
          <cell r="K99">
            <v>79</v>
          </cell>
        </row>
        <row r="100">
          <cell r="D100">
            <v>2</v>
          </cell>
          <cell r="E100">
            <v>2</v>
          </cell>
          <cell r="G100">
            <v>24</v>
          </cell>
          <cell r="H100">
            <v>22</v>
          </cell>
          <cell r="J100">
            <v>101</v>
          </cell>
          <cell r="K100">
            <v>105</v>
          </cell>
        </row>
        <row r="101">
          <cell r="D101">
            <v>245</v>
          </cell>
          <cell r="G101">
            <v>174</v>
          </cell>
          <cell r="J101">
            <v>639</v>
          </cell>
        </row>
        <row r="103">
          <cell r="D103">
            <v>339</v>
          </cell>
          <cell r="G103">
            <v>433</v>
          </cell>
          <cell r="J103">
            <v>1932</v>
          </cell>
        </row>
        <row r="105">
          <cell r="D105">
            <v>2</v>
          </cell>
          <cell r="E105">
            <v>4</v>
          </cell>
          <cell r="G105">
            <v>8</v>
          </cell>
          <cell r="H105">
            <v>22</v>
          </cell>
          <cell r="J105">
            <v>51</v>
          </cell>
          <cell r="K105">
            <v>38</v>
          </cell>
        </row>
        <row r="106">
          <cell r="D106">
            <v>4</v>
          </cell>
          <cell r="E106">
            <v>12</v>
          </cell>
          <cell r="G106">
            <v>23</v>
          </cell>
          <cell r="H106">
            <v>22</v>
          </cell>
          <cell r="J106">
            <v>86</v>
          </cell>
          <cell r="K106">
            <v>55</v>
          </cell>
        </row>
        <row r="107">
          <cell r="D107">
            <v>5</v>
          </cell>
          <cell r="E107">
            <v>11</v>
          </cell>
          <cell r="G107">
            <v>22</v>
          </cell>
          <cell r="H107">
            <v>46</v>
          </cell>
          <cell r="J107">
            <v>187</v>
          </cell>
          <cell r="K107">
            <v>174</v>
          </cell>
        </row>
        <row r="108">
          <cell r="D108">
            <v>0</v>
          </cell>
          <cell r="E108">
            <v>3</v>
          </cell>
          <cell r="G108">
            <v>18</v>
          </cell>
          <cell r="H108">
            <v>10</v>
          </cell>
          <cell r="J108">
            <v>93</v>
          </cell>
          <cell r="K108">
            <v>72</v>
          </cell>
        </row>
        <row r="109">
          <cell r="D109">
            <v>1</v>
          </cell>
          <cell r="E109">
            <v>20</v>
          </cell>
          <cell r="G109">
            <v>30</v>
          </cell>
          <cell r="H109">
            <v>74</v>
          </cell>
          <cell r="J109">
            <v>146</v>
          </cell>
          <cell r="K109">
            <v>189</v>
          </cell>
        </row>
        <row r="110">
          <cell r="D110">
            <v>3</v>
          </cell>
          <cell r="E110">
            <v>6</v>
          </cell>
          <cell r="G110">
            <v>95</v>
          </cell>
          <cell r="H110">
            <v>77</v>
          </cell>
          <cell r="J110">
            <v>226</v>
          </cell>
          <cell r="K110">
            <v>171</v>
          </cell>
        </row>
        <row r="111">
          <cell r="D111">
            <v>1</v>
          </cell>
          <cell r="E111">
            <v>5</v>
          </cell>
          <cell r="G111">
            <v>39</v>
          </cell>
          <cell r="H111">
            <v>52</v>
          </cell>
          <cell r="J111">
            <v>144</v>
          </cell>
          <cell r="K111">
            <v>88</v>
          </cell>
        </row>
        <row r="112"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31</v>
          </cell>
        </row>
        <row r="113">
          <cell r="D113">
            <v>16</v>
          </cell>
          <cell r="G113">
            <v>235</v>
          </cell>
          <cell r="J113">
            <v>933</v>
          </cell>
          <cell r="K113">
            <v>818</v>
          </cell>
        </row>
        <row r="115">
          <cell r="D115">
            <v>1</v>
          </cell>
          <cell r="E115">
            <v>4</v>
          </cell>
          <cell r="G115">
            <v>10</v>
          </cell>
          <cell r="H115">
            <v>12</v>
          </cell>
          <cell r="J115">
            <v>83</v>
          </cell>
          <cell r="K115">
            <v>66</v>
          </cell>
        </row>
        <row r="116">
          <cell r="D116">
            <v>1</v>
          </cell>
          <cell r="E116">
            <v>5</v>
          </cell>
          <cell r="G116">
            <v>9</v>
          </cell>
          <cell r="H116">
            <v>12</v>
          </cell>
          <cell r="J116">
            <v>148</v>
          </cell>
          <cell r="K116">
            <v>102</v>
          </cell>
        </row>
        <row r="117">
          <cell r="D117">
            <v>8</v>
          </cell>
          <cell r="E117">
            <v>17</v>
          </cell>
          <cell r="G117">
            <v>3</v>
          </cell>
          <cell r="H117">
            <v>25</v>
          </cell>
          <cell r="J117">
            <v>108</v>
          </cell>
          <cell r="K117">
            <v>90</v>
          </cell>
        </row>
        <row r="118">
          <cell r="D118">
            <v>0</v>
          </cell>
          <cell r="E118">
            <v>3</v>
          </cell>
          <cell r="G118">
            <v>16</v>
          </cell>
          <cell r="H118">
            <v>15</v>
          </cell>
          <cell r="J118">
            <v>68</v>
          </cell>
          <cell r="K118">
            <v>68</v>
          </cell>
        </row>
        <row r="119">
          <cell r="D119">
            <v>2</v>
          </cell>
          <cell r="E119">
            <v>19</v>
          </cell>
          <cell r="G119">
            <v>14</v>
          </cell>
          <cell r="H119">
            <v>51</v>
          </cell>
          <cell r="J119">
            <v>301</v>
          </cell>
          <cell r="K119">
            <v>176</v>
          </cell>
        </row>
        <row r="120">
          <cell r="D120">
            <v>5</v>
          </cell>
          <cell r="E120">
            <v>2</v>
          </cell>
          <cell r="G120">
            <v>10</v>
          </cell>
          <cell r="H120">
            <v>27</v>
          </cell>
          <cell r="J120">
            <v>159</v>
          </cell>
          <cell r="K120">
            <v>121</v>
          </cell>
        </row>
        <row r="121">
          <cell r="D121">
            <v>17</v>
          </cell>
          <cell r="G121">
            <v>62</v>
          </cell>
          <cell r="H121">
            <v>142</v>
          </cell>
          <cell r="J121">
            <v>867</v>
          </cell>
          <cell r="K121">
            <v>623</v>
          </cell>
        </row>
        <row r="123">
          <cell r="D123">
            <v>2</v>
          </cell>
          <cell r="E123">
            <v>0</v>
          </cell>
          <cell r="G123">
            <v>29</v>
          </cell>
          <cell r="H123">
            <v>16</v>
          </cell>
          <cell r="J123">
            <v>305</v>
          </cell>
          <cell r="K123">
            <v>142</v>
          </cell>
        </row>
        <row r="124">
          <cell r="D124">
            <v>1</v>
          </cell>
          <cell r="E124">
            <v>2</v>
          </cell>
          <cell r="G124">
            <v>2</v>
          </cell>
          <cell r="H124">
            <v>12</v>
          </cell>
          <cell r="J124">
            <v>46</v>
          </cell>
          <cell r="K124">
            <v>52</v>
          </cell>
        </row>
        <row r="125">
          <cell r="D125">
            <v>1</v>
          </cell>
          <cell r="E125">
            <v>3</v>
          </cell>
          <cell r="G125">
            <v>55</v>
          </cell>
          <cell r="H125">
            <v>32</v>
          </cell>
          <cell r="J125">
            <v>187</v>
          </cell>
          <cell r="K125">
            <v>138</v>
          </cell>
        </row>
        <row r="126">
          <cell r="D126">
            <v>0</v>
          </cell>
          <cell r="E126">
            <v>0</v>
          </cell>
          <cell r="G126">
            <v>17</v>
          </cell>
          <cell r="H126">
            <v>7</v>
          </cell>
          <cell r="J126">
            <v>77</v>
          </cell>
          <cell r="K126">
            <v>35</v>
          </cell>
        </row>
        <row r="127">
          <cell r="D127">
            <v>4</v>
          </cell>
          <cell r="E127">
            <v>5</v>
          </cell>
          <cell r="G127">
            <v>103</v>
          </cell>
          <cell r="H127">
            <v>67</v>
          </cell>
          <cell r="J127">
            <v>615</v>
          </cell>
          <cell r="K127">
            <v>367</v>
          </cell>
        </row>
        <row r="129">
          <cell r="D129">
            <v>5</v>
          </cell>
          <cell r="E129">
            <v>1</v>
          </cell>
          <cell r="G129">
            <v>75</v>
          </cell>
          <cell r="H129">
            <v>41</v>
          </cell>
          <cell r="J129">
            <v>394</v>
          </cell>
          <cell r="K129">
            <v>265</v>
          </cell>
        </row>
        <row r="130">
          <cell r="D130">
            <v>0</v>
          </cell>
          <cell r="E130">
            <v>6</v>
          </cell>
          <cell r="G130">
            <v>11</v>
          </cell>
          <cell r="H130">
            <v>1</v>
          </cell>
          <cell r="J130">
            <v>92</v>
          </cell>
          <cell r="K130">
            <v>41</v>
          </cell>
        </row>
        <row r="131">
          <cell r="D131">
            <v>2</v>
          </cell>
          <cell r="E131">
            <v>1</v>
          </cell>
          <cell r="G131">
            <v>69</v>
          </cell>
          <cell r="H131">
            <v>17</v>
          </cell>
          <cell r="J131">
            <v>127</v>
          </cell>
          <cell r="K131">
            <v>86</v>
          </cell>
        </row>
        <row r="132">
          <cell r="D132">
            <v>0</v>
          </cell>
          <cell r="E132">
            <v>4</v>
          </cell>
          <cell r="G132">
            <v>5</v>
          </cell>
          <cell r="H132">
            <v>20</v>
          </cell>
          <cell r="J132">
            <v>68</v>
          </cell>
          <cell r="K132">
            <v>72</v>
          </cell>
        </row>
        <row r="133">
          <cell r="D133">
            <v>7</v>
          </cell>
          <cell r="E133">
            <v>12</v>
          </cell>
          <cell r="G133">
            <v>160</v>
          </cell>
          <cell r="H133">
            <v>79</v>
          </cell>
          <cell r="J133">
            <v>681</v>
          </cell>
          <cell r="K133">
            <v>464</v>
          </cell>
        </row>
        <row r="135">
          <cell r="D135">
            <v>1</v>
          </cell>
          <cell r="E135">
            <v>1</v>
          </cell>
          <cell r="G135">
            <v>32</v>
          </cell>
          <cell r="H135">
            <v>21</v>
          </cell>
          <cell r="J135">
            <v>92</v>
          </cell>
          <cell r="K135">
            <v>62</v>
          </cell>
        </row>
        <row r="136">
          <cell r="D136">
            <v>1</v>
          </cell>
          <cell r="E136">
            <v>1</v>
          </cell>
          <cell r="G136">
            <v>10</v>
          </cell>
          <cell r="H136">
            <v>7</v>
          </cell>
          <cell r="J136">
            <v>36</v>
          </cell>
          <cell r="K136">
            <v>30</v>
          </cell>
        </row>
        <row r="137">
          <cell r="D137">
            <v>2</v>
          </cell>
          <cell r="E137">
            <v>0</v>
          </cell>
          <cell r="G137">
            <v>5</v>
          </cell>
          <cell r="H137">
            <v>5</v>
          </cell>
          <cell r="J137">
            <v>35</v>
          </cell>
          <cell r="K137">
            <v>29</v>
          </cell>
        </row>
        <row r="138">
          <cell r="D138">
            <v>6</v>
          </cell>
          <cell r="E138">
            <v>2</v>
          </cell>
          <cell r="G138">
            <v>24</v>
          </cell>
          <cell r="H138">
            <v>18</v>
          </cell>
          <cell r="J138">
            <v>97</v>
          </cell>
          <cell r="K138">
            <v>50</v>
          </cell>
        </row>
        <row r="139">
          <cell r="D139">
            <v>4</v>
          </cell>
          <cell r="E139">
            <v>1</v>
          </cell>
          <cell r="G139">
            <v>21</v>
          </cell>
          <cell r="H139">
            <v>10</v>
          </cell>
          <cell r="J139">
            <v>89</v>
          </cell>
          <cell r="K139">
            <v>77</v>
          </cell>
        </row>
        <row r="140">
          <cell r="D140">
            <v>11</v>
          </cell>
          <cell r="E140">
            <v>4</v>
          </cell>
          <cell r="G140">
            <v>34</v>
          </cell>
          <cell r="H140">
            <v>21</v>
          </cell>
          <cell r="J140">
            <v>149</v>
          </cell>
          <cell r="K140">
            <v>133</v>
          </cell>
        </row>
        <row r="141">
          <cell r="D141">
            <v>3</v>
          </cell>
          <cell r="E141">
            <v>1</v>
          </cell>
          <cell r="G141">
            <v>48</v>
          </cell>
          <cell r="H141">
            <v>22</v>
          </cell>
          <cell r="J141">
            <v>106</v>
          </cell>
          <cell r="K141">
            <v>91</v>
          </cell>
        </row>
        <row r="142">
          <cell r="D142">
            <v>28</v>
          </cell>
          <cell r="E142">
            <v>10</v>
          </cell>
          <cell r="G142">
            <v>174</v>
          </cell>
          <cell r="H142">
            <v>104</v>
          </cell>
          <cell r="J142">
            <v>604</v>
          </cell>
          <cell r="K142">
            <v>472</v>
          </cell>
        </row>
        <row r="144">
          <cell r="D144">
            <v>72</v>
          </cell>
          <cell r="G144">
            <v>734</v>
          </cell>
          <cell r="J144">
            <v>3700</v>
          </cell>
        </row>
        <row r="146">
          <cell r="D146">
            <v>0</v>
          </cell>
          <cell r="E146">
            <v>9</v>
          </cell>
          <cell r="G146">
            <v>33</v>
          </cell>
          <cell r="H146">
            <v>26</v>
          </cell>
          <cell r="J146">
            <v>107</v>
          </cell>
          <cell r="K146">
            <v>133</v>
          </cell>
        </row>
        <row r="147">
          <cell r="D147">
            <v>75</v>
          </cell>
          <cell r="E147">
            <v>63</v>
          </cell>
          <cell r="G147">
            <v>39</v>
          </cell>
          <cell r="H147">
            <v>42</v>
          </cell>
          <cell r="J147">
            <v>286</v>
          </cell>
          <cell r="K147">
            <v>316</v>
          </cell>
        </row>
        <row r="148">
          <cell r="D148">
            <v>0</v>
          </cell>
          <cell r="E148">
            <v>4</v>
          </cell>
          <cell r="G148">
            <v>10</v>
          </cell>
          <cell r="H148">
            <v>15</v>
          </cell>
          <cell r="J148">
            <v>101</v>
          </cell>
          <cell r="K148">
            <v>74</v>
          </cell>
        </row>
        <row r="149">
          <cell r="D149">
            <v>2</v>
          </cell>
          <cell r="E149">
            <v>4</v>
          </cell>
          <cell r="G149">
            <v>15</v>
          </cell>
          <cell r="H149">
            <v>18</v>
          </cell>
          <cell r="J149">
            <v>110</v>
          </cell>
          <cell r="K149">
            <v>81</v>
          </cell>
        </row>
        <row r="150">
          <cell r="D150">
            <v>77</v>
          </cell>
          <cell r="E150">
            <v>80</v>
          </cell>
          <cell r="G150">
            <v>97</v>
          </cell>
          <cell r="H150">
            <v>101</v>
          </cell>
          <cell r="J150">
            <v>604</v>
          </cell>
          <cell r="K150">
            <v>604</v>
          </cell>
        </row>
        <row r="152">
          <cell r="D152">
            <v>1</v>
          </cell>
          <cell r="E152">
            <v>1</v>
          </cell>
          <cell r="G152">
            <v>6</v>
          </cell>
          <cell r="H152">
            <v>6</v>
          </cell>
          <cell r="J152">
            <v>79</v>
          </cell>
          <cell r="K152">
            <v>35</v>
          </cell>
        </row>
        <row r="153">
          <cell r="D153">
            <v>1</v>
          </cell>
          <cell r="E153">
            <v>0</v>
          </cell>
          <cell r="G153">
            <v>20</v>
          </cell>
          <cell r="H153">
            <v>5</v>
          </cell>
          <cell r="J153">
            <v>123</v>
          </cell>
          <cell r="K153">
            <v>76</v>
          </cell>
        </row>
        <row r="154">
          <cell r="D154">
            <v>0</v>
          </cell>
          <cell r="E154">
            <v>13</v>
          </cell>
          <cell r="G154">
            <v>11</v>
          </cell>
          <cell r="H154">
            <v>20</v>
          </cell>
          <cell r="J154">
            <v>232</v>
          </cell>
          <cell r="K154">
            <v>179</v>
          </cell>
        </row>
        <row r="155">
          <cell r="D155">
            <v>1</v>
          </cell>
          <cell r="E155">
            <v>2</v>
          </cell>
          <cell r="G155">
            <v>15</v>
          </cell>
          <cell r="H155">
            <v>14</v>
          </cell>
          <cell r="J155">
            <v>128</v>
          </cell>
          <cell r="K155">
            <v>65</v>
          </cell>
        </row>
        <row r="156">
          <cell r="D156">
            <v>4</v>
          </cell>
          <cell r="E156">
            <v>2</v>
          </cell>
          <cell r="G156">
            <v>24</v>
          </cell>
          <cell r="H156">
            <v>27</v>
          </cell>
          <cell r="J156">
            <v>178</v>
          </cell>
          <cell r="K156">
            <v>206</v>
          </cell>
        </row>
        <row r="157">
          <cell r="D157">
            <v>7</v>
          </cell>
          <cell r="E157">
            <v>18</v>
          </cell>
          <cell r="G157">
            <v>76</v>
          </cell>
          <cell r="H157">
            <v>72</v>
          </cell>
          <cell r="J157">
            <v>740</v>
          </cell>
          <cell r="K157">
            <v>561</v>
          </cell>
        </row>
        <row r="159">
          <cell r="D159">
            <v>9</v>
          </cell>
          <cell r="E159">
            <v>10</v>
          </cell>
          <cell r="G159">
            <v>37</v>
          </cell>
          <cell r="H159">
            <v>34</v>
          </cell>
          <cell r="J159">
            <v>244</v>
          </cell>
          <cell r="K159">
            <v>177</v>
          </cell>
        </row>
        <row r="160">
          <cell r="D160">
            <v>1</v>
          </cell>
          <cell r="E160">
            <v>0</v>
          </cell>
          <cell r="G160">
            <v>10</v>
          </cell>
          <cell r="H160">
            <v>0</v>
          </cell>
          <cell r="J160">
            <v>53</v>
          </cell>
          <cell r="K160">
            <v>0</v>
          </cell>
        </row>
        <row r="161">
          <cell r="D161">
            <v>4</v>
          </cell>
          <cell r="E161">
            <v>7</v>
          </cell>
          <cell r="G161">
            <v>12</v>
          </cell>
          <cell r="H161">
            <v>15</v>
          </cell>
          <cell r="J161">
            <v>102</v>
          </cell>
          <cell r="K161">
            <v>146</v>
          </cell>
        </row>
        <row r="162">
          <cell r="D162">
            <v>0</v>
          </cell>
          <cell r="E162">
            <v>0</v>
          </cell>
          <cell r="G162">
            <v>2</v>
          </cell>
          <cell r="H162">
            <v>3</v>
          </cell>
          <cell r="J162">
            <v>36</v>
          </cell>
          <cell r="K162">
            <v>29</v>
          </cell>
        </row>
        <row r="163">
          <cell r="D163">
            <v>1</v>
          </cell>
          <cell r="E163">
            <v>6</v>
          </cell>
          <cell r="G163">
            <v>17</v>
          </cell>
          <cell r="H163">
            <v>14</v>
          </cell>
          <cell r="J163">
            <v>162</v>
          </cell>
          <cell r="K163">
            <v>109</v>
          </cell>
        </row>
        <row r="164">
          <cell r="D164">
            <v>0</v>
          </cell>
          <cell r="E164">
            <v>1</v>
          </cell>
          <cell r="G164">
            <v>8</v>
          </cell>
          <cell r="H164">
            <v>1</v>
          </cell>
          <cell r="J164">
            <v>76</v>
          </cell>
          <cell r="K164">
            <v>44</v>
          </cell>
        </row>
        <row r="165">
          <cell r="D165">
            <v>15</v>
          </cell>
          <cell r="E165">
            <v>24</v>
          </cell>
          <cell r="G165">
            <v>86</v>
          </cell>
          <cell r="H165">
            <v>67</v>
          </cell>
          <cell r="J165">
            <v>673</v>
          </cell>
          <cell r="K165">
            <v>505</v>
          </cell>
        </row>
        <row r="167">
          <cell r="D167">
            <v>1</v>
          </cell>
          <cell r="E167">
            <v>2</v>
          </cell>
          <cell r="G167">
            <v>4</v>
          </cell>
          <cell r="H167">
            <v>8</v>
          </cell>
          <cell r="J167">
            <v>55</v>
          </cell>
          <cell r="K167">
            <v>41</v>
          </cell>
        </row>
        <row r="168">
          <cell r="D168">
            <v>2</v>
          </cell>
          <cell r="E168">
            <v>1</v>
          </cell>
          <cell r="G168">
            <v>20</v>
          </cell>
          <cell r="H168">
            <v>18</v>
          </cell>
          <cell r="J168">
            <v>178</v>
          </cell>
          <cell r="K168">
            <v>116</v>
          </cell>
        </row>
        <row r="169">
          <cell r="D169">
            <v>5</v>
          </cell>
          <cell r="E169">
            <v>0</v>
          </cell>
          <cell r="G169">
            <v>15</v>
          </cell>
          <cell r="H169">
            <v>21</v>
          </cell>
          <cell r="J169">
            <v>164</v>
          </cell>
          <cell r="K169">
            <v>112</v>
          </cell>
        </row>
        <row r="170">
          <cell r="D170">
            <v>0</v>
          </cell>
          <cell r="E170">
            <v>0</v>
          </cell>
          <cell r="G170">
            <v>1</v>
          </cell>
          <cell r="H170">
            <v>3</v>
          </cell>
          <cell r="J170">
            <v>27</v>
          </cell>
          <cell r="K170">
            <v>27</v>
          </cell>
        </row>
        <row r="171">
          <cell r="D171">
            <v>8</v>
          </cell>
          <cell r="E171">
            <v>3</v>
          </cell>
          <cell r="G171">
            <v>40</v>
          </cell>
          <cell r="H171">
            <v>50</v>
          </cell>
          <cell r="J171">
            <v>424</v>
          </cell>
          <cell r="K171">
            <v>296</v>
          </cell>
        </row>
        <row r="173">
          <cell r="D173">
            <v>107</v>
          </cell>
          <cell r="G173">
            <v>299</v>
          </cell>
          <cell r="J173">
            <v>2441</v>
          </cell>
        </row>
        <row r="175">
          <cell r="D175">
            <v>0</v>
          </cell>
          <cell r="E175">
            <v>0</v>
          </cell>
          <cell r="G175">
            <v>1</v>
          </cell>
          <cell r="H175">
            <v>0</v>
          </cell>
          <cell r="J175">
            <v>5</v>
          </cell>
          <cell r="K175">
            <v>6</v>
          </cell>
        </row>
        <row r="176">
          <cell r="D176">
            <v>0</v>
          </cell>
          <cell r="E176">
            <v>0</v>
          </cell>
          <cell r="G176">
            <v>8</v>
          </cell>
          <cell r="H176">
            <v>3</v>
          </cell>
          <cell r="J176">
            <v>22</v>
          </cell>
          <cell r="K176">
            <v>16</v>
          </cell>
        </row>
        <row r="177">
          <cell r="D177">
            <v>0</v>
          </cell>
          <cell r="E177">
            <v>1</v>
          </cell>
          <cell r="G177">
            <v>7</v>
          </cell>
          <cell r="H177">
            <v>6</v>
          </cell>
          <cell r="J177">
            <v>38</v>
          </cell>
          <cell r="K177">
            <v>29</v>
          </cell>
        </row>
        <row r="178">
          <cell r="D178">
            <v>0</v>
          </cell>
          <cell r="E178">
            <v>0</v>
          </cell>
          <cell r="G178">
            <v>2</v>
          </cell>
          <cell r="H178">
            <v>7</v>
          </cell>
          <cell r="J178">
            <v>66</v>
          </cell>
          <cell r="K178">
            <v>45</v>
          </cell>
        </row>
        <row r="179">
          <cell r="D179">
            <v>4</v>
          </cell>
          <cell r="E179">
            <v>5</v>
          </cell>
          <cell r="G179">
            <v>23</v>
          </cell>
          <cell r="H179">
            <v>25</v>
          </cell>
          <cell r="J179">
            <v>71</v>
          </cell>
          <cell r="K179">
            <v>68</v>
          </cell>
        </row>
        <row r="180">
          <cell r="D180">
            <v>0</v>
          </cell>
          <cell r="E180">
            <v>0</v>
          </cell>
          <cell r="G180">
            <v>3</v>
          </cell>
          <cell r="H180">
            <v>0</v>
          </cell>
          <cell r="J180">
            <v>23</v>
          </cell>
          <cell r="K180">
            <v>19</v>
          </cell>
        </row>
        <row r="181">
          <cell r="D181">
            <v>4</v>
          </cell>
          <cell r="E181">
            <v>6</v>
          </cell>
          <cell r="G181">
            <v>44</v>
          </cell>
          <cell r="H181">
            <v>41</v>
          </cell>
          <cell r="J181">
            <v>225</v>
          </cell>
          <cell r="K181">
            <v>183</v>
          </cell>
        </row>
        <row r="183">
          <cell r="E183">
            <v>0</v>
          </cell>
          <cell r="G183">
            <v>5</v>
          </cell>
          <cell r="H183">
            <v>16</v>
          </cell>
          <cell r="J183">
            <v>47</v>
          </cell>
          <cell r="K183">
            <v>48</v>
          </cell>
        </row>
        <row r="184">
          <cell r="D184">
            <v>0</v>
          </cell>
          <cell r="E184">
            <v>0</v>
          </cell>
          <cell r="G184">
            <v>4</v>
          </cell>
          <cell r="H184">
            <v>6</v>
          </cell>
          <cell r="J184">
            <v>12</v>
          </cell>
          <cell r="K184">
            <v>9</v>
          </cell>
        </row>
        <row r="185">
          <cell r="D185">
            <v>1</v>
          </cell>
          <cell r="E185">
            <v>1</v>
          </cell>
          <cell r="G185">
            <v>7</v>
          </cell>
          <cell r="H185">
            <v>2</v>
          </cell>
          <cell r="J185">
            <v>22</v>
          </cell>
          <cell r="K185">
            <v>26</v>
          </cell>
        </row>
        <row r="186">
          <cell r="D186">
            <v>0</v>
          </cell>
          <cell r="E186">
            <v>1</v>
          </cell>
          <cell r="G186">
            <v>7</v>
          </cell>
          <cell r="H186">
            <v>3</v>
          </cell>
          <cell r="J186">
            <v>63</v>
          </cell>
          <cell r="K186">
            <v>50</v>
          </cell>
        </row>
        <row r="187">
          <cell r="D187">
            <v>2</v>
          </cell>
          <cell r="E187">
            <v>0</v>
          </cell>
          <cell r="G187">
            <v>8</v>
          </cell>
          <cell r="H187">
            <v>6</v>
          </cell>
          <cell r="J187">
            <v>63</v>
          </cell>
          <cell r="K187">
            <v>39</v>
          </cell>
        </row>
        <row r="188">
          <cell r="D188">
            <v>3</v>
          </cell>
          <cell r="E188">
            <v>2</v>
          </cell>
          <cell r="G188">
            <v>31</v>
          </cell>
          <cell r="H188">
            <v>33</v>
          </cell>
          <cell r="J188">
            <v>207</v>
          </cell>
          <cell r="K188">
            <v>172</v>
          </cell>
        </row>
        <row r="190">
          <cell r="E190">
            <v>2</v>
          </cell>
          <cell r="G190">
            <v>1</v>
          </cell>
          <cell r="H190">
            <v>13</v>
          </cell>
          <cell r="K190">
            <v>17</v>
          </cell>
        </row>
        <row r="191">
          <cell r="D191">
            <v>0</v>
          </cell>
          <cell r="E191">
            <v>0</v>
          </cell>
          <cell r="G191">
            <v>5</v>
          </cell>
          <cell r="H191">
            <v>17</v>
          </cell>
          <cell r="J191">
            <v>64</v>
          </cell>
          <cell r="K191">
            <v>62</v>
          </cell>
        </row>
        <row r="192">
          <cell r="D192">
            <v>0</v>
          </cell>
          <cell r="E192">
            <v>1</v>
          </cell>
          <cell r="G192">
            <v>11</v>
          </cell>
          <cell r="H192">
            <v>12</v>
          </cell>
          <cell r="J192">
            <v>69</v>
          </cell>
          <cell r="K192">
            <v>66</v>
          </cell>
        </row>
        <row r="193">
          <cell r="D193">
            <v>14</v>
          </cell>
          <cell r="E193">
            <v>44</v>
          </cell>
          <cell r="G193">
            <v>43</v>
          </cell>
          <cell r="H193">
            <v>84</v>
          </cell>
          <cell r="J193">
            <v>103</v>
          </cell>
          <cell r="K193">
            <v>105</v>
          </cell>
        </row>
        <row r="194">
          <cell r="D194">
            <v>0</v>
          </cell>
          <cell r="E194">
            <v>0</v>
          </cell>
          <cell r="G194">
            <v>4</v>
          </cell>
          <cell r="H194">
            <v>8</v>
          </cell>
          <cell r="J194">
            <v>9</v>
          </cell>
          <cell r="K194">
            <v>28</v>
          </cell>
        </row>
        <row r="195">
          <cell r="D195">
            <v>5</v>
          </cell>
          <cell r="E195">
            <v>1</v>
          </cell>
          <cell r="G195">
            <v>22</v>
          </cell>
          <cell r="H195">
            <v>8</v>
          </cell>
          <cell r="J195">
            <v>121</v>
          </cell>
          <cell r="K195">
            <v>131</v>
          </cell>
        </row>
        <row r="196">
          <cell r="D196">
            <v>0</v>
          </cell>
          <cell r="E196">
            <v>0</v>
          </cell>
          <cell r="G196">
            <v>9</v>
          </cell>
          <cell r="H196">
            <v>5</v>
          </cell>
          <cell r="J196">
            <v>51</v>
          </cell>
          <cell r="K196">
            <v>44</v>
          </cell>
        </row>
        <row r="197">
          <cell r="D197">
            <v>20</v>
          </cell>
          <cell r="E197">
            <v>48</v>
          </cell>
          <cell r="G197">
            <v>95</v>
          </cell>
          <cell r="H197">
            <v>147</v>
          </cell>
          <cell r="J197">
            <v>437</v>
          </cell>
          <cell r="K197">
            <v>453</v>
          </cell>
        </row>
        <row r="199">
          <cell r="D199">
            <v>27</v>
          </cell>
          <cell r="G199">
            <v>170</v>
          </cell>
          <cell r="J199">
            <v>869</v>
          </cell>
        </row>
        <row r="202">
          <cell r="D202">
            <v>3046</v>
          </cell>
          <cell r="G202">
            <v>5084</v>
          </cell>
          <cell r="J202">
            <v>15974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Pivot Q2 2010"/>
      <sheetName val="Old OPT"/>
      <sheetName val="petitions"/>
      <sheetName val="Pivot 07-08 "/>
      <sheetName val="Pivot"/>
      <sheetName val="Final"/>
      <sheetName val="Table"/>
      <sheetName val="New OPT "/>
      <sheetName val="New data"/>
      <sheetName val="Old data"/>
      <sheetName val="Court Ref"/>
      <sheetName val="OLD"/>
      <sheetName val="NEW"/>
      <sheetName val="RCJ 600"/>
      <sheetName val="Copy of Old data 13-2-08 "/>
      <sheetName val="Copy of new data 13-2-08"/>
      <sheetName val="2007-08"/>
    </sheetNames>
    <sheetDataSet>
      <sheetData sheetId="12">
        <row r="1">
          <cell r="B1" t="str">
            <v>COURT_NAME</v>
          </cell>
          <cell r="C1" t="str">
            <v>IN003</v>
          </cell>
          <cell r="D1" t="str">
            <v>IN009</v>
          </cell>
          <cell r="E1" t="str">
            <v>IN012</v>
          </cell>
        </row>
        <row r="2">
          <cell r="B2" t="str">
            <v>Aberdare</v>
          </cell>
          <cell r="C2">
            <v>0</v>
          </cell>
          <cell r="D2">
            <v>4</v>
          </cell>
          <cell r="E2">
            <v>59</v>
          </cell>
        </row>
        <row r="3">
          <cell r="B3" t="str">
            <v>Aberystwyth</v>
          </cell>
          <cell r="C3">
            <v>0</v>
          </cell>
          <cell r="D3">
            <v>11</v>
          </cell>
          <cell r="E3">
            <v>33</v>
          </cell>
        </row>
        <row r="4">
          <cell r="B4" t="str">
            <v>Accrington</v>
          </cell>
          <cell r="C4">
            <v>0</v>
          </cell>
          <cell r="D4">
            <v>0</v>
          </cell>
          <cell r="E4">
            <v>0</v>
          </cell>
        </row>
        <row r="5">
          <cell r="B5" t="str">
            <v>Aldershot &amp; Farnham</v>
          </cell>
          <cell r="C5">
            <v>0</v>
          </cell>
          <cell r="D5">
            <v>0</v>
          </cell>
          <cell r="E5">
            <v>0</v>
          </cell>
        </row>
        <row r="6">
          <cell r="B6" t="str">
            <v>Alfreton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Altrincham</v>
          </cell>
          <cell r="C7">
            <v>0</v>
          </cell>
          <cell r="D7">
            <v>0</v>
          </cell>
          <cell r="E7">
            <v>0</v>
          </cell>
        </row>
        <row r="8">
          <cell r="B8" t="str">
            <v>Amersham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Ammanford</v>
          </cell>
          <cell r="C9">
            <v>0</v>
          </cell>
          <cell r="D9">
            <v>0</v>
          </cell>
          <cell r="E9">
            <v>0</v>
          </cell>
        </row>
        <row r="10">
          <cell r="B10" t="str">
            <v>Andover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Ashford</v>
          </cell>
          <cell r="C11">
            <v>0</v>
          </cell>
          <cell r="D11">
            <v>0</v>
          </cell>
          <cell r="E11">
            <v>0</v>
          </cell>
        </row>
        <row r="12">
          <cell r="B12" t="str">
            <v>Aylesbury</v>
          </cell>
          <cell r="C12">
            <v>4</v>
          </cell>
          <cell r="D12">
            <v>130</v>
          </cell>
          <cell r="E12">
            <v>307</v>
          </cell>
        </row>
        <row r="13">
          <cell r="B13" t="str">
            <v>Banbury</v>
          </cell>
          <cell r="C13">
            <v>0</v>
          </cell>
          <cell r="D13">
            <v>12</v>
          </cell>
          <cell r="E13">
            <v>130</v>
          </cell>
        </row>
        <row r="14">
          <cell r="B14" t="str">
            <v>Bangor</v>
          </cell>
          <cell r="C14">
            <v>0</v>
          </cell>
          <cell r="D14">
            <v>0</v>
          </cell>
          <cell r="E14">
            <v>0</v>
          </cell>
        </row>
        <row r="15">
          <cell r="B15" t="str">
            <v>Bargoed</v>
          </cell>
          <cell r="C15">
            <v>0</v>
          </cell>
          <cell r="D15">
            <v>0</v>
          </cell>
          <cell r="E15">
            <v>0</v>
          </cell>
        </row>
        <row r="16">
          <cell r="B16" t="str">
            <v>Barnet</v>
          </cell>
          <cell r="C16">
            <v>0</v>
          </cell>
          <cell r="D16">
            <v>0</v>
          </cell>
          <cell r="E16">
            <v>0</v>
          </cell>
        </row>
        <row r="17">
          <cell r="B17" t="str">
            <v>Barnsley</v>
          </cell>
          <cell r="C17">
            <v>1</v>
          </cell>
          <cell r="D17">
            <v>65</v>
          </cell>
          <cell r="E17">
            <v>261</v>
          </cell>
        </row>
        <row r="18">
          <cell r="B18" t="str">
            <v>Barnstaple</v>
          </cell>
          <cell r="C18">
            <v>1</v>
          </cell>
          <cell r="D18">
            <v>34</v>
          </cell>
          <cell r="E18">
            <v>205</v>
          </cell>
        </row>
        <row r="19">
          <cell r="B19" t="str">
            <v>Barrow-in-Furness</v>
          </cell>
          <cell r="C19">
            <v>0</v>
          </cell>
          <cell r="D19">
            <v>17</v>
          </cell>
          <cell r="E19">
            <v>112</v>
          </cell>
        </row>
        <row r="20">
          <cell r="B20" t="str">
            <v>Barry</v>
          </cell>
          <cell r="C20">
            <v>0</v>
          </cell>
          <cell r="D20">
            <v>0</v>
          </cell>
          <cell r="E20">
            <v>0</v>
          </cell>
        </row>
        <row r="21">
          <cell r="B21" t="str">
            <v>Basildon</v>
          </cell>
          <cell r="C21">
            <v>0</v>
          </cell>
          <cell r="D21">
            <v>0</v>
          </cell>
          <cell r="E21">
            <v>0</v>
          </cell>
        </row>
        <row r="22">
          <cell r="B22" t="str">
            <v>Basingstoke</v>
          </cell>
          <cell r="C22">
            <v>0</v>
          </cell>
          <cell r="D22">
            <v>0</v>
          </cell>
          <cell r="E22">
            <v>0</v>
          </cell>
        </row>
        <row r="23">
          <cell r="B23" t="str">
            <v>Bath</v>
          </cell>
          <cell r="C23">
            <v>3</v>
          </cell>
          <cell r="D23">
            <v>46</v>
          </cell>
          <cell r="E23">
            <v>466</v>
          </cell>
        </row>
        <row r="24">
          <cell r="B24" t="str">
            <v>Bedford</v>
          </cell>
          <cell r="C24">
            <v>10</v>
          </cell>
          <cell r="D24">
            <v>58</v>
          </cell>
          <cell r="E24">
            <v>193</v>
          </cell>
        </row>
        <row r="25">
          <cell r="B25" t="str">
            <v>Beverley</v>
          </cell>
          <cell r="C25">
            <v>0</v>
          </cell>
          <cell r="D25">
            <v>0</v>
          </cell>
          <cell r="E25">
            <v>0</v>
          </cell>
        </row>
        <row r="26">
          <cell r="B26" t="str">
            <v>Birkenhead</v>
          </cell>
          <cell r="C26">
            <v>2</v>
          </cell>
          <cell r="D26">
            <v>91</v>
          </cell>
          <cell r="E26">
            <v>273</v>
          </cell>
        </row>
        <row r="27">
          <cell r="B27" t="str">
            <v>Birmingham</v>
          </cell>
          <cell r="C27">
            <v>983</v>
          </cell>
          <cell r="D27">
            <v>519</v>
          </cell>
          <cell r="E27">
            <v>1335</v>
          </cell>
        </row>
        <row r="28">
          <cell r="B28" t="str">
            <v>Bishop Auckland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Blackburn</v>
          </cell>
          <cell r="C29">
            <v>1</v>
          </cell>
          <cell r="D29">
            <v>78</v>
          </cell>
          <cell r="E29">
            <v>235</v>
          </cell>
        </row>
        <row r="30">
          <cell r="B30" t="str">
            <v>Blackpool</v>
          </cell>
          <cell r="C30">
            <v>1</v>
          </cell>
          <cell r="D30">
            <v>74</v>
          </cell>
          <cell r="E30">
            <v>386</v>
          </cell>
        </row>
        <row r="31">
          <cell r="B31" t="str">
            <v>Blackwood</v>
          </cell>
          <cell r="C31">
            <v>1</v>
          </cell>
          <cell r="D31">
            <v>28</v>
          </cell>
          <cell r="E31">
            <v>122</v>
          </cell>
        </row>
        <row r="32">
          <cell r="B32" t="str">
            <v>Bletcheley</v>
          </cell>
          <cell r="C32">
            <v>0</v>
          </cell>
          <cell r="D32">
            <v>0</v>
          </cell>
          <cell r="E32">
            <v>0</v>
          </cell>
        </row>
        <row r="33">
          <cell r="B33" t="str">
            <v>Bloomsbury</v>
          </cell>
          <cell r="C33">
            <v>0</v>
          </cell>
          <cell r="D33">
            <v>0</v>
          </cell>
          <cell r="E33">
            <v>0</v>
          </cell>
        </row>
        <row r="34">
          <cell r="B34" t="str">
            <v>Blyth</v>
          </cell>
          <cell r="C34">
            <v>0</v>
          </cell>
          <cell r="D34">
            <v>0</v>
          </cell>
          <cell r="E34">
            <v>0</v>
          </cell>
        </row>
        <row r="35">
          <cell r="B35" t="str">
            <v>Bodmin</v>
          </cell>
          <cell r="C35">
            <v>0</v>
          </cell>
          <cell r="D35">
            <v>0</v>
          </cell>
          <cell r="E35">
            <v>0</v>
          </cell>
        </row>
        <row r="36">
          <cell r="B36" t="str">
            <v>Bolton</v>
          </cell>
          <cell r="C36">
            <v>0</v>
          </cell>
          <cell r="D36">
            <v>39</v>
          </cell>
          <cell r="E36">
            <v>243</v>
          </cell>
        </row>
        <row r="37">
          <cell r="B37" t="str">
            <v>Boston</v>
          </cell>
          <cell r="C37">
            <v>5</v>
          </cell>
          <cell r="D37">
            <v>52</v>
          </cell>
          <cell r="E37">
            <v>288</v>
          </cell>
        </row>
        <row r="38">
          <cell r="B38" t="str">
            <v>Bournemouth</v>
          </cell>
          <cell r="C38">
            <v>17</v>
          </cell>
          <cell r="D38">
            <v>132</v>
          </cell>
          <cell r="E38">
            <v>725</v>
          </cell>
        </row>
        <row r="39">
          <cell r="B39" t="str">
            <v>Bow</v>
          </cell>
          <cell r="C39">
            <v>0</v>
          </cell>
          <cell r="D39">
            <v>0</v>
          </cell>
          <cell r="E39">
            <v>0</v>
          </cell>
        </row>
        <row r="40">
          <cell r="B40" t="str">
            <v>Bradford</v>
          </cell>
          <cell r="C40">
            <v>7</v>
          </cell>
          <cell r="D40">
            <v>420</v>
          </cell>
          <cell r="E40">
            <v>461</v>
          </cell>
        </row>
        <row r="41">
          <cell r="B41" t="str">
            <v>Braintree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Brecon &amp; Builth</v>
          </cell>
          <cell r="C42">
            <v>0</v>
          </cell>
          <cell r="D42">
            <v>0</v>
          </cell>
          <cell r="E42">
            <v>0</v>
          </cell>
        </row>
        <row r="43">
          <cell r="B43" t="str">
            <v>Brentford</v>
          </cell>
          <cell r="C43">
            <v>0</v>
          </cell>
          <cell r="D43">
            <v>0</v>
          </cell>
          <cell r="E43">
            <v>0</v>
          </cell>
        </row>
        <row r="44">
          <cell r="B44" t="str">
            <v>Brentwood</v>
          </cell>
          <cell r="C44">
            <v>0</v>
          </cell>
          <cell r="D44">
            <v>0</v>
          </cell>
          <cell r="E44">
            <v>0</v>
          </cell>
        </row>
        <row r="45">
          <cell r="B45" t="str">
            <v>Bridgend</v>
          </cell>
          <cell r="C45">
            <v>3</v>
          </cell>
          <cell r="D45">
            <v>33</v>
          </cell>
          <cell r="E45">
            <v>110</v>
          </cell>
        </row>
        <row r="46">
          <cell r="B46" t="str">
            <v>Bridgwater</v>
          </cell>
          <cell r="C46">
            <v>0</v>
          </cell>
          <cell r="D46">
            <v>0</v>
          </cell>
          <cell r="E46">
            <v>0</v>
          </cell>
        </row>
        <row r="47">
          <cell r="B47" t="str">
            <v>Bridlington</v>
          </cell>
          <cell r="C47">
            <v>0</v>
          </cell>
          <cell r="D47">
            <v>0</v>
          </cell>
          <cell r="E47">
            <v>0</v>
          </cell>
        </row>
        <row r="48">
          <cell r="B48" t="str">
            <v>Brighton</v>
          </cell>
          <cell r="C48">
            <v>23</v>
          </cell>
          <cell r="D48">
            <v>223</v>
          </cell>
          <cell r="E48">
            <v>1484</v>
          </cell>
        </row>
        <row r="49">
          <cell r="B49" t="str">
            <v>Bristol</v>
          </cell>
          <cell r="C49">
            <v>1984</v>
          </cell>
          <cell r="D49">
            <v>253</v>
          </cell>
          <cell r="E49">
            <v>930</v>
          </cell>
        </row>
        <row r="50">
          <cell r="B50" t="str">
            <v>Bromley</v>
          </cell>
          <cell r="C50">
            <v>0</v>
          </cell>
          <cell r="D50">
            <v>0</v>
          </cell>
          <cell r="E50">
            <v>0</v>
          </cell>
        </row>
        <row r="51">
          <cell r="B51" t="str">
            <v>Bshp's Stortfrd</v>
          </cell>
          <cell r="C51">
            <v>0</v>
          </cell>
          <cell r="D51">
            <v>0</v>
          </cell>
          <cell r="E51">
            <v>0</v>
          </cell>
        </row>
        <row r="52">
          <cell r="B52" t="str">
            <v>Burnley</v>
          </cell>
          <cell r="C52">
            <v>3</v>
          </cell>
          <cell r="D52">
            <v>81</v>
          </cell>
          <cell r="E52">
            <v>192</v>
          </cell>
        </row>
        <row r="53">
          <cell r="B53" t="str">
            <v>Burton-on-Trent</v>
          </cell>
          <cell r="C53">
            <v>3</v>
          </cell>
          <cell r="D53">
            <v>36</v>
          </cell>
          <cell r="E53">
            <v>230</v>
          </cell>
        </row>
        <row r="54">
          <cell r="B54" t="str">
            <v>Bury</v>
          </cell>
          <cell r="C54">
            <v>3</v>
          </cell>
          <cell r="D54">
            <v>48</v>
          </cell>
          <cell r="E54">
            <v>151</v>
          </cell>
        </row>
        <row r="55">
          <cell r="B55" t="str">
            <v>Bury St Edmonds</v>
          </cell>
          <cell r="C55">
            <v>3</v>
          </cell>
          <cell r="D55">
            <v>28</v>
          </cell>
          <cell r="E55">
            <v>236</v>
          </cell>
        </row>
        <row r="56">
          <cell r="B56" t="str">
            <v>Buxton</v>
          </cell>
          <cell r="C56">
            <v>0</v>
          </cell>
          <cell r="D56">
            <v>0</v>
          </cell>
          <cell r="E56">
            <v>0</v>
          </cell>
        </row>
        <row r="57">
          <cell r="B57" t="str">
            <v>Caernarfon</v>
          </cell>
          <cell r="C57">
            <v>2</v>
          </cell>
          <cell r="D57">
            <v>38</v>
          </cell>
          <cell r="E57">
            <v>153</v>
          </cell>
        </row>
        <row r="58">
          <cell r="B58" t="str">
            <v>Caerphilly</v>
          </cell>
          <cell r="C58">
            <v>0</v>
          </cell>
          <cell r="D58">
            <v>0</v>
          </cell>
          <cell r="E58">
            <v>0</v>
          </cell>
        </row>
        <row r="59">
          <cell r="B59" t="str">
            <v>Camborne/Rdrth</v>
          </cell>
          <cell r="C59">
            <v>0</v>
          </cell>
          <cell r="D59">
            <v>0</v>
          </cell>
          <cell r="E59">
            <v>0</v>
          </cell>
        </row>
        <row r="60">
          <cell r="B60" t="str">
            <v>Cambridge</v>
          </cell>
          <cell r="C60">
            <v>7</v>
          </cell>
          <cell r="D60">
            <v>51</v>
          </cell>
          <cell r="E60">
            <v>410</v>
          </cell>
        </row>
        <row r="61">
          <cell r="B61" t="str">
            <v>Canterbury</v>
          </cell>
          <cell r="C61">
            <v>10</v>
          </cell>
          <cell r="D61">
            <v>93</v>
          </cell>
          <cell r="E61">
            <v>661</v>
          </cell>
        </row>
        <row r="62">
          <cell r="B62" t="str">
            <v>Cardiff</v>
          </cell>
          <cell r="C62">
            <v>66</v>
          </cell>
          <cell r="D62">
            <v>148</v>
          </cell>
          <cell r="E62">
            <v>335</v>
          </cell>
        </row>
        <row r="63">
          <cell r="B63" t="str">
            <v>Carlisle</v>
          </cell>
          <cell r="C63">
            <v>0</v>
          </cell>
          <cell r="D63">
            <v>18</v>
          </cell>
          <cell r="E63">
            <v>117</v>
          </cell>
        </row>
        <row r="64">
          <cell r="B64" t="str">
            <v>Carmarthen</v>
          </cell>
          <cell r="C64">
            <v>0</v>
          </cell>
          <cell r="D64">
            <v>31</v>
          </cell>
          <cell r="E64">
            <v>85</v>
          </cell>
        </row>
        <row r="65">
          <cell r="B65" t="str">
            <v>Central London</v>
          </cell>
          <cell r="C65">
            <v>0</v>
          </cell>
          <cell r="D65">
            <v>0</v>
          </cell>
          <cell r="E65">
            <v>0</v>
          </cell>
        </row>
        <row r="66">
          <cell r="B66" t="str">
            <v>Chelmsford</v>
          </cell>
          <cell r="C66">
            <v>5</v>
          </cell>
          <cell r="D66">
            <v>43</v>
          </cell>
          <cell r="E66">
            <v>228</v>
          </cell>
        </row>
        <row r="67">
          <cell r="B67" t="str">
            <v>Cheltenham</v>
          </cell>
          <cell r="C67">
            <v>4</v>
          </cell>
          <cell r="D67">
            <v>33</v>
          </cell>
          <cell r="E67">
            <v>183</v>
          </cell>
        </row>
        <row r="68">
          <cell r="B68" t="str">
            <v>Chepstow</v>
          </cell>
          <cell r="C68">
            <v>0</v>
          </cell>
          <cell r="D68">
            <v>0</v>
          </cell>
          <cell r="E68">
            <v>0</v>
          </cell>
        </row>
        <row r="69">
          <cell r="B69" t="str">
            <v>Chester</v>
          </cell>
          <cell r="C69">
            <v>2</v>
          </cell>
          <cell r="D69">
            <v>40</v>
          </cell>
          <cell r="E69">
            <v>163</v>
          </cell>
        </row>
        <row r="70">
          <cell r="B70" t="str">
            <v>Chesterfield</v>
          </cell>
          <cell r="C70">
            <v>2</v>
          </cell>
          <cell r="D70">
            <v>21</v>
          </cell>
          <cell r="E70">
            <v>200</v>
          </cell>
        </row>
        <row r="71">
          <cell r="B71" t="str">
            <v>Chichester</v>
          </cell>
          <cell r="C71">
            <v>0</v>
          </cell>
          <cell r="D71">
            <v>0</v>
          </cell>
          <cell r="E71">
            <v>0</v>
          </cell>
        </row>
        <row r="72">
          <cell r="B72" t="str">
            <v>Chippenham</v>
          </cell>
          <cell r="C72">
            <v>0</v>
          </cell>
          <cell r="D72">
            <v>0</v>
          </cell>
          <cell r="E72">
            <v>0</v>
          </cell>
        </row>
        <row r="73">
          <cell r="B73" t="str">
            <v>Chorley</v>
          </cell>
          <cell r="C73">
            <v>0</v>
          </cell>
          <cell r="D73">
            <v>0</v>
          </cell>
          <cell r="E73">
            <v>0</v>
          </cell>
        </row>
        <row r="74">
          <cell r="B74" t="str">
            <v>Clerkenwell</v>
          </cell>
          <cell r="C74">
            <v>0</v>
          </cell>
          <cell r="D74">
            <v>0</v>
          </cell>
          <cell r="E74">
            <v>0</v>
          </cell>
        </row>
        <row r="75">
          <cell r="B75" t="str">
            <v>Colchester</v>
          </cell>
          <cell r="C75">
            <v>4</v>
          </cell>
          <cell r="D75">
            <v>96</v>
          </cell>
          <cell r="E75">
            <v>520</v>
          </cell>
        </row>
        <row r="76">
          <cell r="B76" t="str">
            <v>Consett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Conway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Corby</v>
          </cell>
          <cell r="C78">
            <v>0</v>
          </cell>
          <cell r="D78">
            <v>0</v>
          </cell>
          <cell r="E78">
            <v>0</v>
          </cell>
        </row>
        <row r="79">
          <cell r="B79" t="str">
            <v>Coventry</v>
          </cell>
          <cell r="C79">
            <v>20</v>
          </cell>
          <cell r="D79">
            <v>128</v>
          </cell>
          <cell r="E79">
            <v>497</v>
          </cell>
        </row>
        <row r="80">
          <cell r="B80" t="str">
            <v>Crewe</v>
          </cell>
          <cell r="C80">
            <v>1</v>
          </cell>
          <cell r="D80">
            <v>88</v>
          </cell>
          <cell r="E80">
            <v>203</v>
          </cell>
        </row>
        <row r="81">
          <cell r="B81" t="str">
            <v>Croydon</v>
          </cell>
          <cell r="C81">
            <v>17</v>
          </cell>
          <cell r="D81">
            <v>487</v>
          </cell>
          <cell r="E81">
            <v>1181</v>
          </cell>
        </row>
        <row r="82">
          <cell r="B82" t="str">
            <v>Darlington</v>
          </cell>
          <cell r="C82">
            <v>4</v>
          </cell>
          <cell r="D82">
            <v>17</v>
          </cell>
          <cell r="E82">
            <v>246</v>
          </cell>
        </row>
        <row r="83">
          <cell r="B83" t="str">
            <v>Dartford</v>
          </cell>
          <cell r="C83">
            <v>0</v>
          </cell>
          <cell r="D83">
            <v>0</v>
          </cell>
          <cell r="E83">
            <v>0</v>
          </cell>
        </row>
        <row r="84">
          <cell r="B84" t="str">
            <v>Derby</v>
          </cell>
          <cell r="C84">
            <v>3</v>
          </cell>
          <cell r="D84">
            <v>72</v>
          </cell>
          <cell r="E84">
            <v>454</v>
          </cell>
        </row>
        <row r="85">
          <cell r="B85" t="str">
            <v>Dewsbury</v>
          </cell>
          <cell r="C85">
            <v>0</v>
          </cell>
          <cell r="D85">
            <v>101</v>
          </cell>
          <cell r="E85">
            <v>208</v>
          </cell>
        </row>
        <row r="86">
          <cell r="B86" t="str">
            <v>Doncaster</v>
          </cell>
          <cell r="C86">
            <v>1</v>
          </cell>
          <cell r="D86">
            <v>44</v>
          </cell>
          <cell r="E86">
            <v>358</v>
          </cell>
        </row>
        <row r="87">
          <cell r="B87" t="str">
            <v>Dover</v>
          </cell>
          <cell r="C87">
            <v>0</v>
          </cell>
          <cell r="D87">
            <v>0</v>
          </cell>
          <cell r="E87">
            <v>0</v>
          </cell>
        </row>
        <row r="88">
          <cell r="B88" t="str">
            <v>Dudley</v>
          </cell>
          <cell r="C88">
            <v>1</v>
          </cell>
          <cell r="D88">
            <v>63</v>
          </cell>
          <cell r="E88">
            <v>182</v>
          </cell>
        </row>
        <row r="89">
          <cell r="B89" t="str">
            <v>Durham</v>
          </cell>
          <cell r="C89">
            <v>6</v>
          </cell>
          <cell r="D89">
            <v>76</v>
          </cell>
          <cell r="E89">
            <v>357</v>
          </cell>
        </row>
        <row r="90">
          <cell r="B90" t="str">
            <v>East Grinstead</v>
          </cell>
          <cell r="C90">
            <v>0</v>
          </cell>
          <cell r="D90">
            <v>0</v>
          </cell>
          <cell r="E90">
            <v>0</v>
          </cell>
        </row>
        <row r="91">
          <cell r="B91" t="str">
            <v>Eastbourne</v>
          </cell>
          <cell r="C91">
            <v>0</v>
          </cell>
          <cell r="D91">
            <v>21</v>
          </cell>
          <cell r="E91">
            <v>191</v>
          </cell>
        </row>
        <row r="92">
          <cell r="B92" t="str">
            <v>Edmonton</v>
          </cell>
          <cell r="C92">
            <v>0</v>
          </cell>
          <cell r="D92">
            <v>0</v>
          </cell>
          <cell r="E92">
            <v>0</v>
          </cell>
        </row>
        <row r="93">
          <cell r="B93" t="str">
            <v>Ellesmere Port</v>
          </cell>
          <cell r="C93">
            <v>0</v>
          </cell>
          <cell r="D93">
            <v>0</v>
          </cell>
          <cell r="E93">
            <v>0</v>
          </cell>
        </row>
        <row r="94">
          <cell r="B94" t="str">
            <v>Epsom</v>
          </cell>
          <cell r="C94">
            <v>0</v>
          </cell>
          <cell r="D94">
            <v>0</v>
          </cell>
          <cell r="E94">
            <v>0</v>
          </cell>
        </row>
        <row r="95">
          <cell r="B95" t="str">
            <v>Evesham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Exeter</v>
          </cell>
          <cell r="C96">
            <v>3</v>
          </cell>
          <cell r="D96">
            <v>38</v>
          </cell>
          <cell r="E96">
            <v>544</v>
          </cell>
        </row>
        <row r="97">
          <cell r="B97" t="str">
            <v>Folkestone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Gainsborough</v>
          </cell>
          <cell r="C98">
            <v>0</v>
          </cell>
          <cell r="D98">
            <v>0</v>
          </cell>
          <cell r="E98">
            <v>0</v>
          </cell>
        </row>
        <row r="99">
          <cell r="B99" t="str">
            <v>Gateshead</v>
          </cell>
          <cell r="C99">
            <v>0</v>
          </cell>
          <cell r="D99">
            <v>0</v>
          </cell>
          <cell r="E99">
            <v>0</v>
          </cell>
        </row>
        <row r="100">
          <cell r="B100" t="str">
            <v>Gloucester</v>
          </cell>
          <cell r="C100">
            <v>8</v>
          </cell>
          <cell r="D100">
            <v>45</v>
          </cell>
          <cell r="E100">
            <v>279</v>
          </cell>
        </row>
        <row r="101">
          <cell r="B101" t="str">
            <v>Goole</v>
          </cell>
          <cell r="C101">
            <v>0</v>
          </cell>
          <cell r="D101">
            <v>0</v>
          </cell>
          <cell r="E101">
            <v>0</v>
          </cell>
        </row>
        <row r="102">
          <cell r="B102" t="str">
            <v>Grantham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Gravesend</v>
          </cell>
          <cell r="C103">
            <v>0</v>
          </cell>
          <cell r="D103">
            <v>0</v>
          </cell>
          <cell r="E103">
            <v>0</v>
          </cell>
        </row>
        <row r="104">
          <cell r="B104" t="str">
            <v>Grays Thurrock*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Gt Grimsby</v>
          </cell>
          <cell r="C105">
            <v>12</v>
          </cell>
          <cell r="D105">
            <v>55</v>
          </cell>
          <cell r="E105">
            <v>320</v>
          </cell>
        </row>
        <row r="106">
          <cell r="B106" t="str">
            <v>Gt Malvern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Gt Yarmouth*</v>
          </cell>
          <cell r="C107">
            <v>0</v>
          </cell>
          <cell r="D107">
            <v>0</v>
          </cell>
          <cell r="E107">
            <v>0</v>
          </cell>
        </row>
        <row r="108">
          <cell r="B108" t="str">
            <v>Guildford</v>
          </cell>
          <cell r="C108">
            <v>10</v>
          </cell>
          <cell r="D108">
            <v>114</v>
          </cell>
          <cell r="E108">
            <v>495</v>
          </cell>
        </row>
        <row r="109">
          <cell r="B109" t="str">
            <v>Halifax</v>
          </cell>
          <cell r="C109">
            <v>4</v>
          </cell>
          <cell r="D109">
            <v>76</v>
          </cell>
          <cell r="E109">
            <v>150</v>
          </cell>
        </row>
        <row r="110">
          <cell r="B110" t="str">
            <v>Harlow</v>
          </cell>
          <cell r="C110">
            <v>0</v>
          </cell>
          <cell r="D110">
            <v>0</v>
          </cell>
          <cell r="E110">
            <v>0</v>
          </cell>
        </row>
        <row r="111">
          <cell r="B111" t="str">
            <v>Harrogate</v>
          </cell>
          <cell r="C111">
            <v>1</v>
          </cell>
          <cell r="D111">
            <v>59</v>
          </cell>
          <cell r="E111">
            <v>126</v>
          </cell>
        </row>
        <row r="112">
          <cell r="B112" t="str">
            <v>Hartlepool</v>
          </cell>
          <cell r="C112">
            <v>0</v>
          </cell>
          <cell r="D112">
            <v>0</v>
          </cell>
          <cell r="E112">
            <v>0</v>
          </cell>
        </row>
        <row r="113">
          <cell r="B113" t="str">
            <v>Hastings</v>
          </cell>
          <cell r="C113">
            <v>1</v>
          </cell>
          <cell r="D113">
            <v>38</v>
          </cell>
          <cell r="E113">
            <v>253</v>
          </cell>
        </row>
        <row r="114">
          <cell r="B114" t="str">
            <v>Haverfordwest</v>
          </cell>
          <cell r="C114">
            <v>0</v>
          </cell>
          <cell r="D114">
            <v>11</v>
          </cell>
          <cell r="E114">
            <v>111</v>
          </cell>
        </row>
        <row r="115">
          <cell r="B115" t="str">
            <v>Haywards Heath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Hemel Hempstead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Hereford</v>
          </cell>
          <cell r="C117">
            <v>6</v>
          </cell>
          <cell r="D117">
            <v>29</v>
          </cell>
          <cell r="E117">
            <v>215</v>
          </cell>
        </row>
        <row r="118">
          <cell r="B118" t="str">
            <v>Hertford</v>
          </cell>
          <cell r="C118">
            <v>2</v>
          </cell>
          <cell r="D118">
            <v>24</v>
          </cell>
          <cell r="E118">
            <v>266</v>
          </cell>
        </row>
        <row r="119">
          <cell r="B119" t="str">
            <v>High Wycombe</v>
          </cell>
          <cell r="C119">
            <v>0</v>
          </cell>
          <cell r="D119">
            <v>0</v>
          </cell>
          <cell r="E119">
            <v>0</v>
          </cell>
        </row>
        <row r="120">
          <cell r="B120" t="str">
            <v>Hitchin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Holywell</v>
          </cell>
          <cell r="C121">
            <v>0</v>
          </cell>
          <cell r="D121">
            <v>0</v>
          </cell>
          <cell r="E121">
            <v>0</v>
          </cell>
        </row>
        <row r="122">
          <cell r="B122" t="str">
            <v>Horsham</v>
          </cell>
          <cell r="C122">
            <v>0</v>
          </cell>
          <cell r="D122">
            <v>0</v>
          </cell>
          <cell r="E122">
            <v>0</v>
          </cell>
        </row>
        <row r="123">
          <cell r="B123" t="str">
            <v>Hove</v>
          </cell>
          <cell r="C123">
            <v>0</v>
          </cell>
          <cell r="D123">
            <v>0</v>
          </cell>
          <cell r="E123">
            <v>0</v>
          </cell>
        </row>
        <row r="124">
          <cell r="B124" t="str">
            <v>Huddersfield</v>
          </cell>
          <cell r="C124">
            <v>2</v>
          </cell>
          <cell r="D124">
            <v>58</v>
          </cell>
          <cell r="E124">
            <v>173</v>
          </cell>
        </row>
        <row r="125">
          <cell r="B125" t="str">
            <v>Huntingdon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Hyde</v>
          </cell>
          <cell r="C126">
            <v>0</v>
          </cell>
          <cell r="D126">
            <v>0</v>
          </cell>
          <cell r="E126">
            <v>0</v>
          </cell>
        </row>
        <row r="127">
          <cell r="B127" t="str">
            <v>Ilford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Ilkeston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Ipswich</v>
          </cell>
          <cell r="C129">
            <v>0</v>
          </cell>
          <cell r="D129">
            <v>49</v>
          </cell>
          <cell r="E129">
            <v>433</v>
          </cell>
        </row>
        <row r="130">
          <cell r="B130" t="str">
            <v>Keighley</v>
          </cell>
          <cell r="C130">
            <v>0</v>
          </cell>
          <cell r="D130">
            <v>0</v>
          </cell>
          <cell r="E130">
            <v>0</v>
          </cell>
        </row>
        <row r="131">
          <cell r="B131" t="str">
            <v>Kendal</v>
          </cell>
          <cell r="C131">
            <v>2</v>
          </cell>
          <cell r="D131">
            <v>11</v>
          </cell>
          <cell r="E131">
            <v>44</v>
          </cell>
        </row>
        <row r="132">
          <cell r="B132" t="str">
            <v>Kettering</v>
          </cell>
          <cell r="C132">
            <v>0</v>
          </cell>
          <cell r="D132">
            <v>0</v>
          </cell>
          <cell r="E132">
            <v>0</v>
          </cell>
        </row>
        <row r="133">
          <cell r="B133" t="str">
            <v>Kidderminster</v>
          </cell>
          <cell r="C133">
            <v>2</v>
          </cell>
          <cell r="D133">
            <v>25</v>
          </cell>
          <cell r="E133">
            <v>150</v>
          </cell>
        </row>
        <row r="134">
          <cell r="B134" t="str">
            <v>King's Lynn</v>
          </cell>
          <cell r="C134">
            <v>2</v>
          </cell>
          <cell r="D134">
            <v>27</v>
          </cell>
          <cell r="E134">
            <v>268</v>
          </cell>
        </row>
        <row r="135">
          <cell r="B135" t="str">
            <v>Kingston-upon-Hull</v>
          </cell>
          <cell r="C135">
            <v>22</v>
          </cell>
          <cell r="D135">
            <v>121</v>
          </cell>
          <cell r="E135">
            <v>602</v>
          </cell>
        </row>
        <row r="136">
          <cell r="B136" t="str">
            <v>Kingston-upon-Thames</v>
          </cell>
          <cell r="C136">
            <v>8</v>
          </cell>
          <cell r="D136">
            <v>125</v>
          </cell>
          <cell r="E136">
            <v>345</v>
          </cell>
        </row>
        <row r="137">
          <cell r="B137" t="str">
            <v>Lambeth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Lancaster</v>
          </cell>
          <cell r="C138">
            <v>2</v>
          </cell>
          <cell r="D138">
            <v>23</v>
          </cell>
          <cell r="E138">
            <v>67</v>
          </cell>
        </row>
        <row r="139">
          <cell r="B139" t="str">
            <v>Leeds</v>
          </cell>
          <cell r="C139">
            <v>1139</v>
          </cell>
          <cell r="D139">
            <v>163</v>
          </cell>
          <cell r="E139">
            <v>459</v>
          </cell>
        </row>
        <row r="140">
          <cell r="B140" t="str">
            <v>Leicester</v>
          </cell>
          <cell r="C140">
            <v>9</v>
          </cell>
          <cell r="D140">
            <v>98</v>
          </cell>
          <cell r="E140">
            <v>759</v>
          </cell>
        </row>
        <row r="141">
          <cell r="B141" t="str">
            <v>Leigh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Lewes</v>
          </cell>
          <cell r="C142">
            <v>0</v>
          </cell>
          <cell r="D142">
            <v>0</v>
          </cell>
          <cell r="E142">
            <v>0</v>
          </cell>
        </row>
        <row r="143">
          <cell r="B143" t="str">
            <v>Lichfield*</v>
          </cell>
          <cell r="C143">
            <v>0</v>
          </cell>
          <cell r="D143">
            <v>0</v>
          </cell>
          <cell r="E143">
            <v>0</v>
          </cell>
        </row>
        <row r="144">
          <cell r="B144" t="str">
            <v>Lincoln</v>
          </cell>
          <cell r="C144">
            <v>5</v>
          </cell>
          <cell r="D144">
            <v>57</v>
          </cell>
          <cell r="E144">
            <v>490</v>
          </cell>
        </row>
        <row r="145">
          <cell r="B145" t="str">
            <v>Liverpool</v>
          </cell>
          <cell r="C145">
            <v>314</v>
          </cell>
          <cell r="D145">
            <v>397</v>
          </cell>
          <cell r="E145">
            <v>874</v>
          </cell>
        </row>
        <row r="146">
          <cell r="B146" t="str">
            <v>Llanelli</v>
          </cell>
          <cell r="C146">
            <v>0</v>
          </cell>
          <cell r="D146">
            <v>0</v>
          </cell>
          <cell r="E146">
            <v>0</v>
          </cell>
        </row>
        <row r="147">
          <cell r="B147" t="str">
            <v>Llangefni</v>
          </cell>
          <cell r="C147">
            <v>0</v>
          </cell>
          <cell r="D147">
            <v>5</v>
          </cell>
          <cell r="E147">
            <v>39</v>
          </cell>
        </row>
        <row r="148">
          <cell r="B148" t="str">
            <v>Loughborough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Lowestoft</v>
          </cell>
          <cell r="C149">
            <v>0</v>
          </cell>
          <cell r="D149">
            <v>0</v>
          </cell>
          <cell r="E149">
            <v>0</v>
          </cell>
        </row>
        <row r="150">
          <cell r="B150" t="str">
            <v>Ludlow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Luton</v>
          </cell>
          <cell r="C151">
            <v>9</v>
          </cell>
          <cell r="D151">
            <v>189</v>
          </cell>
          <cell r="E151">
            <v>529</v>
          </cell>
        </row>
        <row r="152">
          <cell r="B152" t="str">
            <v>Macclesfield</v>
          </cell>
          <cell r="C152">
            <v>12</v>
          </cell>
          <cell r="D152">
            <v>49</v>
          </cell>
          <cell r="E152">
            <v>161</v>
          </cell>
        </row>
        <row r="153">
          <cell r="B153" t="str">
            <v>Maidstone</v>
          </cell>
          <cell r="C153">
            <v>2</v>
          </cell>
          <cell r="D153">
            <v>28</v>
          </cell>
          <cell r="E153">
            <v>164</v>
          </cell>
        </row>
        <row r="154">
          <cell r="B154" t="str">
            <v>Manchester</v>
          </cell>
          <cell r="C154">
            <v>735</v>
          </cell>
          <cell r="D154">
            <v>207</v>
          </cell>
          <cell r="E154">
            <v>450</v>
          </cell>
        </row>
        <row r="155">
          <cell r="B155" t="str">
            <v>Mansfield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Market Drayton</v>
          </cell>
          <cell r="C156">
            <v>0</v>
          </cell>
          <cell r="D156">
            <v>0</v>
          </cell>
          <cell r="E156">
            <v>0</v>
          </cell>
        </row>
        <row r="157">
          <cell r="B157" t="str">
            <v>Matlock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Mayors &amp; City</v>
          </cell>
          <cell r="C158">
            <v>0</v>
          </cell>
          <cell r="D158">
            <v>0</v>
          </cell>
          <cell r="E158">
            <v>0</v>
          </cell>
        </row>
        <row r="159">
          <cell r="B159" t="str">
            <v>Medway</v>
          </cell>
          <cell r="C159">
            <v>10</v>
          </cell>
          <cell r="D159">
            <v>199</v>
          </cell>
          <cell r="E159">
            <v>598</v>
          </cell>
        </row>
        <row r="160">
          <cell r="B160" t="str">
            <v>Melton Mowbray</v>
          </cell>
          <cell r="C160">
            <v>0</v>
          </cell>
          <cell r="D160">
            <v>0</v>
          </cell>
          <cell r="E160">
            <v>0</v>
          </cell>
        </row>
        <row r="161">
          <cell r="B161" t="str">
            <v>Merthyr Tydfil</v>
          </cell>
          <cell r="C161">
            <v>1</v>
          </cell>
          <cell r="D161">
            <v>9</v>
          </cell>
          <cell r="E161">
            <v>48</v>
          </cell>
        </row>
        <row r="162">
          <cell r="B162" t="str">
            <v>Milton Keynes</v>
          </cell>
          <cell r="C162">
            <v>6</v>
          </cell>
          <cell r="D162">
            <v>73</v>
          </cell>
          <cell r="E162">
            <v>265</v>
          </cell>
        </row>
        <row r="163">
          <cell r="B163" t="str">
            <v>Mold</v>
          </cell>
          <cell r="C163">
            <v>1</v>
          </cell>
          <cell r="D163">
            <v>13</v>
          </cell>
          <cell r="E163">
            <v>90</v>
          </cell>
        </row>
        <row r="164">
          <cell r="B164" t="str">
            <v>Monmouth</v>
          </cell>
          <cell r="C164">
            <v>0</v>
          </cell>
          <cell r="D164">
            <v>0</v>
          </cell>
          <cell r="E164">
            <v>0</v>
          </cell>
        </row>
        <row r="165">
          <cell r="B165" t="str">
            <v>Morpeth</v>
          </cell>
          <cell r="C165">
            <v>0</v>
          </cell>
          <cell r="D165">
            <v>0</v>
          </cell>
          <cell r="E165">
            <v>0</v>
          </cell>
        </row>
        <row r="166">
          <cell r="B166" t="str">
            <v>Neath</v>
          </cell>
          <cell r="C166">
            <v>0</v>
          </cell>
          <cell r="D166">
            <v>38</v>
          </cell>
          <cell r="E166">
            <v>147</v>
          </cell>
        </row>
        <row r="167">
          <cell r="B167" t="str">
            <v>Nelson</v>
          </cell>
          <cell r="C167">
            <v>0</v>
          </cell>
          <cell r="D167">
            <v>0</v>
          </cell>
          <cell r="E167">
            <v>0</v>
          </cell>
        </row>
        <row r="168">
          <cell r="B168" t="str">
            <v>Newark</v>
          </cell>
          <cell r="C168">
            <v>0</v>
          </cell>
          <cell r="D168">
            <v>0</v>
          </cell>
          <cell r="E168">
            <v>0</v>
          </cell>
        </row>
        <row r="169">
          <cell r="B169" t="str">
            <v>Newbury</v>
          </cell>
          <cell r="C169">
            <v>1</v>
          </cell>
          <cell r="D169">
            <v>15</v>
          </cell>
          <cell r="E169">
            <v>123</v>
          </cell>
        </row>
        <row r="170">
          <cell r="B170" t="str">
            <v>Newcastle-upon-Tyne</v>
          </cell>
          <cell r="C170">
            <v>216</v>
          </cell>
          <cell r="D170">
            <v>370</v>
          </cell>
          <cell r="E170">
            <v>1450</v>
          </cell>
        </row>
        <row r="171">
          <cell r="B171" t="str">
            <v>Newport (Gwent)</v>
          </cell>
          <cell r="C171">
            <v>8</v>
          </cell>
          <cell r="D171">
            <v>75</v>
          </cell>
          <cell r="E171">
            <v>349</v>
          </cell>
        </row>
        <row r="172">
          <cell r="B172" t="str">
            <v>Newport (I.O.W.)</v>
          </cell>
          <cell r="C172">
            <v>1</v>
          </cell>
          <cell r="D172">
            <v>11</v>
          </cell>
          <cell r="E172">
            <v>183</v>
          </cell>
        </row>
        <row r="173">
          <cell r="B173" t="str">
            <v>Newton Abbot</v>
          </cell>
          <cell r="C173">
            <v>0</v>
          </cell>
          <cell r="D173">
            <v>0</v>
          </cell>
          <cell r="E173">
            <v>0</v>
          </cell>
        </row>
        <row r="174">
          <cell r="B174" t="str">
            <v>North Shields</v>
          </cell>
          <cell r="C174">
            <v>0</v>
          </cell>
          <cell r="D174">
            <v>0</v>
          </cell>
          <cell r="E174">
            <v>0</v>
          </cell>
        </row>
        <row r="175">
          <cell r="B175" t="str">
            <v>Northampton</v>
          </cell>
          <cell r="C175">
            <v>23</v>
          </cell>
          <cell r="D175">
            <v>137</v>
          </cell>
          <cell r="E175">
            <v>679</v>
          </cell>
        </row>
        <row r="176">
          <cell r="B176" t="str">
            <v>NorthamptonNBIC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Northwich</v>
          </cell>
          <cell r="C177">
            <v>0</v>
          </cell>
          <cell r="D177">
            <v>0</v>
          </cell>
          <cell r="E177">
            <v>0</v>
          </cell>
        </row>
        <row r="178">
          <cell r="B178" t="str">
            <v>Norwich</v>
          </cell>
          <cell r="C178">
            <v>6</v>
          </cell>
          <cell r="D178">
            <v>126</v>
          </cell>
          <cell r="E178">
            <v>856</v>
          </cell>
        </row>
        <row r="179">
          <cell r="B179" t="str">
            <v>Nottingham</v>
          </cell>
          <cell r="C179">
            <v>2</v>
          </cell>
          <cell r="D179">
            <v>184</v>
          </cell>
          <cell r="E179">
            <v>955</v>
          </cell>
        </row>
        <row r="180">
          <cell r="B180" t="str">
            <v>Nuneaton</v>
          </cell>
          <cell r="C180">
            <v>0</v>
          </cell>
          <cell r="D180">
            <v>0</v>
          </cell>
          <cell r="E180">
            <v>0</v>
          </cell>
        </row>
        <row r="181">
          <cell r="B181" t="str">
            <v>Oldham</v>
          </cell>
          <cell r="C181">
            <v>4</v>
          </cell>
          <cell r="D181">
            <v>90</v>
          </cell>
          <cell r="E181">
            <v>275</v>
          </cell>
        </row>
        <row r="182">
          <cell r="B182" t="str">
            <v>Oswestry</v>
          </cell>
          <cell r="C182">
            <v>0</v>
          </cell>
          <cell r="D182">
            <v>0</v>
          </cell>
          <cell r="E182">
            <v>0</v>
          </cell>
        </row>
        <row r="183">
          <cell r="B183" t="str">
            <v>Otley</v>
          </cell>
          <cell r="C183">
            <v>0</v>
          </cell>
          <cell r="D183">
            <v>0</v>
          </cell>
          <cell r="E183">
            <v>0</v>
          </cell>
        </row>
        <row r="184">
          <cell r="B184" t="str">
            <v>Oxford</v>
          </cell>
          <cell r="C184">
            <v>5</v>
          </cell>
          <cell r="D184">
            <v>73</v>
          </cell>
          <cell r="E184">
            <v>379</v>
          </cell>
        </row>
        <row r="185">
          <cell r="B185" t="str">
            <v>Penrith</v>
          </cell>
          <cell r="C185">
            <v>0</v>
          </cell>
          <cell r="D185">
            <v>0</v>
          </cell>
          <cell r="E185">
            <v>0</v>
          </cell>
        </row>
        <row r="186">
          <cell r="B186" t="str">
            <v>Penzance</v>
          </cell>
          <cell r="C186">
            <v>0</v>
          </cell>
          <cell r="D186">
            <v>0</v>
          </cell>
          <cell r="E186">
            <v>0</v>
          </cell>
        </row>
        <row r="187">
          <cell r="B187" t="str">
            <v>Peterborough</v>
          </cell>
          <cell r="C187">
            <v>9</v>
          </cell>
          <cell r="D187">
            <v>71</v>
          </cell>
          <cell r="E187">
            <v>461</v>
          </cell>
        </row>
        <row r="188">
          <cell r="B188" t="str">
            <v>Plymouth</v>
          </cell>
          <cell r="C188">
            <v>5</v>
          </cell>
          <cell r="D188">
            <v>62</v>
          </cell>
          <cell r="E188">
            <v>674</v>
          </cell>
        </row>
        <row r="189">
          <cell r="B189" t="str">
            <v>Pontefract</v>
          </cell>
          <cell r="C189">
            <v>0</v>
          </cell>
          <cell r="D189">
            <v>0</v>
          </cell>
          <cell r="E189">
            <v>0</v>
          </cell>
        </row>
        <row r="190">
          <cell r="B190" t="str">
            <v>Pontypool</v>
          </cell>
          <cell r="C190">
            <v>0</v>
          </cell>
          <cell r="D190">
            <v>0</v>
          </cell>
          <cell r="E190">
            <v>0</v>
          </cell>
        </row>
        <row r="191">
          <cell r="B191" t="str">
            <v>Pontypridd</v>
          </cell>
          <cell r="C191">
            <v>1</v>
          </cell>
          <cell r="D191">
            <v>26</v>
          </cell>
          <cell r="E191">
            <v>156</v>
          </cell>
        </row>
        <row r="192">
          <cell r="B192" t="str">
            <v>Poole</v>
          </cell>
          <cell r="C192">
            <v>0</v>
          </cell>
          <cell r="D192">
            <v>0</v>
          </cell>
          <cell r="E192">
            <v>0</v>
          </cell>
        </row>
        <row r="193">
          <cell r="B193" t="str">
            <v>Portmadoc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Portsmouth</v>
          </cell>
          <cell r="C194">
            <v>10</v>
          </cell>
          <cell r="D194">
            <v>95</v>
          </cell>
          <cell r="E194">
            <v>593</v>
          </cell>
        </row>
        <row r="195">
          <cell r="B195" t="str">
            <v>Preston</v>
          </cell>
          <cell r="C195">
            <v>56</v>
          </cell>
          <cell r="D195">
            <v>96</v>
          </cell>
          <cell r="E195">
            <v>370</v>
          </cell>
        </row>
        <row r="196">
          <cell r="B196" t="str">
            <v>Rawtenstall</v>
          </cell>
          <cell r="C196">
            <v>0</v>
          </cell>
          <cell r="D196">
            <v>0</v>
          </cell>
          <cell r="E196">
            <v>0</v>
          </cell>
        </row>
        <row r="197">
          <cell r="B197" t="str">
            <v>Reading</v>
          </cell>
          <cell r="C197">
            <v>6</v>
          </cell>
          <cell r="D197">
            <v>90</v>
          </cell>
          <cell r="E197">
            <v>499</v>
          </cell>
        </row>
        <row r="198">
          <cell r="B198" t="str">
            <v>Redditch</v>
          </cell>
          <cell r="C198">
            <v>0</v>
          </cell>
          <cell r="D198">
            <v>0</v>
          </cell>
          <cell r="E198">
            <v>0</v>
          </cell>
        </row>
        <row r="199">
          <cell r="B199" t="str">
            <v>Reigate</v>
          </cell>
          <cell r="C199">
            <v>0</v>
          </cell>
          <cell r="D199">
            <v>0</v>
          </cell>
          <cell r="E199">
            <v>0</v>
          </cell>
        </row>
        <row r="200">
          <cell r="B200" t="str">
            <v>Rhyl</v>
          </cell>
          <cell r="C200">
            <v>3</v>
          </cell>
          <cell r="D200">
            <v>38</v>
          </cell>
          <cell r="E200">
            <v>157</v>
          </cell>
        </row>
        <row r="201">
          <cell r="B201" t="str">
            <v>Rochdale</v>
          </cell>
          <cell r="C201">
            <v>0</v>
          </cell>
          <cell r="D201">
            <v>0</v>
          </cell>
          <cell r="E201">
            <v>0</v>
          </cell>
        </row>
        <row r="202">
          <cell r="B202" t="str">
            <v>Romford</v>
          </cell>
          <cell r="C202">
            <v>5</v>
          </cell>
          <cell r="D202">
            <v>327</v>
          </cell>
          <cell r="E202">
            <v>506</v>
          </cell>
        </row>
        <row r="203">
          <cell r="B203" t="str">
            <v>Rotherham</v>
          </cell>
          <cell r="C203">
            <v>0</v>
          </cell>
          <cell r="D203">
            <v>0</v>
          </cell>
          <cell r="E203">
            <v>0</v>
          </cell>
        </row>
        <row r="204">
          <cell r="B204" t="str">
            <v>Rugby</v>
          </cell>
          <cell r="C204">
            <v>0</v>
          </cell>
          <cell r="D204">
            <v>0</v>
          </cell>
          <cell r="E204">
            <v>0</v>
          </cell>
        </row>
        <row r="205">
          <cell r="B205" t="str">
            <v>Runcorn</v>
          </cell>
          <cell r="C205">
            <v>0</v>
          </cell>
          <cell r="D205">
            <v>0</v>
          </cell>
          <cell r="E205">
            <v>0</v>
          </cell>
        </row>
        <row r="206">
          <cell r="B206" t="str">
            <v>Salford</v>
          </cell>
          <cell r="C206">
            <v>0</v>
          </cell>
          <cell r="D206">
            <v>58</v>
          </cell>
          <cell r="E206">
            <v>277</v>
          </cell>
        </row>
        <row r="207">
          <cell r="B207" t="str">
            <v>Salisbury</v>
          </cell>
          <cell r="C207">
            <v>1</v>
          </cell>
          <cell r="D207">
            <v>17</v>
          </cell>
          <cell r="E207">
            <v>149</v>
          </cell>
        </row>
        <row r="208">
          <cell r="B208" t="str">
            <v>Scarborough</v>
          </cell>
          <cell r="C208">
            <v>3</v>
          </cell>
          <cell r="D208">
            <v>37</v>
          </cell>
          <cell r="E208">
            <v>354</v>
          </cell>
        </row>
        <row r="209">
          <cell r="B209" t="str">
            <v>Scunthorpe</v>
          </cell>
          <cell r="C209">
            <v>1</v>
          </cell>
          <cell r="D209">
            <v>30</v>
          </cell>
          <cell r="E209">
            <v>118</v>
          </cell>
        </row>
        <row r="210">
          <cell r="B210" t="str">
            <v>Sheerness &amp; Sit</v>
          </cell>
          <cell r="C210">
            <v>0</v>
          </cell>
          <cell r="D210">
            <v>0</v>
          </cell>
          <cell r="E210">
            <v>0</v>
          </cell>
        </row>
        <row r="211">
          <cell r="B211" t="str">
            <v>Sheffield</v>
          </cell>
          <cell r="C211">
            <v>14</v>
          </cell>
          <cell r="D211">
            <v>528</v>
          </cell>
          <cell r="E211">
            <v>685</v>
          </cell>
        </row>
        <row r="212">
          <cell r="B212" t="str">
            <v>Shoreditch</v>
          </cell>
          <cell r="C212">
            <v>0</v>
          </cell>
          <cell r="D212">
            <v>0</v>
          </cell>
          <cell r="E212">
            <v>0</v>
          </cell>
        </row>
        <row r="213">
          <cell r="B213" t="str">
            <v>Shrewsbury</v>
          </cell>
          <cell r="C213">
            <v>2</v>
          </cell>
          <cell r="D213">
            <v>41</v>
          </cell>
          <cell r="E213">
            <v>305</v>
          </cell>
        </row>
        <row r="214">
          <cell r="B214" t="str">
            <v>Skegness</v>
          </cell>
          <cell r="C214">
            <v>0</v>
          </cell>
          <cell r="D214">
            <v>0</v>
          </cell>
          <cell r="E214">
            <v>0</v>
          </cell>
        </row>
        <row r="215">
          <cell r="B215" t="str">
            <v>Skipton</v>
          </cell>
          <cell r="C215">
            <v>0</v>
          </cell>
          <cell r="D215">
            <v>0</v>
          </cell>
          <cell r="E215">
            <v>0</v>
          </cell>
        </row>
        <row r="216">
          <cell r="B216" t="str">
            <v>Sleaford</v>
          </cell>
          <cell r="C216">
            <v>0</v>
          </cell>
          <cell r="D216">
            <v>0</v>
          </cell>
          <cell r="E216">
            <v>0</v>
          </cell>
        </row>
        <row r="217">
          <cell r="B217" t="str">
            <v>Slough</v>
          </cell>
          <cell r="C217">
            <v>16</v>
          </cell>
          <cell r="D217">
            <v>149</v>
          </cell>
          <cell r="E217">
            <v>373</v>
          </cell>
        </row>
        <row r="218">
          <cell r="B218" t="str">
            <v>South Shields</v>
          </cell>
          <cell r="C218">
            <v>0</v>
          </cell>
          <cell r="D218">
            <v>0</v>
          </cell>
          <cell r="E218">
            <v>0</v>
          </cell>
        </row>
        <row r="219">
          <cell r="B219" t="str">
            <v>Southampton</v>
          </cell>
          <cell r="C219">
            <v>5</v>
          </cell>
          <cell r="D219">
            <v>81</v>
          </cell>
          <cell r="E219">
            <v>528</v>
          </cell>
        </row>
        <row r="220">
          <cell r="B220" t="str">
            <v>Southend-On-Sea</v>
          </cell>
          <cell r="C220">
            <v>5</v>
          </cell>
          <cell r="D220">
            <v>204</v>
          </cell>
          <cell r="E220">
            <v>796</v>
          </cell>
        </row>
        <row r="221">
          <cell r="B221" t="str">
            <v>Southport</v>
          </cell>
          <cell r="C221">
            <v>0</v>
          </cell>
          <cell r="D221">
            <v>0</v>
          </cell>
          <cell r="E221">
            <v>0</v>
          </cell>
        </row>
        <row r="222">
          <cell r="B222" t="str">
            <v>Spalding</v>
          </cell>
          <cell r="C222">
            <v>0</v>
          </cell>
          <cell r="D222">
            <v>0</v>
          </cell>
          <cell r="E222">
            <v>0</v>
          </cell>
        </row>
        <row r="223">
          <cell r="B223" t="str">
            <v>St. Albans</v>
          </cell>
          <cell r="C223">
            <v>2</v>
          </cell>
          <cell r="D223">
            <v>148</v>
          </cell>
          <cell r="E223">
            <v>579</v>
          </cell>
        </row>
        <row r="224">
          <cell r="B224" t="str">
            <v>St. Austell</v>
          </cell>
          <cell r="C224">
            <v>0</v>
          </cell>
          <cell r="D224">
            <v>0</v>
          </cell>
          <cell r="E224">
            <v>0</v>
          </cell>
        </row>
        <row r="225">
          <cell r="B225" t="str">
            <v>St. Helens</v>
          </cell>
          <cell r="C225">
            <v>0</v>
          </cell>
          <cell r="D225">
            <v>0</v>
          </cell>
          <cell r="E225">
            <v>0</v>
          </cell>
        </row>
        <row r="226">
          <cell r="B226" t="str">
            <v>Stafford</v>
          </cell>
          <cell r="C226">
            <v>0</v>
          </cell>
          <cell r="D226">
            <v>32</v>
          </cell>
          <cell r="E226">
            <v>131</v>
          </cell>
        </row>
        <row r="227">
          <cell r="B227" t="str">
            <v>Staines</v>
          </cell>
          <cell r="C227">
            <v>0</v>
          </cell>
          <cell r="D227">
            <v>0</v>
          </cell>
          <cell r="E227">
            <v>0</v>
          </cell>
        </row>
        <row r="228">
          <cell r="B228" t="str">
            <v>Stockport</v>
          </cell>
          <cell r="C228">
            <v>7</v>
          </cell>
          <cell r="D228">
            <v>72</v>
          </cell>
          <cell r="E228">
            <v>254</v>
          </cell>
        </row>
        <row r="229">
          <cell r="B229" t="str">
            <v>Stockton-On-Tee</v>
          </cell>
          <cell r="C229">
            <v>0</v>
          </cell>
          <cell r="D229">
            <v>0</v>
          </cell>
          <cell r="E229">
            <v>0</v>
          </cell>
        </row>
        <row r="230">
          <cell r="B230" t="str">
            <v>Stoke-On-Trent</v>
          </cell>
          <cell r="C230">
            <v>2</v>
          </cell>
          <cell r="D230">
            <v>58</v>
          </cell>
          <cell r="E230">
            <v>549</v>
          </cell>
        </row>
        <row r="231">
          <cell r="B231" t="str">
            <v>Stourbridge</v>
          </cell>
          <cell r="C231">
            <v>3</v>
          </cell>
          <cell r="D231">
            <v>37</v>
          </cell>
          <cell r="E231">
            <v>140</v>
          </cell>
        </row>
        <row r="232">
          <cell r="B232" t="str">
            <v>Stratford</v>
          </cell>
          <cell r="C232">
            <v>0</v>
          </cell>
          <cell r="D232">
            <v>0</v>
          </cell>
          <cell r="E232">
            <v>0</v>
          </cell>
        </row>
        <row r="233">
          <cell r="B233" t="str">
            <v>Stroud</v>
          </cell>
          <cell r="C233">
            <v>0</v>
          </cell>
          <cell r="D233">
            <v>0</v>
          </cell>
          <cell r="E233">
            <v>0</v>
          </cell>
        </row>
        <row r="234">
          <cell r="B234" t="str">
            <v>Sudbury</v>
          </cell>
          <cell r="C234">
            <v>0</v>
          </cell>
          <cell r="D234">
            <v>0</v>
          </cell>
          <cell r="E234">
            <v>0</v>
          </cell>
        </row>
        <row r="235">
          <cell r="B235" t="str">
            <v>Sunderland</v>
          </cell>
          <cell r="C235">
            <v>3</v>
          </cell>
          <cell r="D235">
            <v>115</v>
          </cell>
          <cell r="E235">
            <v>406</v>
          </cell>
        </row>
        <row r="236">
          <cell r="B236" t="str">
            <v>Swansea</v>
          </cell>
          <cell r="C236">
            <v>5</v>
          </cell>
          <cell r="D236">
            <v>66</v>
          </cell>
          <cell r="E236">
            <v>299</v>
          </cell>
        </row>
        <row r="237">
          <cell r="B237" t="str">
            <v>Swindon</v>
          </cell>
          <cell r="C237">
            <v>7</v>
          </cell>
          <cell r="D237">
            <v>71</v>
          </cell>
          <cell r="E237">
            <v>389</v>
          </cell>
        </row>
        <row r="238">
          <cell r="B238" t="str">
            <v>Tameside</v>
          </cell>
          <cell r="C238">
            <v>4</v>
          </cell>
          <cell r="D238">
            <v>45</v>
          </cell>
          <cell r="E238">
            <v>211</v>
          </cell>
        </row>
        <row r="239">
          <cell r="B239" t="str">
            <v>Tamworth</v>
          </cell>
          <cell r="C239">
            <v>0</v>
          </cell>
          <cell r="D239">
            <v>0</v>
          </cell>
          <cell r="E239">
            <v>0</v>
          </cell>
        </row>
        <row r="240">
          <cell r="B240" t="str">
            <v>Taunton</v>
          </cell>
          <cell r="C240">
            <v>1</v>
          </cell>
          <cell r="D240">
            <v>41</v>
          </cell>
          <cell r="E240">
            <v>303</v>
          </cell>
        </row>
        <row r="241">
          <cell r="B241" t="str">
            <v>Middlesborough</v>
          </cell>
          <cell r="C241">
            <v>4</v>
          </cell>
          <cell r="D241">
            <v>94</v>
          </cell>
          <cell r="E241">
            <v>471</v>
          </cell>
        </row>
        <row r="242">
          <cell r="B242" t="str">
            <v>Telford/Welngtn</v>
          </cell>
          <cell r="C242">
            <v>0</v>
          </cell>
          <cell r="D242">
            <v>0</v>
          </cell>
          <cell r="E242">
            <v>0</v>
          </cell>
        </row>
        <row r="243">
          <cell r="B243" t="str">
            <v>Thanet</v>
          </cell>
          <cell r="C243">
            <v>0</v>
          </cell>
          <cell r="D243">
            <v>0</v>
          </cell>
          <cell r="E243">
            <v>0</v>
          </cell>
        </row>
        <row r="244">
          <cell r="B244" t="str">
            <v>Thorne</v>
          </cell>
          <cell r="C244">
            <v>0</v>
          </cell>
          <cell r="D244">
            <v>0</v>
          </cell>
          <cell r="E244">
            <v>0</v>
          </cell>
        </row>
        <row r="245">
          <cell r="B245" t="str">
            <v>Todmorden</v>
          </cell>
          <cell r="C245">
            <v>0</v>
          </cell>
          <cell r="D245">
            <v>0</v>
          </cell>
          <cell r="E245">
            <v>0</v>
          </cell>
        </row>
        <row r="246">
          <cell r="B246" t="str">
            <v>Torquay</v>
          </cell>
          <cell r="C246">
            <v>0</v>
          </cell>
          <cell r="D246">
            <v>19</v>
          </cell>
          <cell r="E246">
            <v>445</v>
          </cell>
        </row>
        <row r="247">
          <cell r="B247" t="str">
            <v>Trowbridge</v>
          </cell>
          <cell r="C247">
            <v>0</v>
          </cell>
          <cell r="D247">
            <v>0</v>
          </cell>
          <cell r="E247">
            <v>0</v>
          </cell>
        </row>
        <row r="248">
          <cell r="B248" t="str">
            <v>Truro</v>
          </cell>
          <cell r="C248">
            <v>5</v>
          </cell>
          <cell r="D248">
            <v>67</v>
          </cell>
          <cell r="E248">
            <v>744</v>
          </cell>
        </row>
        <row r="249">
          <cell r="B249" t="str">
            <v>Tunbridge Wells</v>
          </cell>
          <cell r="C249">
            <v>2</v>
          </cell>
          <cell r="D249">
            <v>41</v>
          </cell>
          <cell r="E249">
            <v>238</v>
          </cell>
        </row>
        <row r="250">
          <cell r="B250" t="str">
            <v>Uxbridge</v>
          </cell>
          <cell r="C250">
            <v>0</v>
          </cell>
          <cell r="D250">
            <v>0</v>
          </cell>
          <cell r="E250">
            <v>0</v>
          </cell>
        </row>
        <row r="251">
          <cell r="B251" t="str">
            <v>Wakefield</v>
          </cell>
          <cell r="C251">
            <v>1</v>
          </cell>
          <cell r="D251">
            <v>69</v>
          </cell>
          <cell r="E251">
            <v>342</v>
          </cell>
        </row>
        <row r="252">
          <cell r="B252" t="str">
            <v>Walsall</v>
          </cell>
          <cell r="C252">
            <v>3</v>
          </cell>
          <cell r="D252">
            <v>120</v>
          </cell>
          <cell r="E252">
            <v>529</v>
          </cell>
        </row>
        <row r="253">
          <cell r="B253" t="str">
            <v>Wandsworth</v>
          </cell>
          <cell r="C253">
            <v>0</v>
          </cell>
          <cell r="D253">
            <v>0</v>
          </cell>
          <cell r="E253">
            <v>0</v>
          </cell>
        </row>
        <row r="254">
          <cell r="B254" t="str">
            <v>Warrington</v>
          </cell>
          <cell r="C254">
            <v>3</v>
          </cell>
          <cell r="D254">
            <v>52</v>
          </cell>
          <cell r="E254">
            <v>325</v>
          </cell>
        </row>
        <row r="255">
          <cell r="B255" t="str">
            <v>Warwick</v>
          </cell>
          <cell r="C255">
            <v>1</v>
          </cell>
          <cell r="D255">
            <v>40</v>
          </cell>
          <cell r="E255">
            <v>162</v>
          </cell>
        </row>
        <row r="256">
          <cell r="B256" t="str">
            <v>Watford</v>
          </cell>
          <cell r="C256">
            <v>0</v>
          </cell>
          <cell r="D256">
            <v>0</v>
          </cell>
          <cell r="E256">
            <v>0</v>
          </cell>
        </row>
        <row r="257">
          <cell r="B257" t="str">
            <v>Wellingborough</v>
          </cell>
          <cell r="C257">
            <v>0</v>
          </cell>
          <cell r="D257">
            <v>0</v>
          </cell>
          <cell r="E257">
            <v>0</v>
          </cell>
        </row>
        <row r="258">
          <cell r="B258" t="str">
            <v>Welshpool</v>
          </cell>
          <cell r="C258">
            <v>1</v>
          </cell>
          <cell r="D258">
            <v>8</v>
          </cell>
          <cell r="E258">
            <v>59</v>
          </cell>
        </row>
        <row r="259">
          <cell r="B259" t="str">
            <v>West Bromwich</v>
          </cell>
          <cell r="C259">
            <v>0</v>
          </cell>
          <cell r="D259">
            <v>0</v>
          </cell>
          <cell r="E259">
            <v>0</v>
          </cell>
        </row>
        <row r="260">
          <cell r="B260" t="str">
            <v>West London</v>
          </cell>
          <cell r="C260">
            <v>0</v>
          </cell>
          <cell r="D260">
            <v>0</v>
          </cell>
          <cell r="E260">
            <v>0</v>
          </cell>
        </row>
        <row r="261">
          <cell r="B261" t="str">
            <v>Westminster</v>
          </cell>
          <cell r="C261">
            <v>0</v>
          </cell>
          <cell r="D261">
            <v>0</v>
          </cell>
          <cell r="E261">
            <v>0</v>
          </cell>
        </row>
        <row r="262">
          <cell r="B262" t="str">
            <v>Weston-super-Mare</v>
          </cell>
          <cell r="C262">
            <v>0</v>
          </cell>
          <cell r="D262">
            <v>0</v>
          </cell>
          <cell r="E262">
            <v>0</v>
          </cell>
        </row>
        <row r="263">
          <cell r="B263" t="str">
            <v>Weymouth</v>
          </cell>
          <cell r="C263">
            <v>0</v>
          </cell>
          <cell r="D263">
            <v>11</v>
          </cell>
          <cell r="E263">
            <v>222</v>
          </cell>
        </row>
        <row r="264">
          <cell r="B264" t="str">
            <v>Whitehaven</v>
          </cell>
          <cell r="C264">
            <v>0</v>
          </cell>
          <cell r="D264">
            <v>12</v>
          </cell>
          <cell r="E264">
            <v>171</v>
          </cell>
        </row>
        <row r="265">
          <cell r="B265" t="str">
            <v>Wigan</v>
          </cell>
          <cell r="C265">
            <v>4</v>
          </cell>
          <cell r="D265">
            <v>93</v>
          </cell>
          <cell r="E265">
            <v>345</v>
          </cell>
        </row>
        <row r="266">
          <cell r="B266" t="str">
            <v>Willesden</v>
          </cell>
          <cell r="C266">
            <v>0</v>
          </cell>
          <cell r="D266">
            <v>0</v>
          </cell>
          <cell r="E266">
            <v>0</v>
          </cell>
        </row>
        <row r="267">
          <cell r="B267" t="str">
            <v>Winchester</v>
          </cell>
          <cell r="C267">
            <v>4</v>
          </cell>
          <cell r="D267">
            <v>8</v>
          </cell>
          <cell r="E267">
            <v>71</v>
          </cell>
        </row>
        <row r="268">
          <cell r="B268" t="str">
            <v>Wisbech</v>
          </cell>
          <cell r="C268">
            <v>0</v>
          </cell>
          <cell r="D268">
            <v>0</v>
          </cell>
          <cell r="E268">
            <v>0</v>
          </cell>
        </row>
        <row r="269">
          <cell r="B269" t="str">
            <v>Wolverhampton</v>
          </cell>
          <cell r="C269">
            <v>9</v>
          </cell>
          <cell r="D269">
            <v>99</v>
          </cell>
          <cell r="E269">
            <v>374</v>
          </cell>
        </row>
        <row r="270">
          <cell r="B270" t="str">
            <v>Woolwich</v>
          </cell>
          <cell r="C270">
            <v>0</v>
          </cell>
          <cell r="D270">
            <v>0</v>
          </cell>
          <cell r="E270">
            <v>0</v>
          </cell>
        </row>
        <row r="271">
          <cell r="B271" t="str">
            <v>Worcester</v>
          </cell>
          <cell r="C271">
            <v>11</v>
          </cell>
          <cell r="D271">
            <v>49</v>
          </cell>
          <cell r="E271">
            <v>385</v>
          </cell>
        </row>
        <row r="272">
          <cell r="B272" t="str">
            <v>Workington</v>
          </cell>
          <cell r="C272">
            <v>0</v>
          </cell>
          <cell r="D272">
            <v>0</v>
          </cell>
          <cell r="E272">
            <v>0</v>
          </cell>
        </row>
        <row r="273">
          <cell r="B273" t="str">
            <v>Worksop</v>
          </cell>
          <cell r="C273">
            <v>0</v>
          </cell>
          <cell r="D273">
            <v>0</v>
          </cell>
          <cell r="E273">
            <v>0</v>
          </cell>
        </row>
        <row r="274">
          <cell r="B274" t="str">
            <v>Worthing</v>
          </cell>
          <cell r="C274">
            <v>0</v>
          </cell>
          <cell r="D274">
            <v>0</v>
          </cell>
          <cell r="E274">
            <v>0</v>
          </cell>
        </row>
        <row r="275">
          <cell r="B275" t="str">
            <v>Wrexham</v>
          </cell>
          <cell r="C275">
            <v>0</v>
          </cell>
          <cell r="D275">
            <v>34</v>
          </cell>
          <cell r="E275">
            <v>250</v>
          </cell>
        </row>
        <row r="276">
          <cell r="B276" t="str">
            <v>Yeovil</v>
          </cell>
          <cell r="C276">
            <v>7</v>
          </cell>
          <cell r="D276">
            <v>43</v>
          </cell>
          <cell r="E276">
            <v>352</v>
          </cell>
        </row>
        <row r="277">
          <cell r="B277" t="str">
            <v>York</v>
          </cell>
          <cell r="C277">
            <v>5</v>
          </cell>
          <cell r="D277">
            <v>33</v>
          </cell>
          <cell r="E277">
            <v>315</v>
          </cell>
        </row>
      </sheetData>
      <sheetData sheetId="13">
        <row r="1">
          <cell r="C1" t="str">
            <v>COURT_NAME</v>
          </cell>
          <cell r="D1" t="str">
            <v>IN003</v>
          </cell>
          <cell r="E1" t="str">
            <v>IN009</v>
          </cell>
          <cell r="F1" t="str">
            <v>IN012</v>
          </cell>
        </row>
        <row r="2">
          <cell r="C2" t="str">
            <v>Aberdare</v>
          </cell>
          <cell r="D2">
            <v>2</v>
          </cell>
          <cell r="E2">
            <v>19</v>
          </cell>
          <cell r="F2">
            <v>63</v>
          </cell>
        </row>
        <row r="3">
          <cell r="C3" t="str">
            <v>Aberystwyth</v>
          </cell>
          <cell r="D3">
            <v>0</v>
          </cell>
          <cell r="E3">
            <v>6</v>
          </cell>
          <cell r="F3">
            <v>54</v>
          </cell>
        </row>
        <row r="4">
          <cell r="C4" t="str">
            <v>Accrington</v>
          </cell>
          <cell r="D4">
            <v>0</v>
          </cell>
          <cell r="E4">
            <v>0</v>
          </cell>
          <cell r="F4">
            <v>0</v>
          </cell>
        </row>
        <row r="5">
          <cell r="C5" t="str">
            <v>Aldershot &amp; Farnham</v>
          </cell>
          <cell r="D5">
            <v>0</v>
          </cell>
          <cell r="E5">
            <v>0</v>
          </cell>
          <cell r="F5">
            <v>0</v>
          </cell>
        </row>
        <row r="6">
          <cell r="C6" t="str">
            <v>Alfreton</v>
          </cell>
          <cell r="D6">
            <v>0</v>
          </cell>
          <cell r="E6">
            <v>0</v>
          </cell>
          <cell r="F6">
            <v>0</v>
          </cell>
        </row>
        <row r="7">
          <cell r="C7" t="str">
            <v>Altrincham</v>
          </cell>
          <cell r="D7">
            <v>0</v>
          </cell>
          <cell r="E7">
            <v>0</v>
          </cell>
          <cell r="F7">
            <v>0</v>
          </cell>
        </row>
        <row r="8">
          <cell r="C8" t="str">
            <v>Amersham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Ammanford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Andover</v>
          </cell>
          <cell r="D10">
            <v>0</v>
          </cell>
          <cell r="E10">
            <v>0</v>
          </cell>
          <cell r="F10">
            <v>0</v>
          </cell>
        </row>
        <row r="11">
          <cell r="C11" t="str">
            <v>Ashford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Aylesbury</v>
          </cell>
          <cell r="D12">
            <v>16</v>
          </cell>
          <cell r="E12">
            <v>192</v>
          </cell>
          <cell r="F12">
            <v>388</v>
          </cell>
        </row>
        <row r="13">
          <cell r="C13" t="str">
            <v>Banbury</v>
          </cell>
          <cell r="D13">
            <v>2</v>
          </cell>
          <cell r="E13">
            <v>29</v>
          </cell>
          <cell r="F13">
            <v>144</v>
          </cell>
        </row>
        <row r="14">
          <cell r="C14" t="str">
            <v>Bangor</v>
          </cell>
          <cell r="D14">
            <v>0</v>
          </cell>
          <cell r="E14">
            <v>0</v>
          </cell>
          <cell r="F14">
            <v>0</v>
          </cell>
        </row>
        <row r="15">
          <cell r="C15" t="str">
            <v>Bargoed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Barnet</v>
          </cell>
          <cell r="D16">
            <v>0</v>
          </cell>
          <cell r="E16">
            <v>0</v>
          </cell>
          <cell r="F16">
            <v>0</v>
          </cell>
        </row>
        <row r="17">
          <cell r="C17" t="str">
            <v>Barnsley</v>
          </cell>
          <cell r="D17">
            <v>4</v>
          </cell>
          <cell r="E17">
            <v>52</v>
          </cell>
          <cell r="F17">
            <v>289</v>
          </cell>
        </row>
        <row r="18">
          <cell r="C18" t="str">
            <v>Barnstaple</v>
          </cell>
          <cell r="D18">
            <v>17</v>
          </cell>
          <cell r="E18">
            <v>39</v>
          </cell>
          <cell r="F18">
            <v>273</v>
          </cell>
        </row>
        <row r="19">
          <cell r="C19" t="str">
            <v>Barrow-in-Furness</v>
          </cell>
          <cell r="D19">
            <v>0</v>
          </cell>
          <cell r="E19">
            <v>15</v>
          </cell>
          <cell r="F19">
            <v>119</v>
          </cell>
        </row>
        <row r="20">
          <cell r="C20" t="str">
            <v>Barry</v>
          </cell>
          <cell r="D20">
            <v>0</v>
          </cell>
          <cell r="E20">
            <v>0</v>
          </cell>
          <cell r="F20">
            <v>0</v>
          </cell>
        </row>
        <row r="21">
          <cell r="C21" t="str">
            <v>Basildon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Basingstoke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Bath</v>
          </cell>
          <cell r="D23">
            <v>9</v>
          </cell>
          <cell r="E23">
            <v>44</v>
          </cell>
          <cell r="F23">
            <v>507</v>
          </cell>
        </row>
        <row r="24">
          <cell r="C24" t="str">
            <v>Bedford</v>
          </cell>
          <cell r="D24">
            <v>6</v>
          </cell>
          <cell r="E24">
            <v>39</v>
          </cell>
          <cell r="F24">
            <v>191</v>
          </cell>
        </row>
        <row r="25">
          <cell r="C25" t="str">
            <v>Beverley</v>
          </cell>
          <cell r="D25">
            <v>0</v>
          </cell>
          <cell r="E25">
            <v>0</v>
          </cell>
          <cell r="F25">
            <v>0</v>
          </cell>
        </row>
        <row r="26">
          <cell r="C26" t="str">
            <v>Birkenhead</v>
          </cell>
          <cell r="D26">
            <v>2</v>
          </cell>
          <cell r="E26">
            <v>75</v>
          </cell>
          <cell r="F26">
            <v>326</v>
          </cell>
        </row>
        <row r="27">
          <cell r="C27" t="str">
            <v>Birmingham</v>
          </cell>
          <cell r="D27">
            <v>1451</v>
          </cell>
          <cell r="E27">
            <v>528</v>
          </cell>
          <cell r="F27">
            <v>1379</v>
          </cell>
        </row>
        <row r="28">
          <cell r="C28" t="str">
            <v>Bishop Auckland</v>
          </cell>
          <cell r="D28">
            <v>0</v>
          </cell>
          <cell r="E28">
            <v>0</v>
          </cell>
          <cell r="F28">
            <v>0</v>
          </cell>
        </row>
        <row r="29">
          <cell r="C29" t="str">
            <v>Blackburn</v>
          </cell>
          <cell r="D29">
            <v>11</v>
          </cell>
          <cell r="E29">
            <v>89</v>
          </cell>
          <cell r="F29">
            <v>302</v>
          </cell>
        </row>
        <row r="30">
          <cell r="C30" t="str">
            <v>Blackpool</v>
          </cell>
          <cell r="D30">
            <v>0</v>
          </cell>
          <cell r="E30">
            <v>92</v>
          </cell>
          <cell r="F30">
            <v>331</v>
          </cell>
        </row>
        <row r="31">
          <cell r="C31" t="str">
            <v>Blackwood</v>
          </cell>
          <cell r="D31">
            <v>0</v>
          </cell>
          <cell r="E31">
            <v>19</v>
          </cell>
          <cell r="F31">
            <v>185</v>
          </cell>
        </row>
        <row r="32">
          <cell r="C32" t="str">
            <v>Bletcheley</v>
          </cell>
          <cell r="D32">
            <v>0</v>
          </cell>
          <cell r="E32">
            <v>0</v>
          </cell>
          <cell r="F32">
            <v>0</v>
          </cell>
        </row>
        <row r="33">
          <cell r="C33" t="str">
            <v>Bloomsbury</v>
          </cell>
          <cell r="D33">
            <v>0</v>
          </cell>
          <cell r="E33">
            <v>0</v>
          </cell>
          <cell r="F33">
            <v>0</v>
          </cell>
        </row>
        <row r="34">
          <cell r="C34" t="str">
            <v>Blyth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Bodmin</v>
          </cell>
          <cell r="D35">
            <v>0</v>
          </cell>
          <cell r="E35">
            <v>0</v>
          </cell>
          <cell r="F35">
            <v>0</v>
          </cell>
        </row>
        <row r="36">
          <cell r="C36" t="str">
            <v>Bolton</v>
          </cell>
          <cell r="D36">
            <v>8</v>
          </cell>
          <cell r="E36">
            <v>76</v>
          </cell>
          <cell r="F36">
            <v>253</v>
          </cell>
        </row>
        <row r="37">
          <cell r="C37" t="str">
            <v>Boston</v>
          </cell>
          <cell r="D37">
            <v>6</v>
          </cell>
          <cell r="E37">
            <v>65</v>
          </cell>
          <cell r="F37">
            <v>359</v>
          </cell>
        </row>
        <row r="38">
          <cell r="C38" t="str">
            <v>Bournemouth</v>
          </cell>
          <cell r="D38">
            <v>29</v>
          </cell>
          <cell r="E38">
            <v>150</v>
          </cell>
          <cell r="F38">
            <v>914</v>
          </cell>
        </row>
        <row r="39">
          <cell r="C39" t="str">
            <v>Bow</v>
          </cell>
          <cell r="D39">
            <v>0</v>
          </cell>
          <cell r="E39">
            <v>0</v>
          </cell>
          <cell r="F39">
            <v>0</v>
          </cell>
        </row>
        <row r="40">
          <cell r="C40" t="str">
            <v>Bradford</v>
          </cell>
          <cell r="D40">
            <v>8</v>
          </cell>
          <cell r="E40">
            <v>175</v>
          </cell>
          <cell r="F40">
            <v>549</v>
          </cell>
        </row>
        <row r="41">
          <cell r="C41" t="str">
            <v>Braintree</v>
          </cell>
          <cell r="D41">
            <v>0</v>
          </cell>
          <cell r="E41">
            <v>0</v>
          </cell>
          <cell r="F41">
            <v>0</v>
          </cell>
        </row>
        <row r="42">
          <cell r="C42" t="str">
            <v>Brecon &amp; Builth</v>
          </cell>
          <cell r="D42">
            <v>0</v>
          </cell>
          <cell r="E42">
            <v>0</v>
          </cell>
          <cell r="F42">
            <v>0</v>
          </cell>
        </row>
        <row r="43">
          <cell r="C43" t="str">
            <v>Brentford</v>
          </cell>
          <cell r="D43">
            <v>0</v>
          </cell>
          <cell r="E43">
            <v>0</v>
          </cell>
          <cell r="F43">
            <v>0</v>
          </cell>
        </row>
        <row r="44">
          <cell r="C44" t="str">
            <v>Brentwood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Bridgend</v>
          </cell>
          <cell r="D45">
            <v>6</v>
          </cell>
          <cell r="E45">
            <v>35</v>
          </cell>
          <cell r="F45">
            <v>195</v>
          </cell>
        </row>
        <row r="46">
          <cell r="C46" t="str">
            <v>Bridgwater</v>
          </cell>
          <cell r="D46">
            <v>0</v>
          </cell>
          <cell r="E46">
            <v>0</v>
          </cell>
          <cell r="F46">
            <v>0</v>
          </cell>
        </row>
        <row r="47">
          <cell r="C47" t="str">
            <v>Bridlington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Brighton</v>
          </cell>
          <cell r="D48">
            <v>22</v>
          </cell>
          <cell r="E48">
            <v>254</v>
          </cell>
          <cell r="F48">
            <v>1282</v>
          </cell>
        </row>
        <row r="49">
          <cell r="C49" t="str">
            <v>Bristol</v>
          </cell>
          <cell r="D49">
            <v>849</v>
          </cell>
          <cell r="E49">
            <v>191</v>
          </cell>
          <cell r="F49">
            <v>1175</v>
          </cell>
        </row>
        <row r="50">
          <cell r="C50" t="str">
            <v>Bromley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Bshp's Stortfrd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Burnley</v>
          </cell>
          <cell r="D52">
            <v>2</v>
          </cell>
          <cell r="E52">
            <v>86</v>
          </cell>
          <cell r="F52">
            <v>258</v>
          </cell>
        </row>
        <row r="53">
          <cell r="C53" t="str">
            <v>Burton-on-Trent</v>
          </cell>
          <cell r="D53">
            <v>5</v>
          </cell>
          <cell r="E53">
            <v>41</v>
          </cell>
          <cell r="F53">
            <v>273</v>
          </cell>
        </row>
        <row r="54">
          <cell r="C54" t="str">
            <v>Bury</v>
          </cell>
          <cell r="D54">
            <v>2</v>
          </cell>
          <cell r="E54">
            <v>52</v>
          </cell>
          <cell r="F54">
            <v>226</v>
          </cell>
        </row>
        <row r="55">
          <cell r="C55" t="str">
            <v>Bury St Edmonds</v>
          </cell>
          <cell r="D55">
            <v>3</v>
          </cell>
          <cell r="E55">
            <v>66</v>
          </cell>
          <cell r="F55">
            <v>298</v>
          </cell>
        </row>
        <row r="56">
          <cell r="C56" t="str">
            <v>Buxton</v>
          </cell>
          <cell r="D56">
            <v>0</v>
          </cell>
          <cell r="E56">
            <v>0</v>
          </cell>
          <cell r="F56">
            <v>0</v>
          </cell>
        </row>
        <row r="57">
          <cell r="C57" t="str">
            <v>Caernarfon</v>
          </cell>
          <cell r="D57">
            <v>3</v>
          </cell>
          <cell r="E57">
            <v>37</v>
          </cell>
          <cell r="F57">
            <v>228</v>
          </cell>
        </row>
        <row r="58">
          <cell r="C58" t="str">
            <v>Caerphilly</v>
          </cell>
          <cell r="D58">
            <v>0</v>
          </cell>
          <cell r="E58">
            <v>0</v>
          </cell>
          <cell r="F58">
            <v>0</v>
          </cell>
        </row>
        <row r="59">
          <cell r="C59" t="str">
            <v>Camborne/Rdrth</v>
          </cell>
          <cell r="D59">
            <v>0</v>
          </cell>
          <cell r="E59">
            <v>0</v>
          </cell>
          <cell r="F59">
            <v>0</v>
          </cell>
        </row>
        <row r="60">
          <cell r="C60" t="str">
            <v>Cambridge</v>
          </cell>
          <cell r="D60">
            <v>2</v>
          </cell>
          <cell r="E60">
            <v>54</v>
          </cell>
          <cell r="F60">
            <v>403</v>
          </cell>
        </row>
        <row r="61">
          <cell r="C61" t="str">
            <v>Canterbury</v>
          </cell>
          <cell r="D61">
            <v>8</v>
          </cell>
          <cell r="E61">
            <v>95</v>
          </cell>
          <cell r="F61">
            <v>799</v>
          </cell>
        </row>
        <row r="62">
          <cell r="C62" t="str">
            <v>Cardiff</v>
          </cell>
          <cell r="D62">
            <v>37</v>
          </cell>
          <cell r="E62">
            <v>134</v>
          </cell>
          <cell r="F62">
            <v>371</v>
          </cell>
        </row>
        <row r="63">
          <cell r="C63" t="str">
            <v>Carlisle</v>
          </cell>
          <cell r="D63">
            <v>3</v>
          </cell>
          <cell r="E63">
            <v>28</v>
          </cell>
          <cell r="F63">
            <v>139</v>
          </cell>
        </row>
        <row r="64">
          <cell r="C64" t="str">
            <v>Carmarthen</v>
          </cell>
          <cell r="D64">
            <v>1</v>
          </cell>
          <cell r="E64">
            <v>18</v>
          </cell>
          <cell r="F64">
            <v>100</v>
          </cell>
        </row>
        <row r="65">
          <cell r="C65" t="str">
            <v>Central London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>Chelmsford</v>
          </cell>
          <cell r="D66">
            <v>4</v>
          </cell>
          <cell r="E66">
            <v>56</v>
          </cell>
          <cell r="F66">
            <v>324</v>
          </cell>
        </row>
        <row r="67">
          <cell r="C67" t="str">
            <v>Cheltenham</v>
          </cell>
          <cell r="D67">
            <v>1</v>
          </cell>
          <cell r="E67">
            <v>27</v>
          </cell>
          <cell r="F67">
            <v>229</v>
          </cell>
        </row>
        <row r="68">
          <cell r="C68" t="str">
            <v>Chepstow</v>
          </cell>
          <cell r="D68">
            <v>0</v>
          </cell>
          <cell r="E68">
            <v>0</v>
          </cell>
          <cell r="F68">
            <v>0</v>
          </cell>
        </row>
        <row r="69">
          <cell r="C69" t="str">
            <v>Chester</v>
          </cell>
          <cell r="D69">
            <v>2</v>
          </cell>
          <cell r="E69">
            <v>57</v>
          </cell>
          <cell r="F69">
            <v>211</v>
          </cell>
        </row>
        <row r="70">
          <cell r="C70" t="str">
            <v>Chesterfield</v>
          </cell>
          <cell r="D70">
            <v>3</v>
          </cell>
          <cell r="E70">
            <v>37</v>
          </cell>
          <cell r="F70">
            <v>330</v>
          </cell>
        </row>
        <row r="71">
          <cell r="C71" t="str">
            <v>Chichester</v>
          </cell>
          <cell r="D71">
            <v>0</v>
          </cell>
          <cell r="E71">
            <v>0</v>
          </cell>
          <cell r="F71">
            <v>0</v>
          </cell>
        </row>
        <row r="72">
          <cell r="C72" t="str">
            <v>Chippenham</v>
          </cell>
          <cell r="D72">
            <v>0</v>
          </cell>
          <cell r="E72">
            <v>0</v>
          </cell>
          <cell r="F72">
            <v>0</v>
          </cell>
        </row>
        <row r="73">
          <cell r="C73" t="str">
            <v>Chorley</v>
          </cell>
          <cell r="D73">
            <v>0</v>
          </cell>
          <cell r="E73">
            <v>0</v>
          </cell>
          <cell r="F73">
            <v>0</v>
          </cell>
        </row>
        <row r="74">
          <cell r="C74" t="str">
            <v>Clerkenwell</v>
          </cell>
          <cell r="D74">
            <v>0</v>
          </cell>
          <cell r="E74">
            <v>0</v>
          </cell>
          <cell r="F74">
            <v>0</v>
          </cell>
        </row>
        <row r="75">
          <cell r="C75" t="str">
            <v>Colchester</v>
          </cell>
          <cell r="D75">
            <v>8</v>
          </cell>
          <cell r="E75">
            <v>88</v>
          </cell>
          <cell r="F75">
            <v>576</v>
          </cell>
        </row>
        <row r="76">
          <cell r="C76" t="str">
            <v>Consett</v>
          </cell>
          <cell r="D76">
            <v>0</v>
          </cell>
          <cell r="E76">
            <v>0</v>
          </cell>
          <cell r="F76">
            <v>0</v>
          </cell>
        </row>
        <row r="77">
          <cell r="C77" t="str">
            <v>Conway</v>
          </cell>
          <cell r="D77">
            <v>0</v>
          </cell>
          <cell r="E77">
            <v>0</v>
          </cell>
          <cell r="F77">
            <v>0</v>
          </cell>
        </row>
        <row r="78">
          <cell r="C78" t="str">
            <v>Corby</v>
          </cell>
          <cell r="D78">
            <v>0</v>
          </cell>
          <cell r="E78">
            <v>0</v>
          </cell>
          <cell r="F78">
            <v>0</v>
          </cell>
        </row>
        <row r="79">
          <cell r="C79" t="str">
            <v>Coventry</v>
          </cell>
          <cell r="D79">
            <v>19</v>
          </cell>
          <cell r="E79">
            <v>133</v>
          </cell>
          <cell r="F79">
            <v>651</v>
          </cell>
        </row>
        <row r="80">
          <cell r="C80" t="str">
            <v>Crewe</v>
          </cell>
          <cell r="D80">
            <v>0</v>
          </cell>
          <cell r="E80">
            <v>79</v>
          </cell>
          <cell r="F80">
            <v>284</v>
          </cell>
        </row>
        <row r="81">
          <cell r="C81" t="str">
            <v>Croydon</v>
          </cell>
          <cell r="D81">
            <v>18</v>
          </cell>
          <cell r="E81">
            <v>454</v>
          </cell>
          <cell r="F81">
            <v>1215</v>
          </cell>
        </row>
        <row r="82">
          <cell r="C82" t="str">
            <v>Darlington</v>
          </cell>
          <cell r="D82">
            <v>2</v>
          </cell>
          <cell r="E82">
            <v>42</v>
          </cell>
          <cell r="F82">
            <v>304</v>
          </cell>
        </row>
        <row r="83">
          <cell r="C83" t="str">
            <v>Dartford</v>
          </cell>
          <cell r="D83">
            <v>0</v>
          </cell>
          <cell r="E83">
            <v>0</v>
          </cell>
          <cell r="F83">
            <v>0</v>
          </cell>
        </row>
        <row r="84">
          <cell r="C84" t="str">
            <v>Derby</v>
          </cell>
          <cell r="D84">
            <v>13</v>
          </cell>
          <cell r="E84">
            <v>80</v>
          </cell>
          <cell r="F84">
            <v>502</v>
          </cell>
        </row>
        <row r="85">
          <cell r="C85" t="str">
            <v>Dewsbury</v>
          </cell>
          <cell r="D85">
            <v>1</v>
          </cell>
          <cell r="E85">
            <v>68</v>
          </cell>
          <cell r="F85">
            <v>276</v>
          </cell>
        </row>
        <row r="86">
          <cell r="C86" t="str">
            <v>Doncaster</v>
          </cell>
          <cell r="D86">
            <v>2</v>
          </cell>
          <cell r="E86">
            <v>51</v>
          </cell>
          <cell r="F86">
            <v>468</v>
          </cell>
        </row>
        <row r="87">
          <cell r="C87" t="str">
            <v>Dover</v>
          </cell>
          <cell r="D87">
            <v>0</v>
          </cell>
          <cell r="E87">
            <v>0</v>
          </cell>
          <cell r="F87">
            <v>0</v>
          </cell>
        </row>
        <row r="88">
          <cell r="C88" t="str">
            <v>Dudley</v>
          </cell>
          <cell r="D88">
            <v>0</v>
          </cell>
          <cell r="E88">
            <v>43</v>
          </cell>
          <cell r="F88">
            <v>218</v>
          </cell>
        </row>
        <row r="89">
          <cell r="C89" t="str">
            <v>Durham</v>
          </cell>
          <cell r="D89">
            <v>5</v>
          </cell>
          <cell r="E89">
            <v>92</v>
          </cell>
          <cell r="F89">
            <v>491</v>
          </cell>
        </row>
        <row r="90">
          <cell r="C90" t="str">
            <v>East Grinstead</v>
          </cell>
          <cell r="D90">
            <v>0</v>
          </cell>
          <cell r="E90">
            <v>0</v>
          </cell>
          <cell r="F90">
            <v>0</v>
          </cell>
        </row>
        <row r="91">
          <cell r="C91" t="str">
            <v>Eastbourne</v>
          </cell>
          <cell r="D91">
            <v>0</v>
          </cell>
          <cell r="E91">
            <v>22</v>
          </cell>
          <cell r="F91">
            <v>209</v>
          </cell>
        </row>
        <row r="92">
          <cell r="C92" t="str">
            <v>Edmonton</v>
          </cell>
          <cell r="D92">
            <v>0</v>
          </cell>
          <cell r="E92">
            <v>0</v>
          </cell>
          <cell r="F92">
            <v>0</v>
          </cell>
        </row>
        <row r="93">
          <cell r="C93" t="str">
            <v>Ellesmere Port</v>
          </cell>
          <cell r="D93">
            <v>0</v>
          </cell>
          <cell r="E93">
            <v>0</v>
          </cell>
          <cell r="F93">
            <v>0</v>
          </cell>
        </row>
        <row r="94">
          <cell r="C94" t="str">
            <v>Epsom</v>
          </cell>
          <cell r="D94">
            <v>0</v>
          </cell>
          <cell r="E94">
            <v>0</v>
          </cell>
          <cell r="F94">
            <v>0</v>
          </cell>
        </row>
        <row r="95">
          <cell r="C95" t="str">
            <v>Evesham</v>
          </cell>
          <cell r="D95">
            <v>0</v>
          </cell>
          <cell r="E95">
            <v>0</v>
          </cell>
          <cell r="F95">
            <v>0</v>
          </cell>
        </row>
        <row r="96">
          <cell r="C96" t="str">
            <v>Exeter</v>
          </cell>
          <cell r="D96">
            <v>12</v>
          </cell>
          <cell r="E96">
            <v>70</v>
          </cell>
          <cell r="F96">
            <v>581</v>
          </cell>
        </row>
        <row r="97">
          <cell r="C97" t="str">
            <v>Folkestone</v>
          </cell>
          <cell r="D97">
            <v>0</v>
          </cell>
          <cell r="E97">
            <v>0</v>
          </cell>
          <cell r="F97">
            <v>0</v>
          </cell>
        </row>
        <row r="98">
          <cell r="C98" t="str">
            <v>Gainsborough</v>
          </cell>
          <cell r="D98">
            <v>0</v>
          </cell>
          <cell r="E98">
            <v>0</v>
          </cell>
          <cell r="F98">
            <v>0</v>
          </cell>
        </row>
        <row r="99">
          <cell r="C99" t="str">
            <v>Gateshead</v>
          </cell>
          <cell r="D99">
            <v>0</v>
          </cell>
          <cell r="E99">
            <v>0</v>
          </cell>
          <cell r="F99">
            <v>0</v>
          </cell>
        </row>
        <row r="100">
          <cell r="C100" t="str">
            <v>Gloucester</v>
          </cell>
          <cell r="D100">
            <v>5</v>
          </cell>
          <cell r="E100">
            <v>59</v>
          </cell>
          <cell r="F100">
            <v>451</v>
          </cell>
        </row>
        <row r="101">
          <cell r="C101" t="str">
            <v>Goole</v>
          </cell>
          <cell r="D101">
            <v>0</v>
          </cell>
          <cell r="E101">
            <v>0</v>
          </cell>
          <cell r="F101">
            <v>0</v>
          </cell>
        </row>
        <row r="102">
          <cell r="C102" t="str">
            <v>Grantham</v>
          </cell>
          <cell r="D102">
            <v>0</v>
          </cell>
          <cell r="E102">
            <v>0</v>
          </cell>
          <cell r="F102">
            <v>0</v>
          </cell>
        </row>
        <row r="103">
          <cell r="C103" t="str">
            <v>Gravesend</v>
          </cell>
          <cell r="D103">
            <v>0</v>
          </cell>
          <cell r="E103">
            <v>0</v>
          </cell>
          <cell r="F103">
            <v>0</v>
          </cell>
        </row>
        <row r="104">
          <cell r="C104" t="str">
            <v>Grays Thurrock*</v>
          </cell>
          <cell r="D104">
            <v>0</v>
          </cell>
          <cell r="E104">
            <v>0</v>
          </cell>
          <cell r="F104">
            <v>0</v>
          </cell>
        </row>
        <row r="105">
          <cell r="C105" t="str">
            <v>Gt Grimsby</v>
          </cell>
          <cell r="D105">
            <v>10</v>
          </cell>
          <cell r="E105">
            <v>69</v>
          </cell>
          <cell r="F105">
            <v>391</v>
          </cell>
        </row>
        <row r="106">
          <cell r="C106" t="str">
            <v>Gt Malvern</v>
          </cell>
          <cell r="D106">
            <v>0</v>
          </cell>
          <cell r="E106">
            <v>0</v>
          </cell>
          <cell r="F106">
            <v>0</v>
          </cell>
        </row>
        <row r="107">
          <cell r="C107" t="str">
            <v>Gt Yarmouth*</v>
          </cell>
          <cell r="D107">
            <v>0</v>
          </cell>
          <cell r="E107">
            <v>0</v>
          </cell>
          <cell r="F107">
            <v>0</v>
          </cell>
        </row>
        <row r="108">
          <cell r="C108" t="str">
            <v>Guildford</v>
          </cell>
          <cell r="D108">
            <v>23</v>
          </cell>
          <cell r="E108">
            <v>137</v>
          </cell>
          <cell r="F108">
            <v>502</v>
          </cell>
        </row>
        <row r="109">
          <cell r="C109" t="str">
            <v>Halifax</v>
          </cell>
          <cell r="D109">
            <v>4</v>
          </cell>
          <cell r="E109">
            <v>90</v>
          </cell>
          <cell r="F109">
            <v>200</v>
          </cell>
        </row>
        <row r="110">
          <cell r="C110" t="str">
            <v>Harlow</v>
          </cell>
          <cell r="D110">
            <v>0</v>
          </cell>
          <cell r="E110">
            <v>0</v>
          </cell>
          <cell r="F110">
            <v>0</v>
          </cell>
        </row>
        <row r="111">
          <cell r="C111" t="str">
            <v>Harrogate</v>
          </cell>
          <cell r="D111">
            <v>1</v>
          </cell>
          <cell r="E111">
            <v>47</v>
          </cell>
          <cell r="F111">
            <v>179</v>
          </cell>
        </row>
        <row r="112">
          <cell r="C112" t="str">
            <v>Hartlepool</v>
          </cell>
          <cell r="D112">
            <v>0</v>
          </cell>
          <cell r="E112">
            <v>0</v>
          </cell>
          <cell r="F112">
            <v>0</v>
          </cell>
        </row>
        <row r="113">
          <cell r="C113" t="str">
            <v>Hastings</v>
          </cell>
          <cell r="D113">
            <v>2</v>
          </cell>
          <cell r="E113">
            <v>35</v>
          </cell>
          <cell r="F113">
            <v>307</v>
          </cell>
        </row>
        <row r="114">
          <cell r="C114" t="str">
            <v>Haverfordwest</v>
          </cell>
          <cell r="D114">
            <v>0</v>
          </cell>
          <cell r="E114">
            <v>21</v>
          </cell>
          <cell r="F114">
            <v>123</v>
          </cell>
        </row>
        <row r="115">
          <cell r="C115" t="str">
            <v>Haywards Heath</v>
          </cell>
          <cell r="D115">
            <v>0</v>
          </cell>
          <cell r="E115">
            <v>0</v>
          </cell>
          <cell r="F115">
            <v>0</v>
          </cell>
        </row>
        <row r="116">
          <cell r="C116" t="str">
            <v>Hemel Hempstead</v>
          </cell>
          <cell r="D116">
            <v>0</v>
          </cell>
          <cell r="E116">
            <v>0</v>
          </cell>
          <cell r="F116">
            <v>0</v>
          </cell>
        </row>
        <row r="117">
          <cell r="C117" t="str">
            <v>Hereford</v>
          </cell>
          <cell r="D117">
            <v>0</v>
          </cell>
          <cell r="E117">
            <v>46</v>
          </cell>
          <cell r="F117">
            <v>267</v>
          </cell>
        </row>
        <row r="118">
          <cell r="C118" t="str">
            <v>Hertford</v>
          </cell>
          <cell r="D118">
            <v>10</v>
          </cell>
          <cell r="E118">
            <v>65</v>
          </cell>
          <cell r="F118">
            <v>334</v>
          </cell>
        </row>
        <row r="119">
          <cell r="C119" t="str">
            <v>High Wycombe</v>
          </cell>
          <cell r="D119">
            <v>0</v>
          </cell>
          <cell r="E119">
            <v>0</v>
          </cell>
          <cell r="F119">
            <v>0</v>
          </cell>
        </row>
        <row r="120">
          <cell r="C120" t="str">
            <v>Hitchin</v>
          </cell>
          <cell r="D120">
            <v>0</v>
          </cell>
          <cell r="E120">
            <v>0</v>
          </cell>
          <cell r="F120">
            <v>0</v>
          </cell>
        </row>
        <row r="121">
          <cell r="C121" t="str">
            <v>Holywell</v>
          </cell>
          <cell r="D121">
            <v>0</v>
          </cell>
          <cell r="E121">
            <v>0</v>
          </cell>
          <cell r="F121">
            <v>0</v>
          </cell>
        </row>
        <row r="122">
          <cell r="C122" t="str">
            <v>Horsham</v>
          </cell>
          <cell r="D122">
            <v>0</v>
          </cell>
          <cell r="E122">
            <v>0</v>
          </cell>
          <cell r="F122">
            <v>0</v>
          </cell>
        </row>
        <row r="123">
          <cell r="C123" t="str">
            <v>Hove</v>
          </cell>
          <cell r="D123">
            <v>0</v>
          </cell>
          <cell r="E123">
            <v>0</v>
          </cell>
          <cell r="F123">
            <v>0</v>
          </cell>
        </row>
        <row r="124">
          <cell r="C124" t="str">
            <v>Huddersfield</v>
          </cell>
          <cell r="D124">
            <v>1</v>
          </cell>
          <cell r="E124">
            <v>68</v>
          </cell>
          <cell r="F124">
            <v>204</v>
          </cell>
        </row>
        <row r="125">
          <cell r="C125" t="str">
            <v>Huntingdon</v>
          </cell>
          <cell r="D125">
            <v>0</v>
          </cell>
          <cell r="E125">
            <v>0</v>
          </cell>
          <cell r="F125">
            <v>0</v>
          </cell>
        </row>
        <row r="126">
          <cell r="C126" t="str">
            <v>Hyde</v>
          </cell>
          <cell r="D126">
            <v>0</v>
          </cell>
          <cell r="E126">
            <v>0</v>
          </cell>
          <cell r="F126">
            <v>0</v>
          </cell>
        </row>
        <row r="127">
          <cell r="C127" t="str">
            <v>Ilford</v>
          </cell>
          <cell r="D127">
            <v>0</v>
          </cell>
          <cell r="E127">
            <v>0</v>
          </cell>
          <cell r="F127">
            <v>0</v>
          </cell>
        </row>
        <row r="128">
          <cell r="C128" t="str">
            <v>Ilkeston</v>
          </cell>
          <cell r="D128">
            <v>0</v>
          </cell>
          <cell r="E128">
            <v>0</v>
          </cell>
          <cell r="F128">
            <v>0</v>
          </cell>
        </row>
        <row r="129">
          <cell r="C129" t="str">
            <v>Ipswich</v>
          </cell>
          <cell r="D129">
            <v>3</v>
          </cell>
          <cell r="E129">
            <v>42</v>
          </cell>
          <cell r="F129">
            <v>446</v>
          </cell>
        </row>
        <row r="130">
          <cell r="C130" t="str">
            <v>Keighley</v>
          </cell>
          <cell r="D130">
            <v>0</v>
          </cell>
          <cell r="E130">
            <v>0</v>
          </cell>
          <cell r="F130">
            <v>0</v>
          </cell>
        </row>
        <row r="131">
          <cell r="C131" t="str">
            <v>Kendal</v>
          </cell>
          <cell r="D131">
            <v>0</v>
          </cell>
          <cell r="E131">
            <v>10</v>
          </cell>
          <cell r="F131">
            <v>51</v>
          </cell>
        </row>
        <row r="132">
          <cell r="C132" t="str">
            <v>Kettering</v>
          </cell>
          <cell r="D132">
            <v>0</v>
          </cell>
          <cell r="E132">
            <v>0</v>
          </cell>
          <cell r="F132">
            <v>0</v>
          </cell>
        </row>
        <row r="133">
          <cell r="C133" t="str">
            <v>Kidderminster</v>
          </cell>
          <cell r="D133">
            <v>1</v>
          </cell>
          <cell r="E133">
            <v>21</v>
          </cell>
          <cell r="F133">
            <v>175</v>
          </cell>
        </row>
        <row r="134">
          <cell r="C134" t="str">
            <v>King's Lynn</v>
          </cell>
          <cell r="D134">
            <v>1</v>
          </cell>
          <cell r="E134">
            <v>42</v>
          </cell>
          <cell r="F134">
            <v>253</v>
          </cell>
        </row>
        <row r="135">
          <cell r="C135" t="str">
            <v>Kingston-upon-Hull</v>
          </cell>
          <cell r="D135">
            <v>16</v>
          </cell>
          <cell r="E135">
            <v>122</v>
          </cell>
          <cell r="F135">
            <v>700</v>
          </cell>
        </row>
        <row r="136">
          <cell r="C136" t="str">
            <v>Kingston-upon-Thames</v>
          </cell>
          <cell r="D136">
            <v>7</v>
          </cell>
          <cell r="E136">
            <v>147</v>
          </cell>
          <cell r="F136">
            <v>365</v>
          </cell>
        </row>
        <row r="137">
          <cell r="C137" t="str">
            <v>Lambeth</v>
          </cell>
          <cell r="D137">
            <v>0</v>
          </cell>
          <cell r="E137">
            <v>0</v>
          </cell>
          <cell r="F137">
            <v>0</v>
          </cell>
        </row>
        <row r="138">
          <cell r="C138" t="str">
            <v>Lancaster</v>
          </cell>
          <cell r="D138">
            <v>3</v>
          </cell>
          <cell r="E138">
            <v>35</v>
          </cell>
          <cell r="F138">
            <v>95</v>
          </cell>
        </row>
        <row r="139">
          <cell r="C139" t="str">
            <v>Leeds</v>
          </cell>
          <cell r="D139">
            <v>1415</v>
          </cell>
          <cell r="E139">
            <v>160</v>
          </cell>
          <cell r="F139">
            <v>527</v>
          </cell>
        </row>
        <row r="140">
          <cell r="C140" t="str">
            <v>Leicester</v>
          </cell>
          <cell r="D140">
            <v>21</v>
          </cell>
          <cell r="E140">
            <v>134</v>
          </cell>
          <cell r="F140">
            <v>804</v>
          </cell>
        </row>
        <row r="141">
          <cell r="C141" t="str">
            <v>Leigh</v>
          </cell>
          <cell r="D141">
            <v>0</v>
          </cell>
          <cell r="E141">
            <v>0</v>
          </cell>
          <cell r="F141">
            <v>0</v>
          </cell>
        </row>
        <row r="142">
          <cell r="C142" t="str">
            <v>Lewes</v>
          </cell>
          <cell r="D142">
            <v>0</v>
          </cell>
          <cell r="E142">
            <v>0</v>
          </cell>
          <cell r="F142">
            <v>0</v>
          </cell>
        </row>
        <row r="143">
          <cell r="C143" t="str">
            <v>Lichfield*</v>
          </cell>
          <cell r="D143">
            <v>0</v>
          </cell>
          <cell r="E143">
            <v>0</v>
          </cell>
          <cell r="F143">
            <v>0</v>
          </cell>
        </row>
        <row r="144">
          <cell r="C144" t="str">
            <v>Lincoln</v>
          </cell>
          <cell r="D144">
            <v>14</v>
          </cell>
          <cell r="E144">
            <v>72</v>
          </cell>
          <cell r="F144">
            <v>600</v>
          </cell>
        </row>
        <row r="145">
          <cell r="C145" t="str">
            <v>Liverpool</v>
          </cell>
          <cell r="D145">
            <v>360</v>
          </cell>
          <cell r="E145">
            <v>384</v>
          </cell>
          <cell r="F145">
            <v>1213</v>
          </cell>
        </row>
        <row r="146">
          <cell r="C146" t="str">
            <v>Llanelli</v>
          </cell>
          <cell r="D146">
            <v>0</v>
          </cell>
          <cell r="E146">
            <v>0</v>
          </cell>
          <cell r="F146">
            <v>0</v>
          </cell>
        </row>
        <row r="147">
          <cell r="C147" t="str">
            <v>Llangefni</v>
          </cell>
          <cell r="D147">
            <v>1</v>
          </cell>
          <cell r="E147">
            <v>9</v>
          </cell>
          <cell r="F147">
            <v>49</v>
          </cell>
        </row>
        <row r="148">
          <cell r="C148" t="str">
            <v>Loughborough</v>
          </cell>
          <cell r="D148">
            <v>0</v>
          </cell>
          <cell r="E148">
            <v>0</v>
          </cell>
          <cell r="F148">
            <v>0</v>
          </cell>
        </row>
        <row r="149">
          <cell r="C149" t="str">
            <v>Lowestoft</v>
          </cell>
          <cell r="D149">
            <v>0</v>
          </cell>
          <cell r="E149">
            <v>0</v>
          </cell>
          <cell r="F149">
            <v>0</v>
          </cell>
        </row>
        <row r="150">
          <cell r="C150" t="str">
            <v>Ludlow</v>
          </cell>
          <cell r="D150">
            <v>0</v>
          </cell>
          <cell r="E150">
            <v>0</v>
          </cell>
          <cell r="F150">
            <v>0</v>
          </cell>
        </row>
        <row r="151">
          <cell r="C151" t="str">
            <v>Luton</v>
          </cell>
          <cell r="D151">
            <v>14</v>
          </cell>
          <cell r="E151">
            <v>185</v>
          </cell>
          <cell r="F151">
            <v>527</v>
          </cell>
        </row>
        <row r="152">
          <cell r="C152" t="str">
            <v>Macclesfield</v>
          </cell>
          <cell r="D152">
            <v>6</v>
          </cell>
          <cell r="E152">
            <v>58</v>
          </cell>
          <cell r="F152">
            <v>193</v>
          </cell>
        </row>
        <row r="153">
          <cell r="C153" t="str">
            <v>Maidstone</v>
          </cell>
          <cell r="D153">
            <v>4</v>
          </cell>
          <cell r="E153">
            <v>20</v>
          </cell>
          <cell r="F153">
            <v>196</v>
          </cell>
        </row>
        <row r="154">
          <cell r="C154" t="str">
            <v>Manchester</v>
          </cell>
          <cell r="D154">
            <v>1060</v>
          </cell>
          <cell r="E154">
            <v>182</v>
          </cell>
          <cell r="F154">
            <v>584</v>
          </cell>
        </row>
        <row r="155">
          <cell r="C155" t="str">
            <v>Mansfield</v>
          </cell>
          <cell r="D155">
            <v>0</v>
          </cell>
          <cell r="E155">
            <v>0</v>
          </cell>
          <cell r="F155">
            <v>0</v>
          </cell>
        </row>
        <row r="156">
          <cell r="C156" t="str">
            <v>Market Drayton</v>
          </cell>
          <cell r="D156">
            <v>0</v>
          </cell>
          <cell r="E156">
            <v>0</v>
          </cell>
          <cell r="F156">
            <v>0</v>
          </cell>
        </row>
        <row r="157">
          <cell r="C157" t="str">
            <v>Matlock</v>
          </cell>
          <cell r="D157">
            <v>0</v>
          </cell>
          <cell r="E157">
            <v>0</v>
          </cell>
          <cell r="F157">
            <v>0</v>
          </cell>
        </row>
        <row r="158">
          <cell r="C158" t="str">
            <v>Mayors &amp; City</v>
          </cell>
          <cell r="D158">
            <v>0</v>
          </cell>
          <cell r="E158">
            <v>0</v>
          </cell>
          <cell r="F158">
            <v>0</v>
          </cell>
        </row>
        <row r="159">
          <cell r="C159" t="str">
            <v>Medway</v>
          </cell>
          <cell r="D159">
            <v>27</v>
          </cell>
          <cell r="E159">
            <v>176</v>
          </cell>
          <cell r="F159">
            <v>699</v>
          </cell>
        </row>
        <row r="160">
          <cell r="C160" t="str">
            <v>Melton Mowbray</v>
          </cell>
          <cell r="D160">
            <v>0</v>
          </cell>
          <cell r="E160">
            <v>0</v>
          </cell>
          <cell r="F160">
            <v>0</v>
          </cell>
        </row>
        <row r="161">
          <cell r="C161" t="str">
            <v>Merthyr Tydfil</v>
          </cell>
          <cell r="D161">
            <v>3</v>
          </cell>
          <cell r="E161">
            <v>18</v>
          </cell>
          <cell r="F161">
            <v>60</v>
          </cell>
        </row>
        <row r="162">
          <cell r="C162" t="str">
            <v>Milton Keynes</v>
          </cell>
          <cell r="D162">
            <v>9</v>
          </cell>
          <cell r="E162">
            <v>110</v>
          </cell>
          <cell r="F162">
            <v>318</v>
          </cell>
        </row>
        <row r="163">
          <cell r="C163" t="str">
            <v>Mold</v>
          </cell>
          <cell r="D163">
            <v>0</v>
          </cell>
          <cell r="E163">
            <v>12</v>
          </cell>
          <cell r="F163">
            <v>97</v>
          </cell>
        </row>
        <row r="164">
          <cell r="C164" t="str">
            <v>Monmouth</v>
          </cell>
          <cell r="D164">
            <v>0</v>
          </cell>
          <cell r="E164">
            <v>0</v>
          </cell>
          <cell r="F164">
            <v>0</v>
          </cell>
        </row>
        <row r="165">
          <cell r="C165" t="str">
            <v>Morpeth</v>
          </cell>
          <cell r="D165">
            <v>0</v>
          </cell>
          <cell r="E165">
            <v>0</v>
          </cell>
          <cell r="F165">
            <v>0</v>
          </cell>
        </row>
        <row r="166">
          <cell r="C166" t="str">
            <v>Neath</v>
          </cell>
          <cell r="D166">
            <v>5</v>
          </cell>
          <cell r="E166">
            <v>34</v>
          </cell>
          <cell r="F166">
            <v>176</v>
          </cell>
        </row>
        <row r="167">
          <cell r="C167" t="str">
            <v>Nelson</v>
          </cell>
          <cell r="D167">
            <v>0</v>
          </cell>
          <cell r="E167">
            <v>0</v>
          </cell>
          <cell r="F167">
            <v>0</v>
          </cell>
        </row>
        <row r="168">
          <cell r="C168" t="str">
            <v>Newark</v>
          </cell>
          <cell r="D168">
            <v>0</v>
          </cell>
          <cell r="E168">
            <v>0</v>
          </cell>
          <cell r="F168">
            <v>0</v>
          </cell>
        </row>
        <row r="169">
          <cell r="C169" t="str">
            <v>Newbury</v>
          </cell>
          <cell r="D169">
            <v>5</v>
          </cell>
          <cell r="E169">
            <v>19</v>
          </cell>
          <cell r="F169">
            <v>134</v>
          </cell>
        </row>
        <row r="170">
          <cell r="C170" t="str">
            <v>Newcastle-upon-Tyne</v>
          </cell>
          <cell r="D170">
            <v>212</v>
          </cell>
          <cell r="E170">
            <v>350</v>
          </cell>
          <cell r="F170">
            <v>1777</v>
          </cell>
        </row>
        <row r="171">
          <cell r="C171" t="str">
            <v>Newport (Gwent)</v>
          </cell>
          <cell r="D171">
            <v>7</v>
          </cell>
          <cell r="E171">
            <v>68</v>
          </cell>
          <cell r="F171">
            <v>355</v>
          </cell>
        </row>
        <row r="172">
          <cell r="C172" t="str">
            <v>Newport (I.O.W.)</v>
          </cell>
          <cell r="D172">
            <v>4</v>
          </cell>
          <cell r="E172">
            <v>30</v>
          </cell>
          <cell r="F172">
            <v>201</v>
          </cell>
        </row>
        <row r="173">
          <cell r="C173" t="str">
            <v>Newton Abbot</v>
          </cell>
          <cell r="D173">
            <v>0</v>
          </cell>
          <cell r="E173">
            <v>0</v>
          </cell>
          <cell r="F173">
            <v>0</v>
          </cell>
        </row>
        <row r="174">
          <cell r="C174" t="str">
            <v>North Shields</v>
          </cell>
          <cell r="D174">
            <v>0</v>
          </cell>
          <cell r="E174">
            <v>0</v>
          </cell>
          <cell r="F174">
            <v>0</v>
          </cell>
        </row>
        <row r="175">
          <cell r="C175" t="str">
            <v>Northampton</v>
          </cell>
          <cell r="D175">
            <v>20</v>
          </cell>
          <cell r="E175">
            <v>187</v>
          </cell>
          <cell r="F175">
            <v>1143</v>
          </cell>
        </row>
        <row r="176">
          <cell r="C176" t="str">
            <v>NorthamptonNBIC</v>
          </cell>
          <cell r="D176">
            <v>0</v>
          </cell>
          <cell r="E176">
            <v>0</v>
          </cell>
          <cell r="F176">
            <v>0</v>
          </cell>
        </row>
        <row r="177">
          <cell r="C177" t="str">
            <v>Northwich</v>
          </cell>
          <cell r="D177">
            <v>0</v>
          </cell>
          <cell r="E177">
            <v>0</v>
          </cell>
          <cell r="F177">
            <v>0</v>
          </cell>
        </row>
        <row r="178">
          <cell r="C178" t="str">
            <v>Norwich</v>
          </cell>
          <cell r="D178">
            <v>13</v>
          </cell>
          <cell r="E178">
            <v>105</v>
          </cell>
          <cell r="F178">
            <v>1113</v>
          </cell>
        </row>
        <row r="179">
          <cell r="C179" t="str">
            <v>Nottingham</v>
          </cell>
          <cell r="D179">
            <v>7</v>
          </cell>
          <cell r="E179">
            <v>245</v>
          </cell>
          <cell r="F179">
            <v>1326</v>
          </cell>
        </row>
        <row r="180">
          <cell r="C180" t="str">
            <v>Nuneaton</v>
          </cell>
          <cell r="D180">
            <v>0</v>
          </cell>
          <cell r="E180">
            <v>0</v>
          </cell>
          <cell r="F180">
            <v>0</v>
          </cell>
        </row>
        <row r="181">
          <cell r="C181" t="str">
            <v>Oldham</v>
          </cell>
          <cell r="D181">
            <v>2</v>
          </cell>
          <cell r="E181">
            <v>118</v>
          </cell>
          <cell r="F181">
            <v>360</v>
          </cell>
        </row>
        <row r="182">
          <cell r="C182" t="str">
            <v>Oswestry</v>
          </cell>
          <cell r="D182">
            <v>0</v>
          </cell>
          <cell r="E182">
            <v>0</v>
          </cell>
          <cell r="F182">
            <v>0</v>
          </cell>
        </row>
        <row r="183">
          <cell r="C183" t="str">
            <v>Otley</v>
          </cell>
          <cell r="D183">
            <v>0</v>
          </cell>
          <cell r="E183">
            <v>0</v>
          </cell>
          <cell r="F183">
            <v>0</v>
          </cell>
        </row>
        <row r="184">
          <cell r="C184" t="str">
            <v>Oxford</v>
          </cell>
          <cell r="D184">
            <v>11</v>
          </cell>
          <cell r="E184">
            <v>102</v>
          </cell>
          <cell r="F184">
            <v>433</v>
          </cell>
        </row>
        <row r="185">
          <cell r="C185" t="str">
            <v>Penrith</v>
          </cell>
          <cell r="D185">
            <v>0</v>
          </cell>
          <cell r="E185">
            <v>0</v>
          </cell>
          <cell r="F185">
            <v>0</v>
          </cell>
        </row>
        <row r="186">
          <cell r="C186" t="str">
            <v>Penzance</v>
          </cell>
          <cell r="D186">
            <v>0</v>
          </cell>
          <cell r="E186">
            <v>0</v>
          </cell>
          <cell r="F186">
            <v>0</v>
          </cell>
        </row>
        <row r="187">
          <cell r="C187" t="str">
            <v>Peterborough</v>
          </cell>
          <cell r="D187">
            <v>7</v>
          </cell>
          <cell r="E187">
            <v>75</v>
          </cell>
          <cell r="F187">
            <v>585</v>
          </cell>
        </row>
        <row r="188">
          <cell r="C188" t="str">
            <v>Plymouth</v>
          </cell>
          <cell r="D188">
            <v>2</v>
          </cell>
          <cell r="E188">
            <v>66</v>
          </cell>
          <cell r="F188">
            <v>808</v>
          </cell>
        </row>
        <row r="189">
          <cell r="C189" t="str">
            <v>Pontefract</v>
          </cell>
          <cell r="D189">
            <v>0</v>
          </cell>
          <cell r="E189">
            <v>0</v>
          </cell>
          <cell r="F189">
            <v>0</v>
          </cell>
        </row>
        <row r="190">
          <cell r="C190" t="str">
            <v>Pontypool</v>
          </cell>
          <cell r="D190">
            <v>0</v>
          </cell>
          <cell r="E190">
            <v>0</v>
          </cell>
          <cell r="F190">
            <v>0</v>
          </cell>
        </row>
        <row r="191">
          <cell r="C191" t="str">
            <v>Pontypridd</v>
          </cell>
          <cell r="D191">
            <v>3</v>
          </cell>
          <cell r="E191">
            <v>25</v>
          </cell>
          <cell r="F191">
            <v>238</v>
          </cell>
        </row>
        <row r="192">
          <cell r="C192" t="str">
            <v>Poole</v>
          </cell>
          <cell r="D192">
            <v>0</v>
          </cell>
          <cell r="E192">
            <v>0</v>
          </cell>
          <cell r="F192">
            <v>0</v>
          </cell>
        </row>
        <row r="193">
          <cell r="C193" t="str">
            <v>Portmadoc</v>
          </cell>
          <cell r="D193">
            <v>0</v>
          </cell>
          <cell r="E193">
            <v>0</v>
          </cell>
          <cell r="F193">
            <v>0</v>
          </cell>
        </row>
        <row r="194">
          <cell r="C194" t="str">
            <v>Portsmouth</v>
          </cell>
          <cell r="D194">
            <v>7</v>
          </cell>
          <cell r="E194">
            <v>109</v>
          </cell>
          <cell r="F194">
            <v>672</v>
          </cell>
        </row>
        <row r="195">
          <cell r="C195" t="str">
            <v>Preston</v>
          </cell>
          <cell r="D195">
            <v>70</v>
          </cell>
          <cell r="E195">
            <v>83</v>
          </cell>
          <cell r="F195">
            <v>453</v>
          </cell>
        </row>
        <row r="196">
          <cell r="C196" t="str">
            <v>Rawtenstall</v>
          </cell>
          <cell r="D196">
            <v>0</v>
          </cell>
          <cell r="E196">
            <v>0</v>
          </cell>
          <cell r="F196">
            <v>0</v>
          </cell>
        </row>
        <row r="197">
          <cell r="C197" t="str">
            <v>Reading</v>
          </cell>
          <cell r="D197">
            <v>7</v>
          </cell>
          <cell r="E197">
            <v>94</v>
          </cell>
          <cell r="F197">
            <v>555</v>
          </cell>
        </row>
        <row r="198">
          <cell r="C198" t="str">
            <v>Redditch</v>
          </cell>
          <cell r="D198">
            <v>0</v>
          </cell>
          <cell r="E198">
            <v>0</v>
          </cell>
          <cell r="F198">
            <v>0</v>
          </cell>
        </row>
        <row r="199">
          <cell r="C199" t="str">
            <v>Reigate</v>
          </cell>
          <cell r="D199">
            <v>0</v>
          </cell>
          <cell r="E199">
            <v>0</v>
          </cell>
          <cell r="F199">
            <v>0</v>
          </cell>
        </row>
        <row r="200">
          <cell r="C200" t="str">
            <v>Rhyl</v>
          </cell>
          <cell r="D200">
            <v>3</v>
          </cell>
          <cell r="E200">
            <v>55</v>
          </cell>
          <cell r="F200">
            <v>184</v>
          </cell>
        </row>
        <row r="201">
          <cell r="C201" t="str">
            <v>Rochdale</v>
          </cell>
          <cell r="D201">
            <v>0</v>
          </cell>
          <cell r="E201">
            <v>0</v>
          </cell>
          <cell r="F201">
            <v>0</v>
          </cell>
        </row>
        <row r="202">
          <cell r="C202" t="str">
            <v>Romford</v>
          </cell>
          <cell r="D202">
            <v>9</v>
          </cell>
          <cell r="E202">
            <v>327</v>
          </cell>
          <cell r="F202">
            <v>451</v>
          </cell>
        </row>
        <row r="203">
          <cell r="C203" t="str">
            <v>Rotherham</v>
          </cell>
          <cell r="D203">
            <v>0</v>
          </cell>
          <cell r="E203">
            <v>0</v>
          </cell>
          <cell r="F203">
            <v>0</v>
          </cell>
        </row>
        <row r="204">
          <cell r="C204" t="str">
            <v>Rugby</v>
          </cell>
          <cell r="D204">
            <v>0</v>
          </cell>
          <cell r="E204">
            <v>0</v>
          </cell>
          <cell r="F204">
            <v>0</v>
          </cell>
        </row>
        <row r="205">
          <cell r="C205" t="str">
            <v>Runcorn</v>
          </cell>
          <cell r="D205">
            <v>0</v>
          </cell>
          <cell r="E205">
            <v>0</v>
          </cell>
          <cell r="F205">
            <v>0</v>
          </cell>
        </row>
        <row r="206">
          <cell r="C206" t="str">
            <v>Salford</v>
          </cell>
          <cell r="D206">
            <v>3</v>
          </cell>
          <cell r="E206">
            <v>71</v>
          </cell>
          <cell r="F206">
            <v>356</v>
          </cell>
        </row>
        <row r="207">
          <cell r="C207" t="str">
            <v>Salisbury</v>
          </cell>
          <cell r="D207">
            <v>1</v>
          </cell>
          <cell r="E207">
            <v>5</v>
          </cell>
          <cell r="F207">
            <v>136</v>
          </cell>
        </row>
        <row r="208">
          <cell r="C208" t="str">
            <v>Scarborough</v>
          </cell>
          <cell r="D208">
            <v>1</v>
          </cell>
          <cell r="E208">
            <v>30</v>
          </cell>
          <cell r="F208">
            <v>334</v>
          </cell>
        </row>
        <row r="209">
          <cell r="C209" t="str">
            <v>Scunthorpe</v>
          </cell>
          <cell r="D209">
            <v>0</v>
          </cell>
          <cell r="E209">
            <v>23</v>
          </cell>
          <cell r="F209">
            <v>147</v>
          </cell>
        </row>
        <row r="210">
          <cell r="C210" t="str">
            <v>Sheerness &amp; Sit</v>
          </cell>
          <cell r="D210">
            <v>0</v>
          </cell>
          <cell r="E210">
            <v>0</v>
          </cell>
          <cell r="F210">
            <v>0</v>
          </cell>
        </row>
        <row r="211">
          <cell r="C211" t="str">
            <v>Sheffield</v>
          </cell>
          <cell r="D211">
            <v>17</v>
          </cell>
          <cell r="E211">
            <v>327</v>
          </cell>
          <cell r="F211">
            <v>802</v>
          </cell>
        </row>
        <row r="212">
          <cell r="C212" t="str">
            <v>Shoreditch</v>
          </cell>
          <cell r="D212">
            <v>0</v>
          </cell>
          <cell r="E212">
            <v>0</v>
          </cell>
          <cell r="F212">
            <v>0</v>
          </cell>
        </row>
        <row r="213">
          <cell r="C213" t="str">
            <v>Shrewsbury</v>
          </cell>
          <cell r="D213">
            <v>10</v>
          </cell>
          <cell r="E213">
            <v>42</v>
          </cell>
          <cell r="F213">
            <v>373</v>
          </cell>
        </row>
        <row r="214">
          <cell r="C214" t="str">
            <v>Skegness</v>
          </cell>
          <cell r="D214">
            <v>0</v>
          </cell>
          <cell r="E214">
            <v>0</v>
          </cell>
          <cell r="F214">
            <v>0</v>
          </cell>
        </row>
        <row r="215">
          <cell r="C215" t="str">
            <v>Skipton</v>
          </cell>
          <cell r="D215">
            <v>0</v>
          </cell>
          <cell r="E215">
            <v>0</v>
          </cell>
          <cell r="F215">
            <v>0</v>
          </cell>
        </row>
        <row r="216">
          <cell r="C216" t="str">
            <v>Sleaford</v>
          </cell>
          <cell r="D216">
            <v>0</v>
          </cell>
          <cell r="E216">
            <v>0</v>
          </cell>
          <cell r="F216">
            <v>0</v>
          </cell>
        </row>
        <row r="217">
          <cell r="C217" t="str">
            <v>Slough</v>
          </cell>
          <cell r="D217">
            <v>18</v>
          </cell>
          <cell r="E217">
            <v>170</v>
          </cell>
          <cell r="F217">
            <v>418</v>
          </cell>
        </row>
        <row r="218">
          <cell r="C218" t="str">
            <v>South Shields</v>
          </cell>
          <cell r="D218">
            <v>0</v>
          </cell>
          <cell r="E218">
            <v>0</v>
          </cell>
          <cell r="F218">
            <v>0</v>
          </cell>
        </row>
        <row r="219">
          <cell r="C219" t="str">
            <v>Southampton</v>
          </cell>
          <cell r="D219">
            <v>12</v>
          </cell>
          <cell r="E219">
            <v>89</v>
          </cell>
          <cell r="F219">
            <v>635</v>
          </cell>
        </row>
        <row r="220">
          <cell r="C220" t="str">
            <v>Southend-On-Sea</v>
          </cell>
          <cell r="D220">
            <v>12</v>
          </cell>
          <cell r="E220">
            <v>494</v>
          </cell>
          <cell r="F220">
            <v>1012</v>
          </cell>
        </row>
        <row r="221">
          <cell r="C221" t="str">
            <v>Southport</v>
          </cell>
          <cell r="D221">
            <v>0</v>
          </cell>
          <cell r="E221">
            <v>0</v>
          </cell>
          <cell r="F221">
            <v>0</v>
          </cell>
        </row>
        <row r="222">
          <cell r="C222" t="str">
            <v>Spalding</v>
          </cell>
          <cell r="D222">
            <v>0</v>
          </cell>
          <cell r="E222">
            <v>0</v>
          </cell>
          <cell r="F222">
            <v>0</v>
          </cell>
        </row>
        <row r="223">
          <cell r="C223" t="str">
            <v>St. Albans</v>
          </cell>
          <cell r="D223">
            <v>7</v>
          </cell>
          <cell r="E223">
            <v>139</v>
          </cell>
          <cell r="F223">
            <v>501</v>
          </cell>
        </row>
        <row r="224">
          <cell r="C224" t="str">
            <v>St. Austell</v>
          </cell>
          <cell r="D224">
            <v>0</v>
          </cell>
          <cell r="E224">
            <v>0</v>
          </cell>
          <cell r="F224">
            <v>0</v>
          </cell>
        </row>
        <row r="225">
          <cell r="C225" t="str">
            <v>St. Helens</v>
          </cell>
          <cell r="D225">
            <v>0</v>
          </cell>
          <cell r="E225">
            <v>0</v>
          </cell>
          <cell r="F225">
            <v>0</v>
          </cell>
        </row>
        <row r="226">
          <cell r="C226" t="str">
            <v>Stafford</v>
          </cell>
          <cell r="D226">
            <v>2</v>
          </cell>
          <cell r="E226">
            <v>26</v>
          </cell>
          <cell r="F226">
            <v>197</v>
          </cell>
        </row>
        <row r="227">
          <cell r="C227" t="str">
            <v>Staines</v>
          </cell>
          <cell r="D227">
            <v>0</v>
          </cell>
          <cell r="E227">
            <v>0</v>
          </cell>
          <cell r="F227">
            <v>0</v>
          </cell>
        </row>
        <row r="228">
          <cell r="C228" t="str">
            <v>Stockport</v>
          </cell>
          <cell r="D228">
            <v>5</v>
          </cell>
          <cell r="E228">
            <v>148</v>
          </cell>
          <cell r="F228">
            <v>333</v>
          </cell>
        </row>
        <row r="229">
          <cell r="C229" t="str">
            <v>Stockton-On-Tee</v>
          </cell>
          <cell r="D229">
            <v>0</v>
          </cell>
          <cell r="E229">
            <v>0</v>
          </cell>
          <cell r="F229">
            <v>0</v>
          </cell>
        </row>
        <row r="230">
          <cell r="C230" t="str">
            <v>Stoke-On-Trent</v>
          </cell>
          <cell r="D230">
            <v>6</v>
          </cell>
          <cell r="E230">
            <v>98</v>
          </cell>
          <cell r="F230">
            <v>650</v>
          </cell>
        </row>
        <row r="231">
          <cell r="C231" t="str">
            <v>Stourbridge</v>
          </cell>
          <cell r="D231">
            <v>6</v>
          </cell>
          <cell r="E231">
            <v>50</v>
          </cell>
          <cell r="F231">
            <v>144</v>
          </cell>
        </row>
        <row r="232">
          <cell r="C232" t="str">
            <v>Stratford</v>
          </cell>
          <cell r="D232">
            <v>0</v>
          </cell>
          <cell r="E232">
            <v>0</v>
          </cell>
          <cell r="F232">
            <v>0</v>
          </cell>
        </row>
        <row r="233">
          <cell r="C233" t="str">
            <v>Stroud</v>
          </cell>
          <cell r="D233">
            <v>0</v>
          </cell>
          <cell r="E233">
            <v>0</v>
          </cell>
          <cell r="F233">
            <v>0</v>
          </cell>
        </row>
        <row r="234">
          <cell r="C234" t="str">
            <v>Sudbury</v>
          </cell>
          <cell r="D234">
            <v>0</v>
          </cell>
          <cell r="E234">
            <v>0</v>
          </cell>
          <cell r="F234">
            <v>0</v>
          </cell>
        </row>
        <row r="235">
          <cell r="C235" t="str">
            <v>Sunderland</v>
          </cell>
          <cell r="D235">
            <v>4</v>
          </cell>
          <cell r="E235">
            <v>95</v>
          </cell>
          <cell r="F235">
            <v>512</v>
          </cell>
        </row>
        <row r="236">
          <cell r="C236" t="str">
            <v>Swansea</v>
          </cell>
          <cell r="D236">
            <v>9</v>
          </cell>
          <cell r="E236">
            <v>68</v>
          </cell>
          <cell r="F236">
            <v>344</v>
          </cell>
        </row>
        <row r="237">
          <cell r="C237" t="str">
            <v>Swindon</v>
          </cell>
          <cell r="D237">
            <v>7</v>
          </cell>
          <cell r="E237">
            <v>56</v>
          </cell>
          <cell r="F237">
            <v>368</v>
          </cell>
        </row>
        <row r="238">
          <cell r="C238" t="str">
            <v>Tameside</v>
          </cell>
          <cell r="D238">
            <v>1</v>
          </cell>
          <cell r="E238">
            <v>68</v>
          </cell>
          <cell r="F238">
            <v>270</v>
          </cell>
        </row>
        <row r="239">
          <cell r="C239" t="str">
            <v>Tamworth</v>
          </cell>
          <cell r="D239">
            <v>0</v>
          </cell>
          <cell r="E239">
            <v>0</v>
          </cell>
          <cell r="F239">
            <v>0</v>
          </cell>
        </row>
        <row r="240">
          <cell r="C240" t="str">
            <v>Taunton</v>
          </cell>
          <cell r="D240">
            <v>2</v>
          </cell>
          <cell r="E240">
            <v>33</v>
          </cell>
          <cell r="F240">
            <v>324</v>
          </cell>
        </row>
        <row r="241">
          <cell r="C241" t="str">
            <v>Middlesborough</v>
          </cell>
          <cell r="D241">
            <v>6</v>
          </cell>
          <cell r="E241">
            <v>88</v>
          </cell>
          <cell r="F241">
            <v>611</v>
          </cell>
        </row>
        <row r="242">
          <cell r="C242" t="str">
            <v>Telford/Welngtn</v>
          </cell>
          <cell r="D242">
            <v>0</v>
          </cell>
          <cell r="E242">
            <v>0</v>
          </cell>
          <cell r="F242">
            <v>0</v>
          </cell>
        </row>
        <row r="243">
          <cell r="C243" t="str">
            <v>Thanet</v>
          </cell>
          <cell r="D243">
            <v>0</v>
          </cell>
          <cell r="E243">
            <v>0</v>
          </cell>
          <cell r="F243">
            <v>0</v>
          </cell>
        </row>
        <row r="244">
          <cell r="C244" t="str">
            <v>Thorne</v>
          </cell>
          <cell r="D244">
            <v>0</v>
          </cell>
          <cell r="E244">
            <v>0</v>
          </cell>
          <cell r="F244">
            <v>0</v>
          </cell>
        </row>
        <row r="245">
          <cell r="C245" t="str">
            <v>Todmorden</v>
          </cell>
          <cell r="D245">
            <v>0</v>
          </cell>
          <cell r="E245">
            <v>0</v>
          </cell>
          <cell r="F245">
            <v>0</v>
          </cell>
        </row>
        <row r="246">
          <cell r="C246" t="str">
            <v>Torquay</v>
          </cell>
          <cell r="D246">
            <v>1</v>
          </cell>
          <cell r="E246">
            <v>57</v>
          </cell>
          <cell r="F246">
            <v>578</v>
          </cell>
        </row>
        <row r="247">
          <cell r="C247" t="str">
            <v>Trowbridge</v>
          </cell>
          <cell r="D247">
            <v>0</v>
          </cell>
          <cell r="E247">
            <v>0</v>
          </cell>
          <cell r="F247">
            <v>0</v>
          </cell>
        </row>
        <row r="248">
          <cell r="C248" t="str">
            <v>Truro</v>
          </cell>
          <cell r="D248">
            <v>19</v>
          </cell>
          <cell r="E248">
            <v>72</v>
          </cell>
          <cell r="F248">
            <v>910</v>
          </cell>
        </row>
        <row r="249">
          <cell r="C249" t="str">
            <v>Tunbridge Wells</v>
          </cell>
          <cell r="D249">
            <v>7</v>
          </cell>
          <cell r="E249">
            <v>46</v>
          </cell>
          <cell r="F249">
            <v>241</v>
          </cell>
        </row>
        <row r="250">
          <cell r="C250" t="str">
            <v>Uxbridge</v>
          </cell>
          <cell r="D250">
            <v>0</v>
          </cell>
          <cell r="E250">
            <v>0</v>
          </cell>
          <cell r="F250">
            <v>0</v>
          </cell>
        </row>
        <row r="251">
          <cell r="C251" t="str">
            <v>Wakefield</v>
          </cell>
          <cell r="D251">
            <v>0</v>
          </cell>
          <cell r="E251">
            <v>73</v>
          </cell>
          <cell r="F251">
            <v>504</v>
          </cell>
        </row>
        <row r="252">
          <cell r="C252" t="str">
            <v>Walsall</v>
          </cell>
          <cell r="D252">
            <v>3</v>
          </cell>
          <cell r="E252">
            <v>89</v>
          </cell>
          <cell r="F252">
            <v>620</v>
          </cell>
        </row>
        <row r="253">
          <cell r="C253" t="str">
            <v>Wandsworth</v>
          </cell>
          <cell r="D253">
            <v>0</v>
          </cell>
          <cell r="E253">
            <v>0</v>
          </cell>
          <cell r="F253">
            <v>0</v>
          </cell>
        </row>
        <row r="254">
          <cell r="C254" t="str">
            <v>Warrington</v>
          </cell>
          <cell r="D254">
            <v>0</v>
          </cell>
          <cell r="E254">
            <v>40</v>
          </cell>
          <cell r="F254">
            <v>322</v>
          </cell>
        </row>
        <row r="255">
          <cell r="C255" t="str">
            <v>Warwick</v>
          </cell>
          <cell r="D255">
            <v>6</v>
          </cell>
          <cell r="E255">
            <v>39</v>
          </cell>
          <cell r="F255">
            <v>177</v>
          </cell>
        </row>
        <row r="256">
          <cell r="C256" t="str">
            <v>Watford</v>
          </cell>
          <cell r="D256">
            <v>0</v>
          </cell>
          <cell r="E256">
            <v>0</v>
          </cell>
          <cell r="F256">
            <v>0</v>
          </cell>
        </row>
        <row r="257">
          <cell r="C257" t="str">
            <v>Wellingborough</v>
          </cell>
          <cell r="D257">
            <v>0</v>
          </cell>
          <cell r="E257">
            <v>0</v>
          </cell>
          <cell r="F257">
            <v>0</v>
          </cell>
        </row>
        <row r="258">
          <cell r="C258" t="str">
            <v>Welshpool</v>
          </cell>
          <cell r="D258">
            <v>1</v>
          </cell>
          <cell r="E258">
            <v>9</v>
          </cell>
          <cell r="F258">
            <v>88</v>
          </cell>
        </row>
        <row r="259">
          <cell r="C259" t="str">
            <v>West Bromwich</v>
          </cell>
          <cell r="D259">
            <v>0</v>
          </cell>
          <cell r="E259">
            <v>0</v>
          </cell>
          <cell r="F259">
            <v>0</v>
          </cell>
        </row>
        <row r="260">
          <cell r="C260" t="str">
            <v>West London</v>
          </cell>
          <cell r="D260">
            <v>0</v>
          </cell>
          <cell r="E260">
            <v>0</v>
          </cell>
          <cell r="F260">
            <v>0</v>
          </cell>
        </row>
        <row r="261">
          <cell r="C261" t="str">
            <v>Westminster</v>
          </cell>
          <cell r="D261">
            <v>0</v>
          </cell>
          <cell r="E261">
            <v>0</v>
          </cell>
          <cell r="F261">
            <v>0</v>
          </cell>
        </row>
        <row r="262">
          <cell r="C262" t="str">
            <v>Weston-super-Mare</v>
          </cell>
          <cell r="D262">
            <v>0</v>
          </cell>
          <cell r="E262">
            <v>0</v>
          </cell>
          <cell r="F262">
            <v>0</v>
          </cell>
        </row>
        <row r="263">
          <cell r="C263" t="str">
            <v>Weymouth</v>
          </cell>
          <cell r="D263">
            <v>1</v>
          </cell>
          <cell r="E263">
            <v>47</v>
          </cell>
          <cell r="F263">
            <v>239</v>
          </cell>
        </row>
        <row r="264">
          <cell r="C264" t="str">
            <v>Whitehaven</v>
          </cell>
          <cell r="D264">
            <v>1</v>
          </cell>
          <cell r="E264">
            <v>16</v>
          </cell>
          <cell r="F264">
            <v>153</v>
          </cell>
        </row>
        <row r="265">
          <cell r="C265" t="str">
            <v>Wigan</v>
          </cell>
          <cell r="D265">
            <v>6</v>
          </cell>
          <cell r="E265">
            <v>68</v>
          </cell>
          <cell r="F265">
            <v>367</v>
          </cell>
        </row>
        <row r="266">
          <cell r="C266" t="str">
            <v>Willesden</v>
          </cell>
          <cell r="D266">
            <v>0</v>
          </cell>
          <cell r="E266">
            <v>0</v>
          </cell>
          <cell r="F266">
            <v>0</v>
          </cell>
        </row>
        <row r="267">
          <cell r="C267" t="str">
            <v>Winchester</v>
          </cell>
          <cell r="D267">
            <v>3</v>
          </cell>
          <cell r="E267">
            <v>27</v>
          </cell>
          <cell r="F267">
            <v>115</v>
          </cell>
        </row>
        <row r="268">
          <cell r="C268" t="str">
            <v>Wisbech</v>
          </cell>
          <cell r="D268">
            <v>0</v>
          </cell>
          <cell r="E268">
            <v>0</v>
          </cell>
          <cell r="F268">
            <v>0</v>
          </cell>
        </row>
        <row r="269">
          <cell r="C269" t="str">
            <v>Wolverhampton</v>
          </cell>
          <cell r="D269">
            <v>14</v>
          </cell>
          <cell r="E269">
            <v>94</v>
          </cell>
          <cell r="F269">
            <v>545</v>
          </cell>
        </row>
        <row r="270">
          <cell r="C270" t="str">
            <v>Woolwich</v>
          </cell>
          <cell r="D270">
            <v>0</v>
          </cell>
          <cell r="E270">
            <v>0</v>
          </cell>
          <cell r="F270">
            <v>0</v>
          </cell>
        </row>
        <row r="271">
          <cell r="C271" t="str">
            <v>Worcester</v>
          </cell>
          <cell r="D271">
            <v>3</v>
          </cell>
          <cell r="E271">
            <v>44</v>
          </cell>
          <cell r="F271">
            <v>409</v>
          </cell>
        </row>
        <row r="272">
          <cell r="C272" t="str">
            <v>Workington</v>
          </cell>
          <cell r="D272">
            <v>0</v>
          </cell>
          <cell r="E272">
            <v>0</v>
          </cell>
          <cell r="F272">
            <v>0</v>
          </cell>
        </row>
        <row r="273">
          <cell r="C273" t="str">
            <v>Worksop</v>
          </cell>
          <cell r="D273">
            <v>0</v>
          </cell>
          <cell r="E273">
            <v>0</v>
          </cell>
          <cell r="F273">
            <v>0</v>
          </cell>
        </row>
        <row r="274">
          <cell r="C274" t="str">
            <v>Worthing</v>
          </cell>
          <cell r="D274">
            <v>0</v>
          </cell>
          <cell r="E274">
            <v>0</v>
          </cell>
          <cell r="F274">
            <v>0</v>
          </cell>
        </row>
        <row r="275">
          <cell r="C275" t="str">
            <v>Wrexham</v>
          </cell>
          <cell r="D275">
            <v>2</v>
          </cell>
          <cell r="E275">
            <v>48</v>
          </cell>
          <cell r="F275">
            <v>243</v>
          </cell>
        </row>
        <row r="276">
          <cell r="C276" t="str">
            <v>Yeovil</v>
          </cell>
          <cell r="D276">
            <v>4</v>
          </cell>
          <cell r="E276">
            <v>46</v>
          </cell>
          <cell r="F276">
            <v>401</v>
          </cell>
        </row>
        <row r="277">
          <cell r="C277" t="str">
            <v>York</v>
          </cell>
          <cell r="D277">
            <v>4</v>
          </cell>
          <cell r="E277">
            <v>32</v>
          </cell>
          <cell r="F277">
            <v>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A1" sqref="A1:J2"/>
    </sheetView>
  </sheetViews>
  <sheetFormatPr defaultColWidth="9.140625" defaultRowHeight="12.75"/>
  <cols>
    <col min="3" max="3" width="9.8515625" style="0" customWidth="1"/>
    <col min="4" max="4" width="11.8515625" style="0" customWidth="1"/>
    <col min="5" max="5" width="2.57421875" style="2" customWidth="1"/>
    <col min="6" max="6" width="11.140625" style="0" customWidth="1"/>
    <col min="7" max="7" width="11.140625" style="4" customWidth="1"/>
    <col min="8" max="8" width="2.28125" style="2" customWidth="1"/>
    <col min="9" max="9" width="11.140625" style="0" customWidth="1"/>
    <col min="10" max="10" width="11.00390625" style="4" customWidth="1"/>
    <col min="11" max="11" width="3.7109375" style="2" customWidth="1"/>
    <col min="12" max="12" width="10.8515625" style="2" customWidth="1"/>
    <col min="13" max="13" width="3.7109375" style="2" customWidth="1"/>
    <col min="14" max="14" width="11.140625" style="4" customWidth="1"/>
    <col min="15" max="15" width="2.28125" style="2" customWidth="1"/>
    <col min="16" max="16" width="11.140625" style="0" customWidth="1"/>
    <col min="17" max="17" width="11.00390625" style="4" customWidth="1"/>
    <col min="18" max="23" width="9.140625" style="8" customWidth="1"/>
  </cols>
  <sheetData>
    <row r="1" spans="1:17" ht="12.75">
      <c r="A1" s="127" t="s">
        <v>215</v>
      </c>
      <c r="B1" s="128"/>
      <c r="C1" s="128"/>
      <c r="D1" s="128"/>
      <c r="E1" s="128"/>
      <c r="F1" s="128"/>
      <c r="G1" s="128"/>
      <c r="H1" s="128"/>
      <c r="I1" s="128"/>
      <c r="J1" s="128"/>
      <c r="N1" s="102"/>
      <c r="O1" s="59"/>
      <c r="P1" s="8"/>
      <c r="Q1" s="102"/>
    </row>
    <row r="2" spans="1:24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N2" s="102"/>
      <c r="O2" s="59"/>
      <c r="P2" s="8"/>
      <c r="Q2" s="102"/>
      <c r="R2" s="59"/>
      <c r="T2" s="102"/>
      <c r="U2" s="59"/>
      <c r="W2" s="102"/>
      <c r="X2" s="2"/>
    </row>
    <row r="3" spans="1:24" ht="12.75">
      <c r="A3" s="8"/>
      <c r="B3" s="8"/>
      <c r="C3" s="8"/>
      <c r="D3" s="8"/>
      <c r="E3" s="59"/>
      <c r="F3" s="8"/>
      <c r="G3" s="102"/>
      <c r="H3" s="59"/>
      <c r="I3" s="8"/>
      <c r="J3" s="102"/>
      <c r="N3" s="60"/>
      <c r="O3" s="103"/>
      <c r="P3" s="9"/>
      <c r="Q3" s="60"/>
      <c r="R3" s="103"/>
      <c r="S3" s="9"/>
      <c r="T3" s="60"/>
      <c r="U3" s="103"/>
      <c r="V3" s="9"/>
      <c r="W3" s="60"/>
      <c r="X3" s="2"/>
    </row>
    <row r="4" spans="1:24" ht="38.25">
      <c r="A4" s="6" t="s">
        <v>9</v>
      </c>
      <c r="B4" s="6" t="s">
        <v>10</v>
      </c>
      <c r="C4" s="105"/>
      <c r="D4" s="7" t="s">
        <v>5</v>
      </c>
      <c r="E4" s="101"/>
      <c r="F4" s="105"/>
      <c r="G4" s="7" t="s">
        <v>6</v>
      </c>
      <c r="H4" s="101"/>
      <c r="I4" s="105"/>
      <c r="J4" s="7" t="s">
        <v>7</v>
      </c>
      <c r="N4" s="60"/>
      <c r="O4" s="103"/>
      <c r="P4" s="9"/>
      <c r="Q4" s="60"/>
      <c r="R4" s="103"/>
      <c r="S4" s="9"/>
      <c r="T4" s="60"/>
      <c r="U4" s="103"/>
      <c r="V4" s="9"/>
      <c r="W4" s="60"/>
      <c r="X4" s="2"/>
    </row>
    <row r="5" spans="1:24" ht="12.75">
      <c r="A5" s="2">
        <v>1995</v>
      </c>
      <c r="B5" t="s">
        <v>0</v>
      </c>
      <c r="C5" s="8"/>
      <c r="D5" s="3">
        <v>12757</v>
      </c>
      <c r="E5" s="10"/>
      <c r="F5" s="9"/>
      <c r="G5" s="3">
        <v>23765</v>
      </c>
      <c r="H5" s="10"/>
      <c r="I5" s="9"/>
      <c r="J5" s="3">
        <v>10139</v>
      </c>
      <c r="N5" s="60"/>
      <c r="O5" s="103"/>
      <c r="P5" s="9"/>
      <c r="Q5" s="60"/>
      <c r="R5" s="103"/>
      <c r="S5" s="9"/>
      <c r="T5" s="60"/>
      <c r="U5" s="103"/>
      <c r="V5" s="9"/>
      <c r="W5" s="60"/>
      <c r="X5" s="2"/>
    </row>
    <row r="6" spans="1:24" ht="12.75">
      <c r="A6" s="2">
        <v>1996</v>
      </c>
      <c r="B6" t="s">
        <v>0</v>
      </c>
      <c r="D6" s="3">
        <v>11980</v>
      </c>
      <c r="E6" s="10"/>
      <c r="F6" s="1"/>
      <c r="G6" s="3">
        <v>21268</v>
      </c>
      <c r="H6" s="10"/>
      <c r="I6" s="1"/>
      <c r="J6" s="3">
        <v>10689</v>
      </c>
      <c r="N6" s="60"/>
      <c r="O6" s="103"/>
      <c r="P6" s="9"/>
      <c r="Q6" s="60"/>
      <c r="R6" s="103"/>
      <c r="S6" s="9"/>
      <c r="T6" s="60"/>
      <c r="U6" s="103"/>
      <c r="V6" s="9"/>
      <c r="W6" s="60"/>
      <c r="X6" s="2"/>
    </row>
    <row r="7" spans="1:24" ht="12.75">
      <c r="A7" s="2">
        <v>1997</v>
      </c>
      <c r="B7" t="s">
        <v>0</v>
      </c>
      <c r="D7" s="3">
        <v>11158</v>
      </c>
      <c r="E7" s="10"/>
      <c r="F7" s="1"/>
      <c r="G7" s="3">
        <v>19543</v>
      </c>
      <c r="H7" s="10"/>
      <c r="I7" s="1"/>
      <c r="J7" s="3">
        <v>9636</v>
      </c>
      <c r="N7" s="60"/>
      <c r="O7" s="103"/>
      <c r="P7" s="9"/>
      <c r="Q7" s="60"/>
      <c r="R7" s="103"/>
      <c r="S7" s="9"/>
      <c r="T7" s="60"/>
      <c r="U7" s="103"/>
      <c r="V7" s="9"/>
      <c r="W7" s="60"/>
      <c r="X7" s="2"/>
    </row>
    <row r="8" spans="1:24" ht="12.75">
      <c r="A8" s="2">
        <v>1998</v>
      </c>
      <c r="B8" t="s">
        <v>0</v>
      </c>
      <c r="D8" s="3">
        <v>11771</v>
      </c>
      <c r="E8" s="10"/>
      <c r="F8" s="1"/>
      <c r="G8" s="3">
        <v>17755</v>
      </c>
      <c r="H8" s="10"/>
      <c r="I8" s="1"/>
      <c r="J8" s="3">
        <v>10380</v>
      </c>
      <c r="N8" s="60"/>
      <c r="O8" s="103"/>
      <c r="P8" s="9"/>
      <c r="Q8" s="60"/>
      <c r="R8" s="103"/>
      <c r="S8" s="9"/>
      <c r="T8" s="60"/>
      <c r="U8" s="103"/>
      <c r="V8" s="9"/>
      <c r="W8" s="60"/>
      <c r="X8" s="2"/>
    </row>
    <row r="9" spans="1:24" ht="12.75">
      <c r="A9" s="2">
        <v>1999</v>
      </c>
      <c r="B9" t="s">
        <v>0</v>
      </c>
      <c r="D9" s="3">
        <v>11315</v>
      </c>
      <c r="E9" s="10"/>
      <c r="F9" s="1"/>
      <c r="G9" s="3">
        <v>17496</v>
      </c>
      <c r="H9" s="10"/>
      <c r="I9" s="1"/>
      <c r="J9" s="3">
        <v>12393</v>
      </c>
      <c r="N9" s="60"/>
      <c r="O9" s="103"/>
      <c r="P9" s="9"/>
      <c r="Q9" s="60"/>
      <c r="R9" s="103"/>
      <c r="S9" s="9"/>
      <c r="T9" s="60"/>
      <c r="U9" s="103"/>
      <c r="V9" s="9"/>
      <c r="W9" s="60"/>
      <c r="X9" s="2"/>
    </row>
    <row r="10" spans="1:24" ht="12.75">
      <c r="A10" s="2">
        <v>2000</v>
      </c>
      <c r="B10" t="s">
        <v>0</v>
      </c>
      <c r="D10" s="3">
        <v>11028</v>
      </c>
      <c r="E10" s="10"/>
      <c r="F10" s="1"/>
      <c r="G10" s="3">
        <v>17220</v>
      </c>
      <c r="H10" s="10"/>
      <c r="I10" s="1"/>
      <c r="J10" s="3">
        <v>12757</v>
      </c>
      <c r="N10" s="60"/>
      <c r="O10" s="103"/>
      <c r="P10" s="9"/>
      <c r="Q10" s="60"/>
      <c r="R10" s="103"/>
      <c r="S10" s="9"/>
      <c r="T10" s="60"/>
      <c r="U10" s="103"/>
      <c r="V10" s="9"/>
      <c r="W10" s="60"/>
      <c r="X10" s="2"/>
    </row>
    <row r="11" spans="1:24" ht="12.75">
      <c r="A11" s="2">
        <v>2001</v>
      </c>
      <c r="B11" t="s">
        <v>0</v>
      </c>
      <c r="D11" s="3">
        <v>10265</v>
      </c>
      <c r="E11" s="10"/>
      <c r="F11" s="1"/>
      <c r="G11" s="3">
        <v>15571</v>
      </c>
      <c r="H11" s="10"/>
      <c r="I11" s="1"/>
      <c r="J11" s="3">
        <v>14984</v>
      </c>
      <c r="N11" s="60"/>
      <c r="O11" s="103"/>
      <c r="P11" s="9"/>
      <c r="Q11" s="60"/>
      <c r="R11" s="103"/>
      <c r="S11" s="9"/>
      <c r="T11" s="60"/>
      <c r="U11" s="103"/>
      <c r="V11" s="9"/>
      <c r="W11" s="60"/>
      <c r="X11" s="2"/>
    </row>
    <row r="12" spans="1:24" ht="12.75">
      <c r="A12" s="2">
        <v>2002</v>
      </c>
      <c r="B12" t="s">
        <v>0</v>
      </c>
      <c r="D12" s="3">
        <v>12634</v>
      </c>
      <c r="E12" s="10"/>
      <c r="F12" s="1"/>
      <c r="G12" s="3">
        <v>16330</v>
      </c>
      <c r="H12" s="10"/>
      <c r="I12" s="1"/>
      <c r="J12" s="3">
        <v>16507</v>
      </c>
      <c r="N12" s="60"/>
      <c r="O12" s="103"/>
      <c r="P12" s="9"/>
      <c r="Q12" s="60"/>
      <c r="R12" s="103"/>
      <c r="S12" s="9"/>
      <c r="T12" s="60"/>
      <c r="U12" s="103"/>
      <c r="V12" s="9"/>
      <c r="W12" s="60"/>
      <c r="X12" s="2"/>
    </row>
    <row r="13" spans="1:24" ht="12.75">
      <c r="A13" s="2">
        <v>2003</v>
      </c>
      <c r="B13" t="s">
        <v>0</v>
      </c>
      <c r="D13" s="3">
        <v>10146</v>
      </c>
      <c r="E13" s="10"/>
      <c r="F13" s="1"/>
      <c r="G13" s="3">
        <v>17258</v>
      </c>
      <c r="H13" s="10"/>
      <c r="I13" s="1"/>
      <c r="J13" s="3">
        <v>19323</v>
      </c>
      <c r="N13" s="60"/>
      <c r="O13" s="103"/>
      <c r="P13" s="9"/>
      <c r="Q13" s="60"/>
      <c r="R13" s="103"/>
      <c r="S13" s="9"/>
      <c r="T13" s="60"/>
      <c r="U13" s="103"/>
      <c r="V13" s="9"/>
      <c r="W13" s="60"/>
      <c r="X13" s="2"/>
    </row>
    <row r="14" spans="1:24" ht="12.75">
      <c r="A14" s="2">
        <v>2004</v>
      </c>
      <c r="B14" t="s">
        <v>0</v>
      </c>
      <c r="D14" s="3">
        <v>10006</v>
      </c>
      <c r="E14" s="10"/>
      <c r="F14" s="1"/>
      <c r="G14" s="3">
        <v>17459</v>
      </c>
      <c r="H14" s="10"/>
      <c r="I14" s="1"/>
      <c r="J14" s="3">
        <v>26776</v>
      </c>
      <c r="K14" s="10"/>
      <c r="L14" s="10"/>
      <c r="M14" s="10"/>
      <c r="N14" s="60"/>
      <c r="O14" s="103"/>
      <c r="P14" s="9"/>
      <c r="Q14" s="60"/>
      <c r="R14" s="103"/>
      <c r="S14" s="9"/>
      <c r="T14" s="60"/>
      <c r="U14" s="103"/>
      <c r="V14" s="9"/>
      <c r="W14" s="60"/>
      <c r="X14" s="10"/>
    </row>
    <row r="15" spans="1:24" ht="12.75">
      <c r="A15" s="2">
        <v>2005</v>
      </c>
      <c r="B15" t="s">
        <v>0</v>
      </c>
      <c r="D15" s="3">
        <v>12099</v>
      </c>
      <c r="E15" s="10"/>
      <c r="F15" s="1"/>
      <c r="G15" s="3">
        <v>20777</v>
      </c>
      <c r="H15" s="10"/>
      <c r="I15" s="1"/>
      <c r="J15" s="3">
        <v>36897</v>
      </c>
      <c r="K15" s="10"/>
      <c r="L15" s="10"/>
      <c r="M15" s="10"/>
      <c r="N15" s="60"/>
      <c r="O15" s="103"/>
      <c r="P15" s="9"/>
      <c r="Q15" s="60"/>
      <c r="R15" s="103"/>
      <c r="S15" s="9"/>
      <c r="T15" s="60"/>
      <c r="U15" s="103"/>
      <c r="V15" s="9"/>
      <c r="W15" s="60"/>
      <c r="X15" s="10"/>
    </row>
    <row r="16" spans="1:24" ht="12.75">
      <c r="A16" s="2">
        <v>2006</v>
      </c>
      <c r="B16" t="s">
        <v>0</v>
      </c>
      <c r="D16" s="3">
        <v>12108</v>
      </c>
      <c r="E16" s="10"/>
      <c r="F16" s="1"/>
      <c r="G16" s="3">
        <v>20891</v>
      </c>
      <c r="H16" s="10"/>
      <c r="I16" s="1"/>
      <c r="J16" s="3">
        <v>52678</v>
      </c>
      <c r="K16" s="10"/>
      <c r="L16" s="10"/>
      <c r="M16" s="10"/>
      <c r="N16" s="60"/>
      <c r="O16" s="103"/>
      <c r="P16" s="9"/>
      <c r="Q16" s="60"/>
      <c r="R16" s="103"/>
      <c r="S16" s="9"/>
      <c r="T16" s="60"/>
      <c r="U16" s="103"/>
      <c r="V16" s="9"/>
      <c r="W16" s="60"/>
      <c r="X16" s="10"/>
    </row>
    <row r="17" spans="1:24" ht="12.75">
      <c r="A17" s="2">
        <v>2007</v>
      </c>
      <c r="B17" t="s">
        <v>0</v>
      </c>
      <c r="D17" s="3">
        <v>11676</v>
      </c>
      <c r="E17" s="10"/>
      <c r="F17" s="1"/>
      <c r="G17" s="3">
        <v>19987</v>
      </c>
      <c r="H17" s="10"/>
      <c r="I17" s="1"/>
      <c r="J17" s="3">
        <v>53080</v>
      </c>
      <c r="K17" s="10"/>
      <c r="L17" s="10"/>
      <c r="M17" s="10"/>
      <c r="N17" s="60"/>
      <c r="O17" s="103"/>
      <c r="P17" s="9"/>
      <c r="Q17" s="60"/>
      <c r="R17" s="103"/>
      <c r="S17" s="9"/>
      <c r="T17" s="60"/>
      <c r="U17" s="103"/>
      <c r="V17" s="9"/>
      <c r="W17" s="60"/>
      <c r="X17" s="10"/>
    </row>
    <row r="18" spans="1:24" ht="12.75">
      <c r="A18" s="2">
        <v>2008</v>
      </c>
      <c r="D18" s="3">
        <v>12559</v>
      </c>
      <c r="E18" s="10"/>
      <c r="F18" s="1"/>
      <c r="G18" s="3">
        <v>20678</v>
      </c>
      <c r="H18" s="10"/>
      <c r="I18" s="1"/>
      <c r="J18" s="3">
        <v>55663</v>
      </c>
      <c r="N18" s="102"/>
      <c r="O18" s="59"/>
      <c r="P18" s="8"/>
      <c r="Q18" s="102"/>
      <c r="R18" s="59"/>
      <c r="T18" s="102"/>
      <c r="U18" s="59"/>
      <c r="W18" s="102"/>
      <c r="X18" s="2"/>
    </row>
    <row r="19" spans="1:24" ht="12.75">
      <c r="A19" s="2">
        <v>2009</v>
      </c>
      <c r="D19" s="3">
        <v>12419</v>
      </c>
      <c r="E19" s="10"/>
      <c r="F19" s="1"/>
      <c r="G19" s="3">
        <v>18852</v>
      </c>
      <c r="H19" s="10"/>
      <c r="I19" s="1"/>
      <c r="J19" s="3">
        <v>62864</v>
      </c>
      <c r="N19" s="102"/>
      <c r="O19" s="59"/>
      <c r="P19" s="8"/>
      <c r="Q19" s="102"/>
      <c r="R19" s="59"/>
      <c r="T19" s="102"/>
      <c r="U19" s="59"/>
      <c r="W19" s="102"/>
      <c r="X19" s="2"/>
    </row>
    <row r="20" spans="1:24" ht="12.75">
      <c r="A20" s="2" t="s">
        <v>0</v>
      </c>
      <c r="B20" t="s">
        <v>0</v>
      </c>
      <c r="D20" s="4"/>
      <c r="K20" s="10"/>
      <c r="L20" s="10"/>
      <c r="M20" s="10"/>
      <c r="N20" s="60"/>
      <c r="O20" s="103"/>
      <c r="P20" s="9"/>
      <c r="Q20" s="60"/>
      <c r="R20" s="103"/>
      <c r="S20" s="9"/>
      <c r="T20" s="60"/>
      <c r="U20" s="103"/>
      <c r="V20" s="9"/>
      <c r="W20" s="60"/>
      <c r="X20" s="10"/>
    </row>
    <row r="21" spans="1:24" ht="12.75">
      <c r="A21" s="2" t="s">
        <v>0</v>
      </c>
      <c r="B21" t="s">
        <v>0</v>
      </c>
      <c r="D21" s="4"/>
      <c r="J21" s="4" t="s">
        <v>0</v>
      </c>
      <c r="K21" s="10"/>
      <c r="L21" s="10"/>
      <c r="M21" s="10"/>
      <c r="N21" s="60"/>
      <c r="O21" s="103"/>
      <c r="P21" s="9"/>
      <c r="Q21" s="60"/>
      <c r="R21" s="103"/>
      <c r="S21" s="9"/>
      <c r="T21" s="60"/>
      <c r="U21" s="103"/>
      <c r="V21" s="9"/>
      <c r="W21" s="60"/>
      <c r="X21" s="10"/>
    </row>
    <row r="22" spans="1:24" ht="12.75">
      <c r="A22" s="2">
        <v>2006</v>
      </c>
      <c r="B22" t="s">
        <v>1</v>
      </c>
      <c r="D22" s="3">
        <v>3151</v>
      </c>
      <c r="E22" s="10"/>
      <c r="F22" s="1"/>
      <c r="G22" s="3">
        <v>5615</v>
      </c>
      <c r="H22" s="10"/>
      <c r="I22" s="1"/>
      <c r="J22" s="3">
        <v>13843</v>
      </c>
      <c r="K22" s="10"/>
      <c r="L22" s="10"/>
      <c r="M22" s="10"/>
      <c r="N22" s="60"/>
      <c r="O22" s="103"/>
      <c r="P22" s="8"/>
      <c r="Q22" s="60"/>
      <c r="R22" s="103"/>
      <c r="S22" s="9"/>
      <c r="T22" s="60"/>
      <c r="U22" s="103"/>
      <c r="V22" s="9"/>
      <c r="W22" s="60"/>
      <c r="X22" s="10"/>
    </row>
    <row r="23" spans="1:24" ht="12.75">
      <c r="A23" s="2" t="s">
        <v>0</v>
      </c>
      <c r="B23" t="s">
        <v>2</v>
      </c>
      <c r="D23" s="3">
        <v>2775</v>
      </c>
      <c r="E23" s="10"/>
      <c r="F23" s="1"/>
      <c r="G23" s="3">
        <v>4966</v>
      </c>
      <c r="H23" s="10"/>
      <c r="I23" s="1"/>
      <c r="J23" s="3">
        <v>12811</v>
      </c>
      <c r="N23" s="60"/>
      <c r="O23" s="103"/>
      <c r="P23" s="8"/>
      <c r="Q23" s="60"/>
      <c r="R23" s="103"/>
      <c r="S23" s="9"/>
      <c r="T23" s="60"/>
      <c r="U23" s="103"/>
      <c r="V23" s="9"/>
      <c r="W23" s="60"/>
      <c r="X23" s="2"/>
    </row>
    <row r="24" spans="1:24" ht="12.75">
      <c r="A24" s="2" t="s">
        <v>0</v>
      </c>
      <c r="B24" t="s">
        <v>3</v>
      </c>
      <c r="D24" s="3">
        <v>2878</v>
      </c>
      <c r="E24" s="10"/>
      <c r="F24" s="1"/>
      <c r="G24" s="3">
        <v>5107</v>
      </c>
      <c r="H24" s="10"/>
      <c r="I24" s="1"/>
      <c r="J24" s="3">
        <v>12950</v>
      </c>
      <c r="N24" s="60"/>
      <c r="O24" s="59"/>
      <c r="P24" s="8"/>
      <c r="Q24" s="60"/>
      <c r="R24" s="59"/>
      <c r="T24" s="102"/>
      <c r="U24" s="59"/>
      <c r="W24" s="102"/>
      <c r="X24" s="2"/>
    </row>
    <row r="25" spans="1:24" ht="12.75">
      <c r="A25" s="2" t="s">
        <v>0</v>
      </c>
      <c r="B25" t="s">
        <v>4</v>
      </c>
      <c r="D25" s="3">
        <v>3304</v>
      </c>
      <c r="E25" s="10"/>
      <c r="F25" s="1"/>
      <c r="G25" s="3">
        <v>5203</v>
      </c>
      <c r="H25" s="10"/>
      <c r="I25" s="1"/>
      <c r="J25" s="3">
        <v>13074</v>
      </c>
      <c r="K25" s="10"/>
      <c r="L25" s="10"/>
      <c r="M25" s="10"/>
      <c r="N25" s="60"/>
      <c r="O25" s="59"/>
      <c r="P25" s="8"/>
      <c r="Q25" s="60"/>
      <c r="R25" s="103"/>
      <c r="T25" s="60"/>
      <c r="U25" s="103"/>
      <c r="W25" s="60"/>
      <c r="X25" s="10"/>
    </row>
    <row r="26" spans="1:24" ht="12.75">
      <c r="A26" s="2" t="s">
        <v>0</v>
      </c>
      <c r="B26" t="s">
        <v>0</v>
      </c>
      <c r="D26" s="4" t="s">
        <v>0</v>
      </c>
      <c r="G26" s="4" t="s">
        <v>0</v>
      </c>
      <c r="J26" s="4" t="s">
        <v>0</v>
      </c>
      <c r="K26" s="10"/>
      <c r="L26" s="10"/>
      <c r="M26" s="10"/>
      <c r="N26" s="60"/>
      <c r="O26" s="59"/>
      <c r="P26" s="8"/>
      <c r="Q26" s="60"/>
      <c r="R26" s="59"/>
      <c r="T26" s="60"/>
      <c r="U26" s="103"/>
      <c r="W26" s="60"/>
      <c r="X26" s="10"/>
    </row>
    <row r="27" spans="1:24" ht="12.75">
      <c r="A27" s="2">
        <v>2007</v>
      </c>
      <c r="B27" t="s">
        <v>1</v>
      </c>
      <c r="D27" s="3">
        <v>3302</v>
      </c>
      <c r="E27" s="10"/>
      <c r="G27" s="3">
        <v>5712</v>
      </c>
      <c r="H27" s="10"/>
      <c r="J27" s="3">
        <v>15127</v>
      </c>
      <c r="K27" s="10"/>
      <c r="L27" s="10"/>
      <c r="M27" s="10"/>
      <c r="N27" s="60"/>
      <c r="O27" s="59"/>
      <c r="P27" s="8"/>
      <c r="Q27" s="60"/>
      <c r="R27" s="59"/>
      <c r="T27" s="60"/>
      <c r="U27" s="103"/>
      <c r="W27" s="60"/>
      <c r="X27" s="10"/>
    </row>
    <row r="28" spans="1:24" ht="12.75">
      <c r="A28" s="2" t="s">
        <v>0</v>
      </c>
      <c r="B28" t="s">
        <v>2</v>
      </c>
      <c r="D28" s="3">
        <v>2643</v>
      </c>
      <c r="E28" s="10"/>
      <c r="G28" s="3">
        <v>4770</v>
      </c>
      <c r="H28" s="10"/>
      <c r="J28" s="3">
        <v>13502</v>
      </c>
      <c r="K28" s="10"/>
      <c r="L28" s="10"/>
      <c r="M28" s="10"/>
      <c r="N28" s="102"/>
      <c r="O28" s="59"/>
      <c r="P28" s="8"/>
      <c r="Q28" s="102"/>
      <c r="R28" s="103"/>
      <c r="S28" s="104"/>
      <c r="T28" s="60"/>
      <c r="U28" s="103"/>
      <c r="V28" s="9"/>
      <c r="W28" s="60"/>
      <c r="X28" s="10"/>
    </row>
    <row r="29" spans="1:24" ht="12.75">
      <c r="A29" s="2" t="s">
        <v>0</v>
      </c>
      <c r="B29" t="s">
        <v>3</v>
      </c>
      <c r="D29" s="3">
        <v>2859</v>
      </c>
      <c r="E29" s="10"/>
      <c r="G29" s="3">
        <v>4938</v>
      </c>
      <c r="H29" s="10"/>
      <c r="J29" s="3">
        <v>12772</v>
      </c>
      <c r="N29" s="107"/>
      <c r="O29" s="106"/>
      <c r="P29" s="118"/>
      <c r="Q29" s="107"/>
      <c r="R29" s="59"/>
      <c r="T29" s="102"/>
      <c r="U29" s="59"/>
      <c r="W29" s="102"/>
      <c r="X29" s="2"/>
    </row>
    <row r="30" spans="1:24" ht="12.75">
      <c r="A30" s="2" t="s">
        <v>0</v>
      </c>
      <c r="B30" t="s">
        <v>4</v>
      </c>
      <c r="D30" s="3">
        <v>2872</v>
      </c>
      <c r="E30" s="10"/>
      <c r="F30" s="81"/>
      <c r="G30" s="3">
        <v>4567</v>
      </c>
      <c r="H30" s="10"/>
      <c r="I30" s="1"/>
      <c r="J30" s="3">
        <v>11679</v>
      </c>
      <c r="K30" s="10"/>
      <c r="L30" s="10"/>
      <c r="M30" s="10"/>
      <c r="N30" s="107"/>
      <c r="O30" s="106"/>
      <c r="P30" s="118"/>
      <c r="Q30" s="107"/>
      <c r="R30" s="103"/>
      <c r="S30" s="9"/>
      <c r="T30" s="60"/>
      <c r="U30" s="103"/>
      <c r="V30" s="9"/>
      <c r="W30" s="60"/>
      <c r="X30" s="10"/>
    </row>
    <row r="31" spans="1:24" ht="12.75">
      <c r="A31" s="2" t="s">
        <v>0</v>
      </c>
      <c r="B31" t="s">
        <v>0</v>
      </c>
      <c r="G31" s="4" t="s">
        <v>0</v>
      </c>
      <c r="J31" s="4" t="s">
        <v>0</v>
      </c>
      <c r="N31" s="107"/>
      <c r="O31" s="106"/>
      <c r="P31" s="118"/>
      <c r="Q31" s="107"/>
      <c r="R31" s="103"/>
      <c r="S31" s="9"/>
      <c r="T31" s="60"/>
      <c r="U31" s="103"/>
      <c r="V31" s="9"/>
      <c r="W31" s="60"/>
      <c r="X31" s="2"/>
    </row>
    <row r="32" spans="1:24" ht="12.75">
      <c r="A32" s="2">
        <v>2008</v>
      </c>
      <c r="B32" t="s">
        <v>8</v>
      </c>
      <c r="D32" s="3">
        <v>3054</v>
      </c>
      <c r="E32" s="10"/>
      <c r="F32" s="1"/>
      <c r="G32" s="3">
        <v>4771</v>
      </c>
      <c r="H32" s="10"/>
      <c r="I32" s="1"/>
      <c r="J32" s="3">
        <v>12985</v>
      </c>
      <c r="N32" s="106"/>
      <c r="O32" s="106"/>
      <c r="P32" s="106"/>
      <c r="Q32" s="106"/>
      <c r="R32" s="103"/>
      <c r="T32" s="60"/>
      <c r="U32" s="103"/>
      <c r="W32" s="60"/>
      <c r="X32" s="2"/>
    </row>
    <row r="33" spans="1:24" ht="12.75">
      <c r="A33" s="2"/>
      <c r="B33" t="s">
        <v>12</v>
      </c>
      <c r="D33" s="13">
        <v>2927</v>
      </c>
      <c r="E33" s="10"/>
      <c r="F33" s="1"/>
      <c r="G33" s="3">
        <v>5655</v>
      </c>
      <c r="H33" s="10"/>
      <c r="I33" s="1"/>
      <c r="J33" s="3">
        <v>13565</v>
      </c>
      <c r="K33" s="10"/>
      <c r="L33" s="10"/>
      <c r="M33" s="10"/>
      <c r="N33" s="126"/>
      <c r="O33" s="126"/>
      <c r="P33" s="126"/>
      <c r="Q33" s="126"/>
      <c r="R33" s="59"/>
      <c r="T33" s="60"/>
      <c r="U33" s="103"/>
      <c r="W33" s="60"/>
      <c r="X33" s="10"/>
    </row>
    <row r="34" spans="1:24" ht="12.75">
      <c r="A34" s="2"/>
      <c r="B34" s="8" t="s">
        <v>172</v>
      </c>
      <c r="C34" s="8"/>
      <c r="D34" s="9">
        <v>3196</v>
      </c>
      <c r="E34" s="10"/>
      <c r="F34" s="8"/>
      <c r="G34" s="60">
        <v>5539</v>
      </c>
      <c r="H34" s="10"/>
      <c r="I34" s="8"/>
      <c r="J34" s="60">
        <v>13749</v>
      </c>
      <c r="K34" s="59"/>
      <c r="L34" s="59"/>
      <c r="M34" s="59"/>
      <c r="N34" s="126"/>
      <c r="O34" s="126"/>
      <c r="P34" s="126"/>
      <c r="Q34" s="126"/>
      <c r="R34" s="59"/>
      <c r="T34" s="60"/>
      <c r="U34" s="59"/>
      <c r="W34" s="60"/>
      <c r="X34" s="59"/>
    </row>
    <row r="35" spans="1:24" ht="12.75">
      <c r="A35" s="59" t="s">
        <v>0</v>
      </c>
      <c r="B35" s="8" t="s">
        <v>175</v>
      </c>
      <c r="C35" s="8"/>
      <c r="D35" s="9">
        <v>3382</v>
      </c>
      <c r="E35" s="59"/>
      <c r="F35" s="8"/>
      <c r="G35" s="60">
        <v>4713</v>
      </c>
      <c r="H35" s="10"/>
      <c r="I35" s="8"/>
      <c r="J35" s="60">
        <v>15364</v>
      </c>
      <c r="K35" s="59"/>
      <c r="L35" s="120"/>
      <c r="M35" s="59"/>
      <c r="R35" s="59"/>
      <c r="T35" s="60"/>
      <c r="U35" s="59"/>
      <c r="W35" s="60"/>
      <c r="X35" s="59"/>
    </row>
    <row r="36" spans="1:24" ht="12.75">
      <c r="A36" s="59"/>
      <c r="B36" s="8"/>
      <c r="C36" s="8"/>
      <c r="D36" s="9"/>
      <c r="E36" s="59"/>
      <c r="F36" s="8"/>
      <c r="G36" s="60"/>
      <c r="H36" s="59"/>
      <c r="I36" s="8"/>
      <c r="J36" s="60"/>
      <c r="K36" s="59"/>
      <c r="L36" s="59"/>
      <c r="M36" s="59"/>
      <c r="R36" s="59"/>
      <c r="T36" s="60"/>
      <c r="U36" s="59"/>
      <c r="W36" s="60"/>
      <c r="X36" s="59" t="s">
        <v>197</v>
      </c>
    </row>
    <row r="37" spans="1:24" ht="12.75">
      <c r="A37" s="59">
        <v>2009</v>
      </c>
      <c r="B37" s="8" t="s">
        <v>8</v>
      </c>
      <c r="C37" s="8"/>
      <c r="D37" s="9">
        <v>3461</v>
      </c>
      <c r="E37" s="59"/>
      <c r="F37" s="8"/>
      <c r="G37" s="60">
        <v>4535</v>
      </c>
      <c r="H37" s="59"/>
      <c r="I37" s="8"/>
      <c r="J37" s="60">
        <v>16775</v>
      </c>
      <c r="K37" s="59"/>
      <c r="L37" s="59"/>
      <c r="M37" s="59"/>
      <c r="R37" s="59"/>
      <c r="T37" s="60"/>
      <c r="U37" s="59"/>
      <c r="W37" s="60"/>
      <c r="X37" s="59"/>
    </row>
    <row r="38" spans="1:24" ht="12.75">
      <c r="A38" s="59"/>
      <c r="B38" s="8" t="s">
        <v>12</v>
      </c>
      <c r="C38" s="8"/>
      <c r="D38" s="9">
        <v>3187</v>
      </c>
      <c r="E38" s="59"/>
      <c r="F38" s="8"/>
      <c r="G38" s="60">
        <v>4955</v>
      </c>
      <c r="H38" s="59"/>
      <c r="I38" s="8"/>
      <c r="J38" s="60">
        <v>16145</v>
      </c>
      <c r="K38" s="59"/>
      <c r="L38" s="120"/>
      <c r="M38" s="59"/>
      <c r="R38" s="59"/>
      <c r="T38" s="60"/>
      <c r="U38" s="59"/>
      <c r="W38" s="60"/>
      <c r="X38" s="59" t="s">
        <v>13</v>
      </c>
    </row>
    <row r="39" spans="1:24" ht="12.75">
      <c r="A39" s="59"/>
      <c r="B39" s="108" t="s">
        <v>172</v>
      </c>
      <c r="C39" s="8"/>
      <c r="D39" s="114">
        <v>3101</v>
      </c>
      <c r="F39" s="116"/>
      <c r="G39" s="117">
        <v>5214</v>
      </c>
      <c r="H39" s="115"/>
      <c r="I39" s="116"/>
      <c r="J39" s="117">
        <v>16266</v>
      </c>
      <c r="K39" s="59"/>
      <c r="L39" s="120"/>
      <c r="M39" s="59"/>
      <c r="R39" s="59"/>
      <c r="T39" s="60"/>
      <c r="U39" s="59"/>
      <c r="W39" s="60"/>
      <c r="X39" s="59"/>
    </row>
    <row r="40" spans="1:24" ht="12.75">
      <c r="A40" s="115"/>
      <c r="B40" s="119" t="s">
        <v>175</v>
      </c>
      <c r="C40" s="116"/>
      <c r="D40" s="114">
        <v>2670</v>
      </c>
      <c r="E40" s="115"/>
      <c r="F40" s="116"/>
      <c r="G40" s="117">
        <v>4148</v>
      </c>
      <c r="H40" s="115"/>
      <c r="I40" s="116"/>
      <c r="J40" s="117">
        <v>13678</v>
      </c>
      <c r="K40" s="59" t="s">
        <v>197</v>
      </c>
      <c r="L40" s="120"/>
      <c r="M40" s="59"/>
      <c r="R40" s="59"/>
      <c r="T40" s="60"/>
      <c r="U40" s="59"/>
      <c r="W40" s="60"/>
      <c r="X40" s="59"/>
    </row>
    <row r="41" spans="1:24" ht="12.75">
      <c r="A41" s="115"/>
      <c r="B41" s="119"/>
      <c r="C41" s="116"/>
      <c r="D41" s="114"/>
      <c r="E41" s="115"/>
      <c r="F41" s="120"/>
      <c r="G41" s="117"/>
      <c r="H41" s="115"/>
      <c r="I41" s="120"/>
      <c r="J41" s="117"/>
      <c r="K41" s="115" t="s">
        <v>13</v>
      </c>
      <c r="L41" s="120"/>
      <c r="M41" s="59"/>
      <c r="R41" s="59"/>
      <c r="T41" s="60"/>
      <c r="U41" s="59"/>
      <c r="W41" s="60"/>
      <c r="X41" s="59"/>
    </row>
    <row r="42" spans="1:24" ht="12.75">
      <c r="A42" s="115">
        <v>2010</v>
      </c>
      <c r="B42" s="119" t="s">
        <v>8</v>
      </c>
      <c r="C42" s="116"/>
      <c r="D42" s="114">
        <v>2777</v>
      </c>
      <c r="E42" s="115"/>
      <c r="F42" s="120"/>
      <c r="G42" s="117">
        <v>4510</v>
      </c>
      <c r="H42" s="115" t="s">
        <v>197</v>
      </c>
      <c r="I42" s="120"/>
      <c r="J42" s="117">
        <v>16383</v>
      </c>
      <c r="K42" s="59"/>
      <c r="L42" s="120"/>
      <c r="M42" s="59"/>
      <c r="R42" s="59"/>
      <c r="T42" s="60"/>
      <c r="U42" s="59"/>
      <c r="W42" s="60"/>
      <c r="X42" s="59"/>
    </row>
    <row r="43" spans="1:24" ht="12.75">
      <c r="A43" s="109"/>
      <c r="B43" s="110" t="s">
        <v>12</v>
      </c>
      <c r="C43" s="111"/>
      <c r="D43" s="112">
        <v>2635</v>
      </c>
      <c r="E43" s="109" t="s">
        <v>13</v>
      </c>
      <c r="F43" s="121"/>
      <c r="G43" s="113">
        <v>4494</v>
      </c>
      <c r="H43" s="109" t="s">
        <v>13</v>
      </c>
      <c r="I43" s="121"/>
      <c r="J43" s="113">
        <v>13004</v>
      </c>
      <c r="K43" s="59"/>
      <c r="L43" s="59"/>
      <c r="M43" s="59"/>
      <c r="R43" s="59"/>
      <c r="T43" s="60"/>
      <c r="U43" s="59"/>
      <c r="W43" s="60"/>
      <c r="X43" s="59"/>
    </row>
    <row r="44" spans="1:17" ht="12.75">
      <c r="A44" s="115"/>
      <c r="B44" s="119"/>
      <c r="C44" s="116"/>
      <c r="D44" s="114"/>
      <c r="E44" s="115"/>
      <c r="F44" s="120"/>
      <c r="G44" s="117"/>
      <c r="H44" s="115"/>
      <c r="I44" s="120"/>
      <c r="J44" s="117"/>
      <c r="N44" s="12"/>
      <c r="O44" s="11"/>
      <c r="P44" s="5"/>
      <c r="Q44" s="12"/>
    </row>
    <row r="45" spans="1:17" ht="12.75">
      <c r="A45" s="59"/>
      <c r="B45" s="108"/>
      <c r="C45" s="8"/>
      <c r="D45" s="9"/>
      <c r="E45" s="59"/>
      <c r="F45" s="8"/>
      <c r="G45" s="60"/>
      <c r="H45" s="59"/>
      <c r="I45" s="8"/>
      <c r="J45" s="60"/>
      <c r="N45" s="12"/>
      <c r="O45" s="11"/>
      <c r="P45" s="5"/>
      <c r="Q45" s="12"/>
    </row>
    <row r="46" spans="1:17" ht="12.75">
      <c r="A46" s="5" t="s">
        <v>11</v>
      </c>
      <c r="B46" s="5" t="s">
        <v>0</v>
      </c>
      <c r="C46" s="5"/>
      <c r="D46" s="5" t="s">
        <v>0</v>
      </c>
      <c r="E46" s="11"/>
      <c r="F46" s="5"/>
      <c r="G46" s="12" t="s">
        <v>0</v>
      </c>
      <c r="H46" s="11"/>
      <c r="I46" s="5"/>
      <c r="J46" s="12" t="s">
        <v>0</v>
      </c>
      <c r="N46" s="126"/>
      <c r="O46" s="126"/>
      <c r="P46" s="126"/>
      <c r="Q46" s="126"/>
    </row>
    <row r="47" spans="1:17" ht="12.75">
      <c r="A47" s="5" t="s">
        <v>213</v>
      </c>
      <c r="B47" s="5"/>
      <c r="C47" s="5"/>
      <c r="D47" s="5"/>
      <c r="E47" s="11"/>
      <c r="F47" s="5"/>
      <c r="G47" s="12"/>
      <c r="H47" s="11"/>
      <c r="I47" s="5"/>
      <c r="J47" s="12" t="s">
        <v>0</v>
      </c>
      <c r="N47" s="126"/>
      <c r="O47" s="126"/>
      <c r="P47" s="126"/>
      <c r="Q47" s="126"/>
    </row>
    <row r="48" spans="1:17" ht="12.75">
      <c r="A48" s="126" t="s">
        <v>173</v>
      </c>
      <c r="B48" s="126"/>
      <c r="C48" s="126"/>
      <c r="D48" s="126"/>
      <c r="E48" s="126"/>
      <c r="F48" s="126"/>
      <c r="G48" s="126"/>
      <c r="H48" s="126"/>
      <c r="I48" s="126"/>
      <c r="J48" s="126"/>
      <c r="N48" s="4" t="s">
        <v>0</v>
      </c>
      <c r="Q48" s="4" t="s">
        <v>0</v>
      </c>
    </row>
    <row r="49" spans="1:10" ht="12.75">
      <c r="A49" s="126" t="s">
        <v>174</v>
      </c>
      <c r="B49" s="126"/>
      <c r="C49" s="126"/>
      <c r="D49" s="126"/>
      <c r="E49" s="126"/>
      <c r="F49" s="126"/>
      <c r="G49" s="126"/>
      <c r="H49" s="126"/>
      <c r="I49" s="126"/>
      <c r="J49" s="126"/>
    </row>
    <row r="50" spans="1:10" ht="12.75">
      <c r="A50" t="s">
        <v>0</v>
      </c>
      <c r="B50" t="s">
        <v>0</v>
      </c>
      <c r="D50" t="s">
        <v>0</v>
      </c>
      <c r="G50" s="4" t="s">
        <v>0</v>
      </c>
      <c r="J50" s="4" t="s">
        <v>0</v>
      </c>
    </row>
  </sheetData>
  <mergeCells count="7">
    <mergeCell ref="A48:J48"/>
    <mergeCell ref="A49:J49"/>
    <mergeCell ref="A1:J2"/>
    <mergeCell ref="N33:Q33"/>
    <mergeCell ref="N34:Q34"/>
    <mergeCell ref="N46:Q46"/>
    <mergeCell ref="N47:Q4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2"/>
  <sheetViews>
    <sheetView view="pageBreakPreview" zoomScaleSheetLayoutView="100" workbookViewId="0" topLeftCell="A1">
      <selection activeCell="N8" sqref="N8"/>
    </sheetView>
  </sheetViews>
  <sheetFormatPr defaultColWidth="9.140625" defaultRowHeight="12.75"/>
  <cols>
    <col min="1" max="1" width="3.140625" style="36" customWidth="1"/>
    <col min="2" max="2" width="49.140625" style="70" customWidth="1"/>
    <col min="3" max="3" width="0.5625" style="70" customWidth="1"/>
    <col min="4" max="4" width="10.28125" style="70" customWidth="1"/>
    <col min="5" max="5" width="11.140625" style="70" customWidth="1"/>
    <col min="6" max="6" width="1.57421875" style="70" customWidth="1"/>
    <col min="7" max="7" width="9.8515625" style="70" customWidth="1"/>
    <col min="8" max="8" width="11.28125" style="70" customWidth="1"/>
    <col min="9" max="9" width="1.7109375" style="70" customWidth="1"/>
    <col min="10" max="10" width="10.28125" style="70" customWidth="1"/>
    <col min="11" max="11" width="11.00390625" style="70" customWidth="1"/>
    <col min="12" max="12" width="9.140625" style="70" customWidth="1"/>
    <col min="13" max="17" width="9.140625" style="36" customWidth="1"/>
    <col min="18" max="18" width="9.7109375" style="36" bestFit="1" customWidth="1"/>
    <col min="19" max="16384" width="9.140625" style="36" customWidth="1"/>
  </cols>
  <sheetData>
    <row r="1" spans="1:11" ht="12.75">
      <c r="A1" s="129" t="s">
        <v>216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7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7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>
      <c r="A4" s="19"/>
      <c r="B4" s="38"/>
      <c r="C4" s="38"/>
      <c r="D4" s="133" t="s">
        <v>198</v>
      </c>
      <c r="E4" s="133"/>
      <c r="F4" s="38"/>
      <c r="G4" s="133" t="s">
        <v>199</v>
      </c>
      <c r="H4" s="133"/>
      <c r="I4" s="38"/>
      <c r="J4" s="133" t="s">
        <v>200</v>
      </c>
      <c r="K4" s="133"/>
    </row>
    <row r="5" spans="1:11" ht="51" customHeight="1">
      <c r="A5" s="19"/>
      <c r="B5" s="37"/>
      <c r="C5" s="37"/>
      <c r="D5" s="38" t="s">
        <v>207</v>
      </c>
      <c r="E5" s="44" t="s">
        <v>208</v>
      </c>
      <c r="F5" s="38"/>
      <c r="G5" s="38" t="s">
        <v>207</v>
      </c>
      <c r="H5" s="44" t="s">
        <v>208</v>
      </c>
      <c r="I5" s="38"/>
      <c r="J5" s="38" t="s">
        <v>207</v>
      </c>
      <c r="K5" s="44" t="s">
        <v>208</v>
      </c>
    </row>
    <row r="6" spans="1:10" ht="12.75">
      <c r="A6" s="19"/>
      <c r="B6" s="37"/>
      <c r="C6" s="37"/>
      <c r="D6" s="38"/>
      <c r="F6" s="38"/>
      <c r="G6" s="38"/>
      <c r="I6" s="38"/>
      <c r="J6" s="38"/>
    </row>
    <row r="7" spans="1:15" ht="12.75">
      <c r="A7" s="19"/>
      <c r="B7" s="37" t="s">
        <v>14</v>
      </c>
      <c r="C7" s="37"/>
      <c r="D7" s="45">
        <f>'[1]Table'!E5</f>
        <v>6</v>
      </c>
      <c r="E7" s="39" t="str">
        <f>IF('[1]Table'!D5&lt;20,"-",IF('[1]Table'!D5=0,"-",(D7-'[1]Table'!D5)/('[1]Table'!D5)))</f>
        <v>-</v>
      </c>
      <c r="F7" s="38"/>
      <c r="G7" s="45">
        <f>'[1]Table'!H5</f>
        <v>85</v>
      </c>
      <c r="H7" s="39">
        <f>IF('[1]Table'!G5&lt;20,"-",IF('[1]Table'!G5=0,"-",(G7-'[1]Table'!G5)/('[1]Table'!G5)))</f>
        <v>-0.2672413793103448</v>
      </c>
      <c r="I7" s="38"/>
      <c r="J7" s="45">
        <f>'[1]Table'!K5</f>
        <v>207</v>
      </c>
      <c r="K7" s="39">
        <f>IF('[1]Table'!J5&lt;20,"-",IF('[1]Table'!J5=0,"-",(J7-'[1]Table'!J5)/('[1]Table'!J5)))</f>
        <v>-0.30067567567567566</v>
      </c>
      <c r="O7" s="122"/>
    </row>
    <row r="8" spans="1:15" ht="12.75">
      <c r="A8" s="19"/>
      <c r="B8" s="46" t="s">
        <v>15</v>
      </c>
      <c r="C8" s="37"/>
      <c r="D8" s="45">
        <f>'[1]Table'!E6</f>
        <v>14</v>
      </c>
      <c r="E8" s="39" t="str">
        <f>IF('[1]Table'!D6&lt;20,"-",IF('[1]Table'!D6=0,"-",(D8-'[1]Table'!D6)/('[1]Table'!D6)))</f>
        <v>-</v>
      </c>
      <c r="F8" s="38"/>
      <c r="G8" s="45">
        <f>'[1]Table'!H6</f>
        <v>106</v>
      </c>
      <c r="H8" s="39">
        <f>IF('[1]Table'!G6&lt;20,"-",IF('[1]Table'!G6=0,"-",(G8-'[1]Table'!G6)/('[1]Table'!G6)))</f>
        <v>0.9272727272727272</v>
      </c>
      <c r="I8" s="38"/>
      <c r="J8" s="45">
        <f>'[1]Table'!K6</f>
        <v>101</v>
      </c>
      <c r="K8" s="39">
        <f>IF('[1]Table'!J6&lt;20,"-",IF('[1]Table'!J6=0,"-",(J8-'[1]Table'!J6)/('[1]Table'!J6)))</f>
        <v>-0.06481481481481481</v>
      </c>
      <c r="O8" s="122"/>
    </row>
    <row r="9" spans="1:15" ht="12.75">
      <c r="A9" s="19"/>
      <c r="B9" s="37" t="s">
        <v>16</v>
      </c>
      <c r="C9" s="41"/>
      <c r="D9" s="45">
        <f>'[1]Table'!E7</f>
        <v>2</v>
      </c>
      <c r="E9" s="39" t="str">
        <f>IF('[1]Table'!D7&lt;20,"-",IF('[1]Table'!D7=0,"-",(D9-'[1]Table'!D7)/('[1]Table'!D7)))</f>
        <v>-</v>
      </c>
      <c r="F9" s="42"/>
      <c r="G9" s="45">
        <f>'[1]Table'!H7</f>
        <v>49</v>
      </c>
      <c r="H9" s="39">
        <f>IF('[1]Table'!G7&lt;20,"-",IF('[1]Table'!G7=0,"-",(G9-'[1]Table'!G7)/('[1]Table'!G7)))</f>
        <v>-0.10909090909090909</v>
      </c>
      <c r="I9" s="42"/>
      <c r="J9" s="45">
        <f>'[1]Table'!K7</f>
        <v>77</v>
      </c>
      <c r="K9" s="39">
        <f>IF('[1]Table'!J7&lt;20,"-",IF('[1]Table'!J7=0,"-",(J9-'[1]Table'!J7)/('[1]Table'!J7)))</f>
        <v>0.11594202898550725</v>
      </c>
      <c r="O9" s="122"/>
    </row>
    <row r="10" spans="1:12" s="86" customFormat="1" ht="12.75">
      <c r="A10" s="19"/>
      <c r="B10" s="47" t="s">
        <v>17</v>
      </c>
      <c r="C10" s="41"/>
      <c r="D10" s="48">
        <f>SUM(D7:D9)</f>
        <v>22</v>
      </c>
      <c r="E10" s="43" t="str">
        <f>IF('[1]Table'!D8&lt;20,"-",IF('[1]Table'!D8=0,"-",(D10-'[1]Table'!D8)/('[1]Table'!D8)))</f>
        <v>-</v>
      </c>
      <c r="F10" s="42"/>
      <c r="G10" s="48">
        <f>SUM(G7:G9)</f>
        <v>240</v>
      </c>
      <c r="H10" s="43">
        <f>IF('[1]Table'!G8&lt;20,"-",IF('[1]Table'!G8=0,"-",(G10-'[1]Table'!G8)/('[1]Table'!G8)))</f>
        <v>0.061946902654867256</v>
      </c>
      <c r="I10" s="42"/>
      <c r="J10" s="48">
        <f>SUM(J7:J9)</f>
        <v>385</v>
      </c>
      <c r="K10" s="43">
        <f>IF('[1]Table'!J8&lt;20,"-",IF('[1]Table'!J8=0,"-",(J10-'[1]Table'!J8)/('[1]Table'!J8)))</f>
        <v>-0.18604651162790697</v>
      </c>
      <c r="L10" s="47"/>
    </row>
    <row r="11" spans="1:12" s="86" customFormat="1" ht="9.75" customHeight="1">
      <c r="A11" s="19"/>
      <c r="B11" s="47"/>
      <c r="C11" s="41"/>
      <c r="D11" s="48"/>
      <c r="E11" s="43"/>
      <c r="F11" s="42"/>
      <c r="G11" s="48"/>
      <c r="H11" s="43"/>
      <c r="I11" s="42"/>
      <c r="J11" s="48"/>
      <c r="K11" s="43"/>
      <c r="L11" s="47"/>
    </row>
    <row r="12" spans="1:12" s="86" customFormat="1" ht="13.5">
      <c r="A12" s="19"/>
      <c r="B12" s="49" t="s">
        <v>185</v>
      </c>
      <c r="C12" s="41"/>
      <c r="D12" s="45">
        <f>'[1]Table'!E10</f>
        <v>1391</v>
      </c>
      <c r="E12" s="39">
        <f>IF('[1]Table'!D10&lt;20,"-",IF('[1]Table'!D10=0,"-",(D12-'[1]Table'!D10)/('[1]Table'!D10)))</f>
        <v>-0.16905615292712067</v>
      </c>
      <c r="F12" s="50"/>
      <c r="G12" s="45">
        <f>'[1]Table'!H10</f>
        <v>1525</v>
      </c>
      <c r="H12" s="39">
        <f>IF('[1]Table'!G10&lt;20,"-",IF('[1]Table'!G10=0,"-",(G12-'[1]Table'!G10)/('[1]Table'!G10)))</f>
        <v>-0.33435181143605414</v>
      </c>
      <c r="I12" s="50"/>
      <c r="J12" s="45">
        <f>'[1]Table'!K10</f>
        <v>666</v>
      </c>
      <c r="K12" s="39">
        <f>IF('[1]Table'!J10&lt;20,"-",IF('[1]Table'!J10=0,"-",(J12-'[1]Table'!J10)/('[1]Table'!J10)))</f>
        <v>-0.2823275862068966</v>
      </c>
      <c r="L12" s="47"/>
    </row>
    <row r="13" spans="1:11" ht="9.75" customHeight="1">
      <c r="A13" s="19"/>
      <c r="B13" s="47"/>
      <c r="C13" s="37"/>
      <c r="D13" s="45"/>
      <c r="E13" s="39"/>
      <c r="F13" s="38"/>
      <c r="G13" s="45"/>
      <c r="H13" s="39"/>
      <c r="I13" s="38"/>
      <c r="J13" s="45"/>
      <c r="K13" s="39"/>
    </row>
    <row r="14" spans="1:12" s="64" customFormat="1" ht="15">
      <c r="A14" s="23"/>
      <c r="B14" s="51" t="s">
        <v>18</v>
      </c>
      <c r="C14" s="51"/>
      <c r="D14" s="52">
        <f>D10+D12</f>
        <v>1413</v>
      </c>
      <c r="E14" s="53">
        <f>IF('[1]Table'!D12&lt;20,"-",IF('[1]Table'!D12=0,"-",(D14-'[1]Table'!D12)/('[1]Table'!D12)))</f>
        <v>-0.15892857142857142</v>
      </c>
      <c r="F14" s="54"/>
      <c r="G14" s="52">
        <f>G10+G12</f>
        <v>1765</v>
      </c>
      <c r="H14" s="53">
        <f>IF('[1]Table'!G12&lt;20,"-",IF('[1]Table'!G12=0,"-",(G14-'[1]Table'!G12)/('[1]Table'!G12)))</f>
        <v>-0.2987683750496623</v>
      </c>
      <c r="I14" s="54"/>
      <c r="J14" s="52">
        <f>J10+J12</f>
        <v>1051</v>
      </c>
      <c r="K14" s="53">
        <f>IF('[1]Table'!J12&lt;20,"-",IF('[1]Table'!J12=0,"-",(J14-'[1]Table'!J12)/('[1]Table'!J12)))</f>
        <v>-0.24982155603140613</v>
      </c>
      <c r="L14" s="58"/>
    </row>
    <row r="15" spans="1:12" s="64" customFormat="1" ht="9.75" customHeight="1">
      <c r="A15" s="23"/>
      <c r="B15" s="51" t="s">
        <v>182</v>
      </c>
      <c r="C15" s="51"/>
      <c r="D15" s="52"/>
      <c r="E15" s="53"/>
      <c r="F15" s="54"/>
      <c r="G15" s="52"/>
      <c r="H15" s="53"/>
      <c r="I15" s="54"/>
      <c r="J15" s="52"/>
      <c r="K15" s="53"/>
      <c r="L15" s="58"/>
    </row>
    <row r="16" spans="1:14" ht="9.75" customHeight="1">
      <c r="A16" s="19"/>
      <c r="C16" s="37"/>
      <c r="D16" s="45"/>
      <c r="E16" s="39"/>
      <c r="F16" s="38"/>
      <c r="G16" s="45"/>
      <c r="H16" s="39"/>
      <c r="I16" s="38"/>
      <c r="J16" s="45"/>
      <c r="K16" s="39"/>
      <c r="N16" s="123"/>
    </row>
    <row r="17" spans="1:11" ht="12.75">
      <c r="A17" s="19" t="s">
        <v>19</v>
      </c>
      <c r="B17" s="37" t="s">
        <v>20</v>
      </c>
      <c r="C17" s="37"/>
      <c r="D17" s="45">
        <f>'[1]Table'!E14</f>
        <v>274</v>
      </c>
      <c r="E17" s="39">
        <f>IF('[1]Table'!D14&lt;20,"-",IF('[1]Table'!D14=0,"-",(D17-'[1]Table'!D14)/('[1]Table'!D14)))</f>
        <v>-0.2554347826086957</v>
      </c>
      <c r="F17" s="38"/>
      <c r="G17" s="45">
        <f>'[1]Table'!H14</f>
        <v>102</v>
      </c>
      <c r="H17" s="39">
        <f>IF('[1]Table'!G14&lt;20,"-",IF('[1]Table'!G14=0,"-",(G17-'[1]Table'!G14)/('[1]Table'!G14)))</f>
        <v>-0.08928571428571429</v>
      </c>
      <c r="I17" s="38"/>
      <c r="J17" s="45">
        <f>'[1]Table'!K14</f>
        <v>352</v>
      </c>
      <c r="K17" s="39">
        <f>IF('[1]Table'!J14&lt;20,"-",IF('[1]Table'!J14=0,"-",(J17-'[1]Table'!J14)/('[1]Table'!J14)))</f>
        <v>-0.33079847908745247</v>
      </c>
    </row>
    <row r="18" spans="1:11" ht="12.75">
      <c r="A18" s="19"/>
      <c r="B18" s="37" t="s">
        <v>21</v>
      </c>
      <c r="C18" s="37"/>
      <c r="D18" s="45">
        <f>'[1]Table'!E15</f>
        <v>1</v>
      </c>
      <c r="E18" s="39" t="str">
        <f>IF('[1]Table'!D15&lt;20,"-",IF('[1]Table'!D15=0,"-",(D18-'[1]Table'!D15)/('[1]Table'!D15)))</f>
        <v>-</v>
      </c>
      <c r="F18" s="38"/>
      <c r="G18" s="45">
        <f>'[1]Table'!H15</f>
        <v>35</v>
      </c>
      <c r="H18" s="39">
        <f>IF('[1]Table'!G15&lt;20,"-",IF('[1]Table'!G15=0,"-",(G18-'[1]Table'!G15)/('[1]Table'!G15)))</f>
        <v>-0.027777777777777776</v>
      </c>
      <c r="I18" s="38"/>
      <c r="J18" s="45">
        <f>'[1]Table'!K15</f>
        <v>171</v>
      </c>
      <c r="K18" s="39">
        <f>IF('[1]Table'!J15&lt;20,"-",IF('[1]Table'!J15=0,"-",(J18-'[1]Table'!J15)/('[1]Table'!J15)))</f>
        <v>-0.22624434389140272</v>
      </c>
    </row>
    <row r="19" spans="1:12" s="86" customFormat="1" ht="12.75">
      <c r="A19" s="19"/>
      <c r="B19" s="37" t="s">
        <v>22</v>
      </c>
      <c r="C19" s="41"/>
      <c r="D19" s="45">
        <f>'[1]Table'!E16</f>
        <v>6</v>
      </c>
      <c r="E19" s="39" t="str">
        <f>IF('[1]Table'!D16&lt;20,"-",IF('[1]Table'!D16=0,"-",(D19-'[1]Table'!D16)/('[1]Table'!D16)))</f>
        <v>-</v>
      </c>
      <c r="F19" s="38"/>
      <c r="G19" s="45">
        <f>'[1]Table'!H16</f>
        <v>20</v>
      </c>
      <c r="H19" s="39" t="str">
        <f>IF('[1]Table'!G16&lt;20,"-",IF('[1]Table'!G16=0,"-",(G19-'[1]Table'!G16)/('[1]Table'!G16)))</f>
        <v>-</v>
      </c>
      <c r="I19" s="38"/>
      <c r="J19" s="45">
        <f>'[1]Table'!K16</f>
        <v>37</v>
      </c>
      <c r="K19" s="39">
        <f>IF('[1]Table'!J16&lt;20,"-",IF('[1]Table'!J16=0,"-",(J19-'[1]Table'!J16)/('[1]Table'!J16)))</f>
        <v>-0.28846153846153844</v>
      </c>
      <c r="L19" s="47"/>
    </row>
    <row r="20" spans="1:11" ht="12.75">
      <c r="A20" s="19"/>
      <c r="B20" s="47" t="s">
        <v>23</v>
      </c>
      <c r="C20" s="37"/>
      <c r="D20" s="48">
        <f>SUM(D17:D19)</f>
        <v>281</v>
      </c>
      <c r="E20" s="43">
        <f>IF('[1]Table'!D17&lt;20,"-",IF('[1]Table'!D17=0,"-",(D20-'[1]Table'!D17)/('[1]Table'!D17)))</f>
        <v>-0.24866310160427807</v>
      </c>
      <c r="F20" s="42"/>
      <c r="G20" s="48">
        <f>SUM(G17:G19)</f>
        <v>157</v>
      </c>
      <c r="H20" s="43">
        <f>IF('[1]Table'!G17&lt;20,"-",IF('[1]Table'!G17=0,"-",(G20-'[1]Table'!G17)/('[1]Table'!G17)))</f>
        <v>-0.03680981595092025</v>
      </c>
      <c r="I20" s="42"/>
      <c r="J20" s="48">
        <f>SUM(J17:J19)</f>
        <v>560</v>
      </c>
      <c r="K20" s="43">
        <f>IF('[1]Table'!J17&lt;20,"-",IF('[1]Table'!J17=0,"-",(J20-'[1]Table'!J17)/('[1]Table'!J17)))</f>
        <v>-0.29912390488110135</v>
      </c>
    </row>
    <row r="21" spans="1:11" ht="9.75" customHeight="1">
      <c r="A21" s="19"/>
      <c r="C21" s="37"/>
      <c r="D21" s="45"/>
      <c r="E21" s="39"/>
      <c r="F21" s="38"/>
      <c r="G21" s="45"/>
      <c r="H21" s="39"/>
      <c r="I21" s="38"/>
      <c r="J21" s="45"/>
      <c r="K21" s="39"/>
    </row>
    <row r="22" spans="1:12" s="86" customFormat="1" ht="12.75">
      <c r="A22" s="19"/>
      <c r="B22" s="37" t="s">
        <v>24</v>
      </c>
      <c r="C22" s="41"/>
      <c r="D22" s="45">
        <f>'[1]Table'!E19</f>
        <v>4</v>
      </c>
      <c r="E22" s="39" t="str">
        <f>IF('[1]Table'!D19&lt;20,"-",IF('[1]Table'!D19=0,"-",(D22-'[1]Table'!D19)/('[1]Table'!D19)))</f>
        <v>-</v>
      </c>
      <c r="F22" s="38"/>
      <c r="G22" s="45">
        <f>'[1]Table'!H19</f>
        <v>10</v>
      </c>
      <c r="H22" s="39" t="str">
        <f>IF('[1]Table'!G19&lt;20,"-",IF('[1]Table'!G19=0,"-",(G22-'[1]Table'!G19)/('[1]Table'!G19)))</f>
        <v>-</v>
      </c>
      <c r="I22" s="38"/>
      <c r="J22" s="45">
        <f>'[1]Table'!K19</f>
        <v>90</v>
      </c>
      <c r="K22" s="39">
        <f>IF('[1]Table'!J19&lt;20,"-",IF('[1]Table'!J19=0,"-",(J22-'[1]Table'!J19)/('[1]Table'!J19)))</f>
        <v>0.2857142857142857</v>
      </c>
      <c r="L22" s="47"/>
    </row>
    <row r="23" spans="1:11" ht="12.75">
      <c r="A23" s="19"/>
      <c r="B23" s="37" t="s">
        <v>25</v>
      </c>
      <c r="C23" s="37"/>
      <c r="D23" s="45">
        <f>'[1]Table'!E20</f>
        <v>2</v>
      </c>
      <c r="E23" s="39" t="str">
        <f>IF('[1]Table'!D20&lt;20,"-",IF('[1]Table'!D20=0,"-",(D23-'[1]Table'!D20)/('[1]Table'!D20)))</f>
        <v>-</v>
      </c>
      <c r="F23" s="38"/>
      <c r="G23" s="45">
        <f>'[1]Table'!H20</f>
        <v>19</v>
      </c>
      <c r="H23" s="39" t="str">
        <f>IF('[1]Table'!G20&lt;20,"-",IF('[1]Table'!G20=0,"-",(G23-'[1]Table'!G20)/('[1]Table'!G20)))</f>
        <v>-</v>
      </c>
      <c r="I23" s="38"/>
      <c r="J23" s="45">
        <f>'[1]Table'!K20</f>
        <v>72</v>
      </c>
      <c r="K23" s="39">
        <f>IF('[1]Table'!J20&lt;20,"-",IF('[1]Table'!J20=0,"-",(J23-'[1]Table'!J20)/('[1]Table'!J20)))</f>
        <v>0.3090909090909091</v>
      </c>
    </row>
    <row r="24" spans="1:11" ht="12.75">
      <c r="A24" s="19"/>
      <c r="B24" s="37" t="s">
        <v>26</v>
      </c>
      <c r="C24" s="37"/>
      <c r="D24" s="45">
        <f>'[1]Table'!E21</f>
        <v>3</v>
      </c>
      <c r="E24" s="39" t="str">
        <f>IF('[1]Table'!D21&lt;20,"-",IF('[1]Table'!D21=0,"-",(D24-'[1]Table'!D21)/('[1]Table'!D21)))</f>
        <v>-</v>
      </c>
      <c r="F24" s="38"/>
      <c r="G24" s="45">
        <f>'[1]Table'!H21</f>
        <v>11</v>
      </c>
      <c r="H24" s="39" t="str">
        <f>IF('[1]Table'!G21&lt;20,"-",IF('[1]Table'!G21=0,"-",(G24-'[1]Table'!G21)/('[1]Table'!G21)))</f>
        <v>-</v>
      </c>
      <c r="I24" s="38"/>
      <c r="J24" s="45">
        <f>'[1]Table'!K21</f>
        <v>60</v>
      </c>
      <c r="K24" s="39">
        <f>IF('[1]Table'!J21&lt;20,"-",IF('[1]Table'!J21=0,"-",(J24-'[1]Table'!J21)/('[1]Table'!J21)))</f>
        <v>-0.21052631578947367</v>
      </c>
    </row>
    <row r="25" spans="1:11" ht="12.75">
      <c r="A25" s="19"/>
      <c r="B25" s="37" t="s">
        <v>27</v>
      </c>
      <c r="C25" s="41"/>
      <c r="D25" s="45">
        <f>'[1]Table'!E22</f>
        <v>3</v>
      </c>
      <c r="E25" s="39" t="str">
        <f>IF('[1]Table'!D22&lt;20,"-",IF('[1]Table'!D22=0,"-",(D25-'[1]Table'!D22)/('[1]Table'!D22)))</f>
        <v>-</v>
      </c>
      <c r="F25" s="38"/>
      <c r="G25" s="45">
        <f>'[1]Table'!H22</f>
        <v>8</v>
      </c>
      <c r="H25" s="39" t="str">
        <f>IF('[1]Table'!G22&lt;20,"-",IF('[1]Table'!G22=0,"-",(G25-'[1]Table'!G22)/('[1]Table'!G22)))</f>
        <v>-</v>
      </c>
      <c r="I25" s="38"/>
      <c r="J25" s="45">
        <f>'[1]Table'!K22</f>
        <v>22</v>
      </c>
      <c r="K25" s="39">
        <f>IF('[1]Table'!J22&lt;20,"-",IF('[1]Table'!J22=0,"-",(J25-'[1]Table'!J22)/('[1]Table'!J22)))</f>
        <v>-0.5217391304347826</v>
      </c>
    </row>
    <row r="26" spans="1:12" s="86" customFormat="1" ht="12.75">
      <c r="A26" s="19"/>
      <c r="B26" s="37" t="s">
        <v>28</v>
      </c>
      <c r="C26" s="41"/>
      <c r="D26" s="45">
        <f>'[1]Table'!E23</f>
        <v>2</v>
      </c>
      <c r="E26" s="39" t="str">
        <f>IF('[1]Table'!D23&lt;20,"-",IF('[1]Table'!D23=0,"-",(D26-'[1]Table'!D23)/('[1]Table'!D23)))</f>
        <v>-</v>
      </c>
      <c r="F26" s="38"/>
      <c r="G26" s="45">
        <f>'[1]Table'!H23</f>
        <v>19</v>
      </c>
      <c r="H26" s="39" t="str">
        <f>IF('[1]Table'!G23&lt;20,"-",IF('[1]Table'!G23=0,"-",(G26-'[1]Table'!G23)/('[1]Table'!G23)))</f>
        <v>-</v>
      </c>
      <c r="I26" s="38"/>
      <c r="J26" s="45">
        <f>'[1]Table'!K23</f>
        <v>75</v>
      </c>
      <c r="K26" s="39">
        <f>IF('[1]Table'!J23&lt;20,"-",IF('[1]Table'!J23=0,"-",(J26-'[1]Table'!J23)/('[1]Table'!J23)))</f>
        <v>-0.34782608695652173</v>
      </c>
      <c r="L26" s="47"/>
    </row>
    <row r="27" spans="1:11" ht="12.75">
      <c r="A27" s="19"/>
      <c r="B27" s="37" t="s">
        <v>29</v>
      </c>
      <c r="C27" s="51"/>
      <c r="D27" s="45">
        <f>'[1]Table'!E24</f>
        <v>5</v>
      </c>
      <c r="E27" s="39" t="str">
        <f>IF('[1]Table'!D24&lt;20,"-",IF('[1]Table'!D24=0,"-",(D27-'[1]Table'!D24)/('[1]Table'!D24)))</f>
        <v>-</v>
      </c>
      <c r="F27" s="38"/>
      <c r="G27" s="45">
        <f>'[1]Table'!H24</f>
        <v>19</v>
      </c>
      <c r="H27" s="39" t="str">
        <f>IF('[1]Table'!G24&lt;20,"-",IF('[1]Table'!G24=0,"-",(G27-'[1]Table'!G24)/('[1]Table'!G24)))</f>
        <v>-</v>
      </c>
      <c r="I27" s="38"/>
      <c r="J27" s="45">
        <f>'[1]Table'!K24</f>
        <v>65</v>
      </c>
      <c r="K27" s="39">
        <f>IF('[1]Table'!J24&lt;20,"-",IF('[1]Table'!J24=0,"-",(J27-'[1]Table'!J24)/('[1]Table'!J24)))</f>
        <v>0.5853658536585366</v>
      </c>
    </row>
    <row r="28" spans="1:11" ht="12.75">
      <c r="A28" s="19"/>
      <c r="B28" s="37" t="s">
        <v>30</v>
      </c>
      <c r="C28" s="55"/>
      <c r="D28" s="45">
        <f>'[1]Table'!E25</f>
        <v>2</v>
      </c>
      <c r="E28" s="39" t="str">
        <f>IF('[1]Table'!D25&lt;20,"-",IF('[1]Table'!D25=0,"-",(D28-'[1]Table'!D25)/('[1]Table'!D25)))</f>
        <v>-</v>
      </c>
      <c r="F28" s="38"/>
      <c r="G28" s="45">
        <f>'[1]Table'!H25</f>
        <v>14</v>
      </c>
      <c r="H28" s="39">
        <f>IF('[1]Table'!G25&lt;20,"-",IF('[1]Table'!G25=0,"-",(G28-'[1]Table'!G25)/('[1]Table'!G25)))</f>
        <v>-0.3333333333333333</v>
      </c>
      <c r="I28" s="38"/>
      <c r="J28" s="45">
        <f>'[1]Table'!K25</f>
        <v>121</v>
      </c>
      <c r="K28" s="39">
        <f>IF('[1]Table'!J25&lt;20,"-",IF('[1]Table'!J25=0,"-",(J28-'[1]Table'!J25)/('[1]Table'!J25)))</f>
        <v>-0.11678832116788321</v>
      </c>
    </row>
    <row r="29" spans="1:12" s="86" customFormat="1" ht="12.75">
      <c r="A29" s="19"/>
      <c r="B29" s="37" t="s">
        <v>31</v>
      </c>
      <c r="C29" s="41"/>
      <c r="D29" s="45">
        <f>'[1]Table'!E26</f>
        <v>0</v>
      </c>
      <c r="E29" s="39" t="str">
        <f>IF('[1]Table'!D26&lt;20,"-",IF('[1]Table'!D26=0,"-",(D29-'[1]Table'!D26)/('[1]Table'!D26)))</f>
        <v>-</v>
      </c>
      <c r="F29" s="38"/>
      <c r="G29" s="45">
        <f>'[1]Table'!H26</f>
        <v>8</v>
      </c>
      <c r="H29" s="39" t="str">
        <f>IF('[1]Table'!G26&lt;20,"-",IF('[1]Table'!G26=0,"-",(G29-'[1]Table'!G26)/('[1]Table'!G26)))</f>
        <v>-</v>
      </c>
      <c r="I29" s="38"/>
      <c r="J29" s="45">
        <f>'[1]Table'!K26</f>
        <v>54</v>
      </c>
      <c r="K29" s="39">
        <f>IF('[1]Table'!J26&lt;20,"-",IF('[1]Table'!J26=0,"-",(J29-'[1]Table'!J26)/('[1]Table'!J26)))</f>
        <v>0.2</v>
      </c>
      <c r="L29" s="47"/>
    </row>
    <row r="30" spans="1:11" ht="12.75">
      <c r="A30" s="19"/>
      <c r="B30" s="37" t="s">
        <v>32</v>
      </c>
      <c r="C30" s="37"/>
      <c r="D30" s="45">
        <f>'[1]Table'!E27</f>
        <v>1</v>
      </c>
      <c r="E30" s="39" t="str">
        <f>IF('[1]Table'!D27&lt;20,"-",IF('[1]Table'!D27=0,"-",(D30-'[1]Table'!D27)/('[1]Table'!D27)))</f>
        <v>-</v>
      </c>
      <c r="F30" s="38"/>
      <c r="G30" s="45">
        <f>'[1]Table'!H27</f>
        <v>69</v>
      </c>
      <c r="H30" s="39">
        <f>IF('[1]Table'!G27&lt;20,"-",IF('[1]Table'!G27=0,"-",(G30-'[1]Table'!G27)/('[1]Table'!G27)))</f>
        <v>1.2258064516129032</v>
      </c>
      <c r="I30" s="38"/>
      <c r="J30" s="45">
        <f>'[1]Table'!K27</f>
        <v>141</v>
      </c>
      <c r="K30" s="39">
        <f>IF('[1]Table'!J27&lt;20,"-",IF('[1]Table'!J27=0,"-",(J30-'[1]Table'!J27)/('[1]Table'!J27)))</f>
        <v>-0.41735537190082644</v>
      </c>
    </row>
    <row r="31" spans="1:11" ht="12.75">
      <c r="A31" s="19"/>
      <c r="B31" s="37" t="s">
        <v>33</v>
      </c>
      <c r="C31" s="41"/>
      <c r="D31" s="45">
        <f>'[1]Table'!E28</f>
        <v>4</v>
      </c>
      <c r="E31" s="39" t="str">
        <f>IF('[1]Table'!D28&lt;20,"-",IF('[1]Table'!D28=0,"-",(D31-'[1]Table'!D28)/('[1]Table'!D28)))</f>
        <v>-</v>
      </c>
      <c r="F31" s="38"/>
      <c r="G31" s="45">
        <f>'[1]Table'!H28</f>
        <v>25</v>
      </c>
      <c r="H31" s="39" t="str">
        <f>IF('[1]Table'!G28&lt;20,"-",IF('[1]Table'!G28=0,"-",(G31-'[1]Table'!G28)/('[1]Table'!G28)))</f>
        <v>-</v>
      </c>
      <c r="I31" s="38"/>
      <c r="J31" s="45">
        <f>'[1]Table'!K28</f>
        <v>88</v>
      </c>
      <c r="K31" s="39">
        <f>IF('[1]Table'!J28&lt;20,"-",IF('[1]Table'!J28=0,"-",(J31-'[1]Table'!J28)/('[1]Table'!J28)))</f>
        <v>0</v>
      </c>
    </row>
    <row r="32" spans="1:12" s="86" customFormat="1" ht="12.75">
      <c r="A32" s="19"/>
      <c r="B32" s="37" t="s">
        <v>34</v>
      </c>
      <c r="C32" s="41"/>
      <c r="D32" s="45">
        <f>'[1]Table'!E29</f>
        <v>8</v>
      </c>
      <c r="E32" s="39" t="str">
        <f>IF('[1]Table'!D29&lt;20,"-",IF('[1]Table'!D29=0,"-",(D32-'[1]Table'!D29)/('[1]Table'!D29)))</f>
        <v>-</v>
      </c>
      <c r="F32" s="38"/>
      <c r="G32" s="45">
        <f>'[1]Table'!H29</f>
        <v>18</v>
      </c>
      <c r="H32" s="39" t="str">
        <f>IF('[1]Table'!G29&lt;20,"-",IF('[1]Table'!G29=0,"-",(G32-'[1]Table'!G29)/('[1]Table'!G29)))</f>
        <v>-</v>
      </c>
      <c r="I32" s="38"/>
      <c r="J32" s="45">
        <f>'[1]Table'!K29</f>
        <v>98</v>
      </c>
      <c r="K32" s="39">
        <f>IF('[1]Table'!J29&lt;20,"-",IF('[1]Table'!J29=0,"-",(J32-'[1]Table'!J29)/('[1]Table'!J29)))</f>
        <v>-0.19008264462809918</v>
      </c>
      <c r="L32" s="47"/>
    </row>
    <row r="33" spans="1:11" ht="12.75">
      <c r="A33" s="19"/>
      <c r="B33" s="41" t="s">
        <v>35</v>
      </c>
      <c r="C33" s="37"/>
      <c r="D33" s="48">
        <f>SUM(D22:D32)</f>
        <v>34</v>
      </c>
      <c r="E33" s="43" t="str">
        <f>IF('[1]Table'!D30&lt;20,"-",IF('[1]Table'!D30=0,"-",(D33-'[1]Table'!D30)/('[1]Table'!D30)))</f>
        <v>-</v>
      </c>
      <c r="F33" s="42"/>
      <c r="G33" s="48">
        <f>SUM(G22:G32)</f>
        <v>220</v>
      </c>
      <c r="H33" s="43">
        <f>IF('[1]Table'!G30&lt;20,"-",IF('[1]Table'!G30=0,"-",(G33-'[1]Table'!G30)/('[1]Table'!G30)))</f>
        <v>0.5827338129496403</v>
      </c>
      <c r="I33" s="42"/>
      <c r="J33" s="48">
        <f>SUM(J22:J32)</f>
        <v>886</v>
      </c>
      <c r="K33" s="43">
        <f>IF('[1]Table'!J30&lt;20,"-",IF('[1]Table'!J30=0,"-",(J33-'[1]Table'!J30)/('[1]Table'!J30)))</f>
        <v>-0.14478764478764478</v>
      </c>
    </row>
    <row r="34" spans="1:11" ht="9.75" customHeight="1">
      <c r="A34" s="19"/>
      <c r="B34" s="37"/>
      <c r="C34" s="37"/>
      <c r="D34" s="45"/>
      <c r="E34" s="39"/>
      <c r="F34" s="38"/>
      <c r="G34" s="45"/>
      <c r="H34" s="39"/>
      <c r="I34" s="38"/>
      <c r="J34" s="45"/>
      <c r="K34" s="39"/>
    </row>
    <row r="35" spans="1:11" ht="12.75">
      <c r="A35" s="19"/>
      <c r="B35" s="37" t="s">
        <v>36</v>
      </c>
      <c r="C35" s="41"/>
      <c r="D35" s="45">
        <f>'[1]Table'!E32</f>
        <v>2</v>
      </c>
      <c r="E35" s="39" t="str">
        <f>IF('[1]Table'!D32&lt;20,"-",IF('[1]Table'!D32=0,"-",(D35-'[1]Table'!D32)/('[1]Table'!D32)))</f>
        <v>-</v>
      </c>
      <c r="F35" s="38"/>
      <c r="G35" s="45">
        <f>'[1]Table'!H32</f>
        <v>33</v>
      </c>
      <c r="H35" s="39" t="str">
        <f>IF('[1]Table'!G32&lt;20,"-",IF('[1]Table'!G32=0,"-",(G35-'[1]Table'!G32)/('[1]Table'!G32)))</f>
        <v>-</v>
      </c>
      <c r="I35" s="38"/>
      <c r="J35" s="45">
        <f>'[1]Table'!K32</f>
        <v>102</v>
      </c>
      <c r="K35" s="39">
        <f>IF('[1]Table'!J32&lt;20,"-",IF('[1]Table'!J32=0,"-",(J35-'[1]Table'!J32)/('[1]Table'!J32)))</f>
        <v>0.2289156626506024</v>
      </c>
    </row>
    <row r="36" spans="1:11" ht="12.75">
      <c r="A36" s="19"/>
      <c r="B36" s="37" t="s">
        <v>37</v>
      </c>
      <c r="C36" s="37"/>
      <c r="D36" s="45">
        <f>'[1]Table'!E33</f>
        <v>7</v>
      </c>
      <c r="E36" s="39" t="str">
        <f>IF('[1]Table'!D33&lt;20,"-",IF('[1]Table'!D33=0,"-",(D36-'[1]Table'!D33)/('[1]Table'!D33)))</f>
        <v>-</v>
      </c>
      <c r="F36" s="38"/>
      <c r="G36" s="45">
        <f>'[1]Table'!H33</f>
        <v>61</v>
      </c>
      <c r="H36" s="39">
        <f>IF('[1]Table'!G33&lt;20,"-",IF('[1]Table'!G33=0,"-",(G36-'[1]Table'!G33)/('[1]Table'!G33)))</f>
        <v>1.7727272727272727</v>
      </c>
      <c r="I36" s="38"/>
      <c r="J36" s="45">
        <f>'[1]Table'!K33</f>
        <v>128</v>
      </c>
      <c r="K36" s="39">
        <f>IF('[1]Table'!J33&lt;20,"-",IF('[1]Table'!J33=0,"-",(J36-'[1]Table'!J33)/('[1]Table'!J33)))</f>
        <v>0.14285714285714285</v>
      </c>
    </row>
    <row r="37" spans="1:12" s="86" customFormat="1" ht="12.75">
      <c r="A37" s="19"/>
      <c r="B37" s="37" t="s">
        <v>38</v>
      </c>
      <c r="C37" s="41"/>
      <c r="D37" s="45">
        <f>'[1]Table'!E34</f>
        <v>2</v>
      </c>
      <c r="E37" s="39" t="str">
        <f>IF('[1]Table'!D34&lt;20,"-",IF('[1]Table'!D34=0,"-",(D37-'[1]Table'!D34)/('[1]Table'!D34)))</f>
        <v>-</v>
      </c>
      <c r="F37" s="38"/>
      <c r="G37" s="45">
        <f>'[1]Table'!H34</f>
        <v>35</v>
      </c>
      <c r="H37" s="39">
        <f>IF('[1]Table'!G34&lt;20,"-",IF('[1]Table'!G34=0,"-",(G37-'[1]Table'!G34)/('[1]Table'!G34)))</f>
        <v>-0.5454545454545454</v>
      </c>
      <c r="I37" s="38"/>
      <c r="J37" s="45">
        <f>'[1]Table'!K34</f>
        <v>280</v>
      </c>
      <c r="K37" s="39">
        <f>IF('[1]Table'!J34&lt;20,"-",IF('[1]Table'!J34=0,"-",(J37-'[1]Table'!J34)/('[1]Table'!J34)))</f>
        <v>-0.1836734693877551</v>
      </c>
      <c r="L37" s="47"/>
    </row>
    <row r="38" spans="1:11" ht="12.75">
      <c r="A38" s="19"/>
      <c r="B38" s="41" t="s">
        <v>39</v>
      </c>
      <c r="C38" s="37"/>
      <c r="D38" s="48">
        <f>SUM(D35:D37)</f>
        <v>11</v>
      </c>
      <c r="E38" s="43" t="str">
        <f>IF('[1]Table'!D35&lt;20,"-",IF('[1]Table'!D35=0,"-",(D38-'[1]Table'!D35)/('[1]Table'!D35)))</f>
        <v>-</v>
      </c>
      <c r="F38" s="42"/>
      <c r="G38" s="48">
        <f>SUM(G35:G37)</f>
        <v>129</v>
      </c>
      <c r="H38" s="43">
        <f>IF('[1]Table'!G35&lt;20,"-",IF('[1]Table'!G35=0,"-",(G38-'[1]Table'!G35)/('[1]Table'!G35)))</f>
        <v>0.205607476635514</v>
      </c>
      <c r="I38" s="42"/>
      <c r="J38" s="48">
        <f>SUM(J35:J37)</f>
        <v>510</v>
      </c>
      <c r="K38" s="43">
        <f>IF('[1]Table'!J35&lt;20,"-",IF('[1]Table'!J35=0,"-",(J38-'[1]Table'!J35)/('[1]Table'!J35)))</f>
        <v>-0.05204460966542751</v>
      </c>
    </row>
    <row r="39" spans="1:11" ht="9.75" customHeight="1">
      <c r="A39" s="19"/>
      <c r="B39" s="37"/>
      <c r="C39" s="37"/>
      <c r="D39" s="45"/>
      <c r="E39" s="39"/>
      <c r="F39" s="38"/>
      <c r="G39" s="45"/>
      <c r="H39" s="39"/>
      <c r="I39" s="38"/>
      <c r="J39" s="45"/>
      <c r="K39" s="39"/>
    </row>
    <row r="40" spans="1:12" s="86" customFormat="1" ht="12.75">
      <c r="A40" s="19"/>
      <c r="B40" s="37" t="s">
        <v>40</v>
      </c>
      <c r="C40" s="41"/>
      <c r="D40" s="45">
        <f>'[1]Table'!E37</f>
        <v>6</v>
      </c>
      <c r="E40" s="39" t="str">
        <f>IF('[1]Table'!D37&lt;20,"-",IF('[1]Table'!D37=0,"-",(D40-'[1]Table'!D37)/('[1]Table'!D37)))</f>
        <v>-</v>
      </c>
      <c r="F40" s="38"/>
      <c r="G40" s="45">
        <f>'[1]Table'!H37</f>
        <v>20</v>
      </c>
      <c r="H40" s="39" t="str">
        <f>IF('[1]Table'!G37&lt;20,"-",IF('[1]Table'!G37=0,"-",(G40-'[1]Table'!G37)/('[1]Table'!G37)))</f>
        <v>-</v>
      </c>
      <c r="I40" s="38"/>
      <c r="J40" s="45">
        <f>'[1]Table'!K37</f>
        <v>88</v>
      </c>
      <c r="K40" s="39">
        <f>IF('[1]Table'!J37&lt;20,"-",IF('[1]Table'!J37=0,"-",(J40-'[1]Table'!J37)/('[1]Table'!J37)))</f>
        <v>-0.043478260869565216</v>
      </c>
      <c r="L40" s="47"/>
    </row>
    <row r="41" spans="1:11" ht="12.75">
      <c r="A41" s="19"/>
      <c r="B41" s="37" t="s">
        <v>41</v>
      </c>
      <c r="C41" s="37"/>
      <c r="D41" s="45">
        <f>'[1]Table'!E38</f>
        <v>8</v>
      </c>
      <c r="E41" s="39" t="str">
        <f>IF('[1]Table'!D38&lt;20,"-",IF('[1]Table'!D38=0,"-",(D41-'[1]Table'!D38)/('[1]Table'!D38)))</f>
        <v>-</v>
      </c>
      <c r="F41" s="38"/>
      <c r="G41" s="45">
        <f>'[1]Table'!H38</f>
        <v>65</v>
      </c>
      <c r="H41" s="39">
        <f>IF('[1]Table'!G38&lt;20,"-",IF('[1]Table'!G38=0,"-",(G41-'[1]Table'!G38)/('[1]Table'!G38)))</f>
        <v>0.3541666666666667</v>
      </c>
      <c r="I41" s="38"/>
      <c r="J41" s="45">
        <f>'[1]Table'!K38</f>
        <v>176</v>
      </c>
      <c r="K41" s="39">
        <f>IF('[1]Table'!J38&lt;20,"-",IF('[1]Table'!J38=0,"-",(J41-'[1]Table'!J38)/('[1]Table'!J38)))</f>
        <v>0.04142011834319527</v>
      </c>
    </row>
    <row r="42" spans="1:11" ht="12.75">
      <c r="A42" s="19"/>
      <c r="B42" s="37" t="s">
        <v>42</v>
      </c>
      <c r="C42" s="37"/>
      <c r="D42" s="45">
        <f>'[1]Table'!E39</f>
        <v>6</v>
      </c>
      <c r="E42" s="39" t="str">
        <f>IF('[1]Table'!D39&lt;20,"-",IF('[1]Table'!D39=0,"-",(D42-'[1]Table'!D39)/('[1]Table'!D39)))</f>
        <v>-</v>
      </c>
      <c r="F42" s="38"/>
      <c r="G42" s="45">
        <f>'[1]Table'!H39</f>
        <v>30</v>
      </c>
      <c r="H42" s="39" t="str">
        <f>IF('[1]Table'!G39&lt;20,"-",IF('[1]Table'!G39=0,"-",(G42-'[1]Table'!G39)/('[1]Table'!G39)))</f>
        <v>-</v>
      </c>
      <c r="I42" s="38"/>
      <c r="J42" s="45">
        <f>'[1]Table'!K39</f>
        <v>178</v>
      </c>
      <c r="K42" s="39">
        <f>IF('[1]Table'!J39&lt;20,"-",IF('[1]Table'!J39=0,"-",(J42-'[1]Table'!J39)/('[1]Table'!J39)))</f>
        <v>-0.00558659217877095</v>
      </c>
    </row>
    <row r="43" spans="1:11" ht="15">
      <c r="A43" s="23"/>
      <c r="B43" s="37" t="s">
        <v>43</v>
      </c>
      <c r="C43" s="37"/>
      <c r="D43" s="45">
        <f>'[1]Table'!E40</f>
        <v>10</v>
      </c>
      <c r="E43" s="39" t="str">
        <f>IF('[1]Table'!D40&lt;20,"-",IF('[1]Table'!D40=0,"-",(D43-'[1]Table'!D40)/('[1]Table'!D40)))</f>
        <v>-</v>
      </c>
      <c r="F43" s="38"/>
      <c r="G43" s="45">
        <f>'[1]Table'!H40</f>
        <v>57</v>
      </c>
      <c r="H43" s="39">
        <f>IF('[1]Table'!G40&lt;20,"-",IF('[1]Table'!G40=0,"-",(G43-'[1]Table'!G40)/('[1]Table'!G40)))</f>
        <v>0.5833333333333334</v>
      </c>
      <c r="I43" s="38"/>
      <c r="J43" s="45">
        <f>'[1]Table'!K40</f>
        <v>149</v>
      </c>
      <c r="K43" s="39">
        <f>IF('[1]Table'!J40&lt;20,"-",IF('[1]Table'!J40=0,"-",(J43-'[1]Table'!J40)/('[1]Table'!J40)))</f>
        <v>-0.1989247311827957</v>
      </c>
    </row>
    <row r="44" spans="1:11" ht="15">
      <c r="A44" s="63"/>
      <c r="B44" s="41" t="s">
        <v>170</v>
      </c>
      <c r="C44" s="41"/>
      <c r="D44" s="48">
        <f>SUM(D40:D43)</f>
        <v>30</v>
      </c>
      <c r="E44" s="43">
        <f>IF('[1]Table'!D41&lt;20,"-",IF('[1]Table'!D41=0,"-",(D44-'[1]Table'!D41)/('[1]Table'!D41)))</f>
        <v>0.2</v>
      </c>
      <c r="F44" s="42"/>
      <c r="G44" s="48">
        <f>SUM(G40:G43)</f>
        <v>172</v>
      </c>
      <c r="H44" s="43">
        <f>IF('[1]Table'!G41&lt;20,"-",IF('[1]Table'!G41=0,"-",(G44-'[1]Table'!G41)/('[1]Table'!G41)))</f>
        <v>0.6074766355140186</v>
      </c>
      <c r="I44" s="42"/>
      <c r="J44" s="48">
        <f>SUM(J40:J43)</f>
        <v>591</v>
      </c>
      <c r="K44" s="43">
        <f>IF('[1]Table'!J41&lt;20,"-",IF('[1]Table'!J41=0,"-",(J44-'[1]Table'!J41)/('[1]Table'!J41)))</f>
        <v>-0.05591054313099041</v>
      </c>
    </row>
    <row r="45" spans="1:11" ht="9.75" customHeight="1">
      <c r="A45" s="63"/>
      <c r="B45" s="41"/>
      <c r="C45" s="37"/>
      <c r="D45" s="45"/>
      <c r="E45" s="39"/>
      <c r="F45" s="38"/>
      <c r="G45" s="45"/>
      <c r="H45" s="39"/>
      <c r="I45" s="38"/>
      <c r="J45" s="45"/>
      <c r="K45" s="39"/>
    </row>
    <row r="46" spans="1:12" s="64" customFormat="1" ht="15">
      <c r="A46" s="23"/>
      <c r="B46" s="56" t="s">
        <v>44</v>
      </c>
      <c r="C46" s="51"/>
      <c r="D46" s="52">
        <f>D44+D38+D33+D20</f>
        <v>356</v>
      </c>
      <c r="E46" s="53">
        <f>IF('[1]Table'!D43&lt;20,"-",IF('[1]Table'!D43=0,"-",(D46-'[1]Table'!D43)/('[1]Table'!D43)))</f>
        <v>-0.16627634660421545</v>
      </c>
      <c r="F46" s="54"/>
      <c r="G46" s="52">
        <f>G44+G38+G33+G20</f>
        <v>678</v>
      </c>
      <c r="H46" s="53">
        <f>IF('[1]Table'!G43&lt;20,"-",IF('[1]Table'!G43=0,"-",(G46-'[1]Table'!G43)/('[1]Table'!G43)))</f>
        <v>0.313953488372093</v>
      </c>
      <c r="I46" s="54"/>
      <c r="J46" s="52">
        <f>J44+J38+J33+J20</f>
        <v>2547</v>
      </c>
      <c r="K46" s="53">
        <f>IF('[1]Table'!J43&lt;20,"-",IF('[1]Table'!J43=0,"-",(J46-'[1]Table'!J43)/('[1]Table'!J43)))</f>
        <v>-0.15071690563521173</v>
      </c>
      <c r="L46" s="58"/>
    </row>
    <row r="47" spans="1:12" s="64" customFormat="1" ht="9.75" customHeight="1">
      <c r="A47" s="23"/>
      <c r="B47" s="51" t="s">
        <v>182</v>
      </c>
      <c r="C47" s="51"/>
      <c r="D47" s="52"/>
      <c r="E47" s="53"/>
      <c r="F47" s="54"/>
      <c r="G47" s="52"/>
      <c r="H47" s="53"/>
      <c r="I47" s="54"/>
      <c r="J47" s="52"/>
      <c r="K47" s="53"/>
      <c r="L47" s="58"/>
    </row>
    <row r="48" spans="1:11" ht="12.75">
      <c r="A48" s="19"/>
      <c r="B48" s="37" t="s">
        <v>45</v>
      </c>
      <c r="C48" s="41"/>
      <c r="D48" s="45">
        <f>'[1]Table'!E45</f>
        <v>2</v>
      </c>
      <c r="E48" s="39" t="str">
        <f>IF('[1]Table'!D45&lt;20,"-",IF('[1]Table'!D45=0,"-",(D48-'[1]Table'!D45)/('[1]Table'!D45)))</f>
        <v>-</v>
      </c>
      <c r="F48" s="38"/>
      <c r="G48" s="45">
        <f>'[1]Table'!H45</f>
        <v>21</v>
      </c>
      <c r="H48" s="39" t="str">
        <f>IF('[1]Table'!G45&lt;20,"-",IF('[1]Table'!G45=0,"-",(G48-'[1]Table'!G45)/('[1]Table'!G45)))</f>
        <v>-</v>
      </c>
      <c r="I48" s="38"/>
      <c r="J48" s="45">
        <f>'[1]Table'!K45</f>
        <v>62</v>
      </c>
      <c r="K48" s="39">
        <f>IF('[1]Table'!J45&lt;20,"-",IF('[1]Table'!J45=0,"-",(J48-'[1]Table'!J45)/('[1]Table'!J45)))</f>
        <v>-0.1267605633802817</v>
      </c>
    </row>
    <row r="49" spans="1:11" ht="15">
      <c r="A49" s="23"/>
      <c r="B49" s="37" t="s">
        <v>46</v>
      </c>
      <c r="C49" s="37"/>
      <c r="D49" s="45">
        <f>'[1]Table'!E46</f>
        <v>1</v>
      </c>
      <c r="E49" s="39" t="str">
        <f>IF('[1]Table'!D46&lt;20,"-",IF('[1]Table'!D46=0,"-",(D49-'[1]Table'!D46)/('[1]Table'!D46)))</f>
        <v>-</v>
      </c>
      <c r="F49" s="38"/>
      <c r="G49" s="45">
        <f>'[1]Table'!H46</f>
        <v>19</v>
      </c>
      <c r="H49" s="39" t="str">
        <f>IF('[1]Table'!G46&lt;20,"-",IF('[1]Table'!G46=0,"-",(G49-'[1]Table'!G46)/('[1]Table'!G46)))</f>
        <v>-</v>
      </c>
      <c r="I49" s="38"/>
      <c r="J49" s="45">
        <f>'[1]Table'!K46</f>
        <v>121</v>
      </c>
      <c r="K49" s="39">
        <f>IF('[1]Table'!J46&lt;20,"-",IF('[1]Table'!J46=0,"-",(J49-'[1]Table'!J46)/('[1]Table'!J46)))</f>
        <v>0.1</v>
      </c>
    </row>
    <row r="50" spans="1:11" ht="12.75">
      <c r="A50" s="19"/>
      <c r="B50" s="37" t="s">
        <v>176</v>
      </c>
      <c r="C50" s="37"/>
      <c r="D50" s="45">
        <f>'[1]Table'!E47</f>
        <v>2</v>
      </c>
      <c r="E50" s="39" t="str">
        <f>IF('[1]Table'!D47&lt;20,"-",IF('[1]Table'!D47=0,"-",(D50-'[1]Table'!D47)/('[1]Table'!D47)))</f>
        <v>-</v>
      </c>
      <c r="F50" s="38"/>
      <c r="G50" s="45">
        <f>'[1]Table'!H47</f>
        <v>25</v>
      </c>
      <c r="H50" s="39">
        <f>IF('[1]Table'!G47&lt;20,"-",IF('[1]Table'!G47=0,"-",(G50-'[1]Table'!G47)/('[1]Table'!G47)))</f>
        <v>0.08695652173913043</v>
      </c>
      <c r="I50" s="38"/>
      <c r="J50" s="45">
        <f>'[1]Table'!K47</f>
        <v>147</v>
      </c>
      <c r="K50" s="39">
        <f>IF('[1]Table'!J47&lt;20,"-",IF('[1]Table'!J47=0,"-",(J50-'[1]Table'!J47)/('[1]Table'!J47)))</f>
        <v>-0.19672131147540983</v>
      </c>
    </row>
    <row r="51" spans="1:11" ht="12.75">
      <c r="A51" s="19" t="s">
        <v>19</v>
      </c>
      <c r="B51" s="37" t="s">
        <v>47</v>
      </c>
      <c r="C51" s="37"/>
      <c r="D51" s="45">
        <f>'[1]Table'!E48</f>
        <v>30</v>
      </c>
      <c r="E51" s="39">
        <f>IF('[1]Table'!D48&lt;20,"-",IF('[1]Table'!D48=0,"-",(D51-'[1]Table'!D48)/('[1]Table'!D48)))</f>
        <v>-0.1891891891891892</v>
      </c>
      <c r="F51" s="38"/>
      <c r="G51" s="45">
        <f>'[1]Table'!H48</f>
        <v>47</v>
      </c>
      <c r="H51" s="39">
        <f>IF('[1]Table'!G48&lt;20,"-",IF('[1]Table'!G48=0,"-",(G51-'[1]Table'!G48)/('[1]Table'!G48)))</f>
        <v>0.021739130434782608</v>
      </c>
      <c r="I51" s="38"/>
      <c r="J51" s="45">
        <f>'[1]Table'!K48</f>
        <v>415</v>
      </c>
      <c r="K51" s="39">
        <f>IF('[1]Table'!J48&lt;20,"-",IF('[1]Table'!J48=0,"-",(J51-'[1]Table'!J48)/('[1]Table'!J48)))</f>
        <v>-0.1749502982107356</v>
      </c>
    </row>
    <row r="52" spans="1:11" ht="12.75">
      <c r="A52" s="19"/>
      <c r="B52" s="37" t="s">
        <v>48</v>
      </c>
      <c r="C52" s="41"/>
      <c r="D52" s="45">
        <f>'[1]Table'!E49</f>
        <v>0</v>
      </c>
      <c r="E52" s="39" t="str">
        <f>IF('[1]Table'!D49&lt;20,"-",IF('[1]Table'!D49=0,"-",(D52-'[1]Table'!D49)/('[1]Table'!D49)))</f>
        <v>-</v>
      </c>
      <c r="F52" s="38"/>
      <c r="G52" s="45">
        <f>'[1]Table'!H49</f>
        <v>7</v>
      </c>
      <c r="H52" s="39">
        <f>IF('[1]Table'!G49&lt;20,"-",IF('[1]Table'!G49=0,"-",(G52-'[1]Table'!G49)/('[1]Table'!G49)))</f>
        <v>-0.6818181818181818</v>
      </c>
      <c r="I52" s="38"/>
      <c r="J52" s="45">
        <f>'[1]Table'!K49</f>
        <v>75</v>
      </c>
      <c r="K52" s="39">
        <f>IF('[1]Table'!J49&lt;20,"-",IF('[1]Table'!J49=0,"-",(J52-'[1]Table'!J49)/('[1]Table'!J49)))</f>
        <v>-0.3951612903225806</v>
      </c>
    </row>
    <row r="53" spans="1:11" ht="12.75">
      <c r="A53" s="19"/>
      <c r="B53" s="55" t="s">
        <v>49</v>
      </c>
      <c r="C53" s="37"/>
      <c r="D53" s="48">
        <f>SUM(D48:D52)</f>
        <v>35</v>
      </c>
      <c r="E53" s="43">
        <f>IF('[1]Table'!D50&lt;20,"-",IF('[1]Table'!D50=0,"-",(D53-'[1]Table'!D50)/('[1]Table'!D50)))</f>
        <v>-0.16666666666666666</v>
      </c>
      <c r="F53" s="42"/>
      <c r="G53" s="48">
        <f>SUM(G48:G52)</f>
        <v>119</v>
      </c>
      <c r="H53" s="43">
        <f>IF('[1]Table'!G50&lt;20,"-",IF('[1]Table'!G50=0,"-",(G53-'[1]Table'!G50)/('[1]Table'!G50)))</f>
        <v>0</v>
      </c>
      <c r="I53" s="42"/>
      <c r="J53" s="48">
        <f>SUM(J48:J52)</f>
        <v>820</v>
      </c>
      <c r="K53" s="43">
        <f>IF('[1]Table'!J50&lt;20,"-",IF('[1]Table'!J50=0,"-",(J53-'[1]Table'!J50)/('[1]Table'!J50)))</f>
        <v>-0.17255297679112008</v>
      </c>
    </row>
    <row r="54" spans="1:12" s="86" customFormat="1" ht="9.75" customHeight="1">
      <c r="A54" s="23"/>
      <c r="B54" s="56"/>
      <c r="C54" s="41"/>
      <c r="D54" s="48"/>
      <c r="E54" s="43"/>
      <c r="F54" s="42"/>
      <c r="G54" s="48"/>
      <c r="H54" s="43"/>
      <c r="I54" s="42"/>
      <c r="J54" s="48"/>
      <c r="K54" s="43"/>
      <c r="L54" s="47"/>
    </row>
    <row r="55" spans="1:11" ht="12.75">
      <c r="A55" s="19"/>
      <c r="B55" s="37" t="s">
        <v>50</v>
      </c>
      <c r="C55" s="41"/>
      <c r="D55" s="45">
        <f>'[1]Table'!E52</f>
        <v>0</v>
      </c>
      <c r="E55" s="39" t="str">
        <f>IF('[1]Table'!D52&lt;20,"-",IF('[1]Table'!D52=0,"-",(D55-'[1]Table'!D52)/('[1]Table'!D52)))</f>
        <v>-</v>
      </c>
      <c r="F55" s="38"/>
      <c r="G55" s="45">
        <f>'[1]Table'!H52</f>
        <v>10</v>
      </c>
      <c r="H55" s="39" t="str">
        <f>IF('[1]Table'!G52&lt;20,"-",IF('[1]Table'!G52=0,"-",(G55-'[1]Table'!G52)/('[1]Table'!G52)))</f>
        <v>-</v>
      </c>
      <c r="I55" s="38"/>
      <c r="J55" s="45">
        <f>'[1]Table'!K52</f>
        <v>46</v>
      </c>
      <c r="K55" s="39">
        <f>IF('[1]Table'!J52&lt;20,"-",IF('[1]Table'!J52=0,"-",(J55-'[1]Table'!J52)/('[1]Table'!J52)))</f>
        <v>-0.3611111111111111</v>
      </c>
    </row>
    <row r="56" spans="1:12" s="64" customFormat="1" ht="15">
      <c r="A56" s="19"/>
      <c r="B56" s="37" t="s">
        <v>51</v>
      </c>
      <c r="C56" s="51"/>
      <c r="D56" s="45">
        <f>'[1]Table'!E53</f>
        <v>0</v>
      </c>
      <c r="E56" s="39" t="str">
        <f>IF('[1]Table'!D53&lt;20,"-",IF('[1]Table'!D53=0,"-",(D56-'[1]Table'!D53)/('[1]Table'!D53)))</f>
        <v>-</v>
      </c>
      <c r="F56" s="38"/>
      <c r="G56" s="45">
        <f>'[1]Table'!H53</f>
        <v>12</v>
      </c>
      <c r="H56" s="39" t="str">
        <f>IF('[1]Table'!G53&lt;20,"-",IF('[1]Table'!G53=0,"-",(G56-'[1]Table'!G53)/('[1]Table'!G53)))</f>
        <v>-</v>
      </c>
      <c r="I56" s="38"/>
      <c r="J56" s="45">
        <f>'[1]Table'!K53</f>
        <v>144</v>
      </c>
      <c r="K56" s="39">
        <f>IF('[1]Table'!J53&lt;20,"-",IF('[1]Table'!J53=0,"-",(J56-'[1]Table'!J53)/('[1]Table'!J53)))</f>
        <v>0</v>
      </c>
      <c r="L56" s="58"/>
    </row>
    <row r="57" spans="1:11" ht="12.75">
      <c r="A57" s="19"/>
      <c r="B57" s="37" t="s">
        <v>52</v>
      </c>
      <c r="C57" s="37"/>
      <c r="D57" s="45">
        <f>'[1]Table'!E54</f>
        <v>1</v>
      </c>
      <c r="E57" s="39" t="str">
        <f>IF('[1]Table'!D54&lt;20,"-",IF('[1]Table'!D54=0,"-",(D57-'[1]Table'!D54)/('[1]Table'!D54)))</f>
        <v>-</v>
      </c>
      <c r="F57" s="38"/>
      <c r="G57" s="45">
        <f>'[1]Table'!H54</f>
        <v>6</v>
      </c>
      <c r="H57" s="39" t="str">
        <f>IF('[1]Table'!G54&lt;20,"-",IF('[1]Table'!G54=0,"-",(G57-'[1]Table'!G54)/('[1]Table'!G54)))</f>
        <v>-</v>
      </c>
      <c r="I57" s="38"/>
      <c r="J57" s="45">
        <f>'[1]Table'!K54</f>
        <v>61</v>
      </c>
      <c r="K57" s="39">
        <f>IF('[1]Table'!J54&lt;20,"-",IF('[1]Table'!J54=0,"-",(J57-'[1]Table'!J54)/('[1]Table'!J54)))</f>
        <v>-0.3146067415730337</v>
      </c>
    </row>
    <row r="58" spans="1:11" ht="12.75">
      <c r="A58" s="19"/>
      <c r="B58" s="37" t="s">
        <v>53</v>
      </c>
      <c r="C58" s="37"/>
      <c r="D58" s="45">
        <f>'[1]Table'!E55</f>
        <v>0</v>
      </c>
      <c r="E58" s="39" t="str">
        <f>IF('[1]Table'!D55&lt;20,"-",IF('[1]Table'!D55=0,"-",(D58-'[1]Table'!D55)/('[1]Table'!D55)))</f>
        <v>-</v>
      </c>
      <c r="F58" s="38"/>
      <c r="G58" s="45">
        <f>'[1]Table'!H55</f>
        <v>16</v>
      </c>
      <c r="H58" s="39">
        <f>IF('[1]Table'!G55&lt;20,"-",IF('[1]Table'!G55=0,"-",(G58-'[1]Table'!G55)/('[1]Table'!G55)))</f>
        <v>-0.38461538461538464</v>
      </c>
      <c r="I58" s="38"/>
      <c r="J58" s="45">
        <f>'[1]Table'!K55</f>
        <v>155</v>
      </c>
      <c r="K58" s="39">
        <f>IF('[1]Table'!J55&lt;20,"-",IF('[1]Table'!J55=0,"-",(J58-'[1]Table'!J55)/('[1]Table'!J55)))</f>
        <v>-0.3231441048034934</v>
      </c>
    </row>
    <row r="59" spans="1:12" s="86" customFormat="1" ht="12.75">
      <c r="A59" s="19"/>
      <c r="B59" s="37" t="s">
        <v>54</v>
      </c>
      <c r="C59" s="41"/>
      <c r="D59" s="45">
        <f>'[1]Table'!E56</f>
        <v>1</v>
      </c>
      <c r="E59" s="39" t="str">
        <f>IF('[1]Table'!D56&lt;20,"-",IF('[1]Table'!D56=0,"-",(D59-'[1]Table'!D56)/('[1]Table'!D56)))</f>
        <v>-</v>
      </c>
      <c r="F59" s="38"/>
      <c r="G59" s="45">
        <f>'[1]Table'!H56</f>
        <v>2</v>
      </c>
      <c r="H59" s="39" t="str">
        <f>IF('[1]Table'!G56&lt;20,"-",IF('[1]Table'!G56=0,"-",(G59-'[1]Table'!G56)/('[1]Table'!G56)))</f>
        <v>-</v>
      </c>
      <c r="I59" s="38"/>
      <c r="J59" s="45">
        <f>'[1]Table'!K56</f>
        <v>51</v>
      </c>
      <c r="K59" s="39">
        <f>IF('[1]Table'!J56&lt;20,"-",IF('[1]Table'!J56=0,"-",(J59-'[1]Table'!J56)/('[1]Table'!J56)))</f>
        <v>-0.15</v>
      </c>
      <c r="L59" s="47"/>
    </row>
    <row r="60" spans="1:11" ht="15">
      <c r="A60" s="23"/>
      <c r="B60" s="37" t="s">
        <v>55</v>
      </c>
      <c r="C60" s="37"/>
      <c r="D60" s="45">
        <f>'[1]Table'!E57</f>
        <v>0</v>
      </c>
      <c r="E60" s="39" t="str">
        <f>IF('[1]Table'!D57&lt;20,"-",IF('[1]Table'!D57=0,"-",(D60-'[1]Table'!D57)/('[1]Table'!D57)))</f>
        <v>-</v>
      </c>
      <c r="F60" s="38"/>
      <c r="G60" s="45">
        <f>'[1]Table'!H57</f>
        <v>22</v>
      </c>
      <c r="H60" s="39">
        <f>IF('[1]Table'!G57&lt;20,"-",IF('[1]Table'!G57=0,"-",(G60-'[1]Table'!G57)/('[1]Table'!G57)))</f>
        <v>-0.5925925925925926</v>
      </c>
      <c r="I60" s="38"/>
      <c r="J60" s="45">
        <f>'[1]Table'!K57</f>
        <v>220</v>
      </c>
      <c r="K60" s="39">
        <f>IF('[1]Table'!J57&lt;20,"-",IF('[1]Table'!J57=0,"-",(J60-'[1]Table'!J57)/('[1]Table'!J57)))</f>
        <v>-0.16030534351145037</v>
      </c>
    </row>
    <row r="61" spans="1:11" ht="15">
      <c r="A61" s="63"/>
      <c r="B61" s="47" t="s">
        <v>56</v>
      </c>
      <c r="C61" s="51"/>
      <c r="D61" s="48">
        <f>SUM(D55:D60)</f>
        <v>2</v>
      </c>
      <c r="E61" s="43" t="str">
        <f>IF('[1]Table'!D58&lt;20,"-",IF('[1]Table'!D58=0,"-",(D61-'[1]Table'!D58)/('[1]Table'!D58)))</f>
        <v>-</v>
      </c>
      <c r="F61" s="42"/>
      <c r="G61" s="48">
        <f>SUM(G55:G60)</f>
        <v>68</v>
      </c>
      <c r="H61" s="43">
        <f>IF('[1]Table'!G58&lt;20,"-",IF('[1]Table'!G58=0,"-",(G61-'[1]Table'!G58)/('[1]Table'!G58)))</f>
        <v>-0.45161290322580644</v>
      </c>
      <c r="I61" s="42"/>
      <c r="J61" s="48">
        <f>SUM(J55:J60)</f>
        <v>677</v>
      </c>
      <c r="K61" s="43">
        <f>IF('[1]Table'!J58&lt;20,"-",IF('[1]Table'!J58=0,"-",(J61-'[1]Table'!J58)/('[1]Table'!J58)))</f>
        <v>-0.2091121495327103</v>
      </c>
    </row>
    <row r="62" spans="1:11" ht="9" customHeight="1">
      <c r="A62" s="63"/>
      <c r="B62" s="47"/>
      <c r="C62" s="41"/>
      <c r="D62" s="45"/>
      <c r="E62" s="39"/>
      <c r="F62" s="38"/>
      <c r="G62" s="45"/>
      <c r="H62" s="39"/>
      <c r="I62" s="38"/>
      <c r="J62" s="45"/>
      <c r="K62" s="39"/>
    </row>
    <row r="63" spans="1:12" s="86" customFormat="1" ht="12.75">
      <c r="A63" s="19"/>
      <c r="B63" s="37" t="s">
        <v>57</v>
      </c>
      <c r="C63" s="41"/>
      <c r="D63" s="45">
        <f>'[1]Table'!E60</f>
        <v>0</v>
      </c>
      <c r="E63" s="39" t="str">
        <f>IF('[1]Table'!D60&lt;20,"-",IF('[1]Table'!D60=0,"-",(D63-'[1]Table'!D60)/('[1]Table'!D60)))</f>
        <v>-</v>
      </c>
      <c r="F63" s="38"/>
      <c r="G63" s="45">
        <f>'[1]Table'!H60</f>
        <v>33</v>
      </c>
      <c r="H63" s="39">
        <f>IF('[1]Table'!G60&lt;20,"-",IF('[1]Table'!G60=0,"-",(G63-'[1]Table'!G60)/('[1]Table'!G60)))</f>
        <v>-0.21428571428571427</v>
      </c>
      <c r="I63" s="38"/>
      <c r="J63" s="45">
        <f>'[1]Table'!K60</f>
        <v>115</v>
      </c>
      <c r="K63" s="39">
        <f>IF('[1]Table'!J60&lt;20,"-",IF('[1]Table'!J60=0,"-",(J63-'[1]Table'!J60)/('[1]Table'!J60)))</f>
        <v>-0.11538461538461539</v>
      </c>
      <c r="L63" s="47"/>
    </row>
    <row r="64" spans="1:11" ht="12.75">
      <c r="A64" s="19"/>
      <c r="B64" s="37" t="s">
        <v>58</v>
      </c>
      <c r="C64" s="37"/>
      <c r="D64" s="45">
        <f>'[1]Table'!E61</f>
        <v>4</v>
      </c>
      <c r="E64" s="39" t="str">
        <f>IF('[1]Table'!D61&lt;20,"-",IF('[1]Table'!D61=0,"-",(D64-'[1]Table'!D61)/('[1]Table'!D61)))</f>
        <v>-</v>
      </c>
      <c r="F64" s="38"/>
      <c r="G64" s="45">
        <f>'[1]Table'!H61</f>
        <v>22</v>
      </c>
      <c r="H64" s="39" t="str">
        <f>IF('[1]Table'!G61&lt;20,"-",IF('[1]Table'!G61=0,"-",(G64-'[1]Table'!G61)/('[1]Table'!G61)))</f>
        <v>-</v>
      </c>
      <c r="I64" s="38"/>
      <c r="J64" s="45">
        <f>'[1]Table'!K61</f>
        <v>81</v>
      </c>
      <c r="K64" s="39">
        <f>IF('[1]Table'!J61&lt;20,"-",IF('[1]Table'!J61=0,"-",(J64-'[1]Table'!J61)/('[1]Table'!J61)))</f>
        <v>0.06578947368421052</v>
      </c>
    </row>
    <row r="65" spans="1:11" ht="12.75">
      <c r="A65" s="19"/>
      <c r="B65" s="37" t="s">
        <v>59</v>
      </c>
      <c r="C65" s="41"/>
      <c r="D65" s="45">
        <f>'[1]Table'!E62</f>
        <v>1</v>
      </c>
      <c r="E65" s="39" t="str">
        <f>IF('[1]Table'!D62&lt;20,"-",IF('[1]Table'!D62=0,"-",(D65-'[1]Table'!D62)/('[1]Table'!D62)))</f>
        <v>-</v>
      </c>
      <c r="F65" s="38"/>
      <c r="G65" s="45">
        <f>'[1]Table'!H62</f>
        <v>20</v>
      </c>
      <c r="H65" s="39">
        <f>IF('[1]Table'!G62&lt;20,"-",IF('[1]Table'!G62=0,"-",(G65-'[1]Table'!G62)/('[1]Table'!G62)))</f>
        <v>-0.13043478260869565</v>
      </c>
      <c r="I65" s="38"/>
      <c r="J65" s="45">
        <f>'[1]Table'!K62</f>
        <v>93</v>
      </c>
      <c r="K65" s="39">
        <f>IF('[1]Table'!J62&lt;20,"-",IF('[1]Table'!J62=0,"-",(J65-'[1]Table'!J62)/('[1]Table'!J62)))</f>
        <v>1.0666666666666667</v>
      </c>
    </row>
    <row r="66" spans="1:11" ht="12.75">
      <c r="A66" s="19"/>
      <c r="B66" s="37" t="s">
        <v>60</v>
      </c>
      <c r="C66" s="37"/>
      <c r="D66" s="45">
        <f>'[1]Table'!E63</f>
        <v>0</v>
      </c>
      <c r="E66" s="39" t="str">
        <f>IF('[1]Table'!D63&lt;20,"-",IF('[1]Table'!D63=0,"-",(D66-'[1]Table'!D63)/('[1]Table'!D63)))</f>
        <v>-</v>
      </c>
      <c r="F66" s="38"/>
      <c r="G66" s="45">
        <f>'[1]Table'!H63</f>
        <v>3</v>
      </c>
      <c r="H66" s="39" t="str">
        <f>IF('[1]Table'!G63&lt;20,"-",IF('[1]Table'!G63=0,"-",(G66-'[1]Table'!G63)/('[1]Table'!G63)))</f>
        <v>-</v>
      </c>
      <c r="I66" s="38"/>
      <c r="J66" s="45">
        <f>'[1]Table'!K63</f>
        <v>39</v>
      </c>
      <c r="K66" s="39">
        <f>IF('[1]Table'!J63&lt;20,"-",IF('[1]Table'!J63=0,"-",(J66-'[1]Table'!J63)/('[1]Table'!J63)))</f>
        <v>-0.4090909090909091</v>
      </c>
    </row>
    <row r="67" spans="1:11" ht="12.75">
      <c r="A67" s="19"/>
      <c r="B67" s="37" t="s">
        <v>61</v>
      </c>
      <c r="C67" s="51"/>
      <c r="D67" s="45">
        <f>'[1]Table'!E64</f>
        <v>1</v>
      </c>
      <c r="E67" s="39" t="str">
        <f>IF('[1]Table'!D64&lt;20,"-",IF('[1]Table'!D64=0,"-",(D67-'[1]Table'!D64)/('[1]Table'!D64)))</f>
        <v>-</v>
      </c>
      <c r="F67" s="38"/>
      <c r="G67" s="45">
        <f>'[1]Table'!H64</f>
        <v>17</v>
      </c>
      <c r="H67" s="39" t="str">
        <f>IF('[1]Table'!G64&lt;20,"-",IF('[1]Table'!G64=0,"-",(G67-'[1]Table'!G64)/('[1]Table'!G64)))</f>
        <v>-</v>
      </c>
      <c r="I67" s="38"/>
      <c r="J67" s="45">
        <f>'[1]Table'!K64</f>
        <v>55</v>
      </c>
      <c r="K67" s="39">
        <f>IF('[1]Table'!J64&lt;20,"-",IF('[1]Table'!J64=0,"-",(J67-'[1]Table'!J64)/('[1]Table'!J64)))</f>
        <v>0.41025641025641024</v>
      </c>
    </row>
    <row r="68" spans="1:12" s="86" customFormat="1" ht="12.75">
      <c r="A68" s="19" t="s">
        <v>19</v>
      </c>
      <c r="B68" s="37" t="s">
        <v>62</v>
      </c>
      <c r="C68" s="41"/>
      <c r="D68" s="45">
        <f>'[1]Table'!E65</f>
        <v>230</v>
      </c>
      <c r="E68" s="39">
        <f>IF('[1]Table'!D65&lt;20,"-",IF('[1]Table'!D65=0,"-",(D68-'[1]Table'!D65)/('[1]Table'!D65)))</f>
        <v>-0.31750741839762614</v>
      </c>
      <c r="F68" s="38"/>
      <c r="G68" s="45">
        <f>'[1]Table'!H65</f>
        <v>38</v>
      </c>
      <c r="H68" s="39">
        <f>IF('[1]Table'!G65&lt;20,"-",IF('[1]Table'!G65=0,"-",(G68-'[1]Table'!G65)/('[1]Table'!G65)))</f>
        <v>0.05555555555555555</v>
      </c>
      <c r="I68" s="38"/>
      <c r="J68" s="45">
        <f>'[1]Table'!K65</f>
        <v>120</v>
      </c>
      <c r="K68" s="39">
        <f>IF('[1]Table'!J65&lt;20,"-",IF('[1]Table'!J65=0,"-",(J68-'[1]Table'!J65)/('[1]Table'!J65)))</f>
        <v>-0.14893617021276595</v>
      </c>
      <c r="L68" s="47"/>
    </row>
    <row r="69" spans="1:11" ht="12.75">
      <c r="A69" s="19"/>
      <c r="B69" s="37" t="s">
        <v>63</v>
      </c>
      <c r="C69" s="37"/>
      <c r="D69" s="45">
        <f>'[1]Table'!E66</f>
        <v>1</v>
      </c>
      <c r="E69" s="39" t="str">
        <f>IF('[1]Table'!D66&lt;20,"-",IF('[1]Table'!D66=0,"-",(D69-'[1]Table'!D66)/('[1]Table'!D66)))</f>
        <v>-</v>
      </c>
      <c r="F69" s="38"/>
      <c r="G69" s="45">
        <f>'[1]Table'!H66</f>
        <v>12</v>
      </c>
      <c r="H69" s="39" t="str">
        <f>IF('[1]Table'!G66&lt;20,"-",IF('[1]Table'!G66=0,"-",(G69-'[1]Table'!G66)/('[1]Table'!G66)))</f>
        <v>-</v>
      </c>
      <c r="I69" s="38"/>
      <c r="J69" s="45">
        <f>'[1]Table'!K66</f>
        <v>77</v>
      </c>
      <c r="K69" s="39">
        <f>IF('[1]Table'!J66&lt;20,"-",IF('[1]Table'!J66=0,"-",(J69-'[1]Table'!J66)/('[1]Table'!J66)))</f>
        <v>0.08450704225352113</v>
      </c>
    </row>
    <row r="70" spans="1:11" ht="12.75">
      <c r="A70" s="19"/>
      <c r="B70" s="37" t="s">
        <v>64</v>
      </c>
      <c r="C70" s="37"/>
      <c r="D70" s="45">
        <f>'[1]Table'!E67</f>
        <v>0</v>
      </c>
      <c r="E70" s="39" t="str">
        <f>IF('[1]Table'!D67&lt;20,"-",IF('[1]Table'!D67=0,"-",(D70-'[1]Table'!D67)/('[1]Table'!D67)))</f>
        <v>-</v>
      </c>
      <c r="F70" s="38"/>
      <c r="G70" s="45">
        <f>'[1]Table'!H67</f>
        <v>42</v>
      </c>
      <c r="H70" s="39" t="str">
        <f>IF('[1]Table'!G67&lt;20,"-",IF('[1]Table'!G67=0,"-",(G70-'[1]Table'!G67)/('[1]Table'!G67)))</f>
        <v>-</v>
      </c>
      <c r="I70" s="38"/>
      <c r="J70" s="45">
        <f>'[1]Table'!K67</f>
        <v>94</v>
      </c>
      <c r="K70" s="39">
        <f>IF('[1]Table'!J67&lt;20,"-",IF('[1]Table'!J67=0,"-",(J70-'[1]Table'!J67)/('[1]Table'!J67)))</f>
        <v>0.010752688172043012</v>
      </c>
    </row>
    <row r="71" spans="1:11" ht="12.75">
      <c r="A71" s="19"/>
      <c r="B71" s="37" t="s">
        <v>65</v>
      </c>
      <c r="C71" s="41"/>
      <c r="D71" s="45">
        <f>'[1]Table'!E68</f>
        <v>1</v>
      </c>
      <c r="E71" s="39" t="str">
        <f>IF('[1]Table'!D68&lt;20,"-",IF('[1]Table'!D68=0,"-",(D71-'[1]Table'!D68)/('[1]Table'!D68)))</f>
        <v>-</v>
      </c>
      <c r="F71" s="38"/>
      <c r="G71" s="45">
        <f>'[1]Table'!H68</f>
        <v>17</v>
      </c>
      <c r="H71" s="39" t="str">
        <f>IF('[1]Table'!G68&lt;20,"-",IF('[1]Table'!G68=0,"-",(G71-'[1]Table'!G68)/('[1]Table'!G68)))</f>
        <v>-</v>
      </c>
      <c r="I71" s="38"/>
      <c r="J71" s="45">
        <f>'[1]Table'!K68</f>
        <v>97</v>
      </c>
      <c r="K71" s="39">
        <f>IF('[1]Table'!J68&lt;20,"-",IF('[1]Table'!J68=0,"-",(J71-'[1]Table'!J68)/('[1]Table'!J68)))</f>
        <v>-0.21774193548387097</v>
      </c>
    </row>
    <row r="72" spans="1:11" ht="12.75">
      <c r="A72" s="19"/>
      <c r="B72" s="41" t="s">
        <v>66</v>
      </c>
      <c r="C72" s="37"/>
      <c r="D72" s="48">
        <f>SUM(D63:D71)</f>
        <v>238</v>
      </c>
      <c r="E72" s="43">
        <f>IF('[1]Table'!D69&lt;20,"-",IF('[1]Table'!D69=0,"-",(D72-'[1]Table'!D69)/('[1]Table'!D69)))</f>
        <v>-0.30409356725146197</v>
      </c>
      <c r="F72" s="42"/>
      <c r="G72" s="48">
        <f>SUM(G63:G71)</f>
        <v>204</v>
      </c>
      <c r="H72" s="43">
        <f>IF('[1]Table'!G69&lt;20,"-",IF('[1]Table'!G69=0,"-",(G72-'[1]Table'!G69)/('[1]Table'!G69)))</f>
        <v>0.18604651162790697</v>
      </c>
      <c r="I72" s="42"/>
      <c r="J72" s="48">
        <f>SUM(J63:J71)</f>
        <v>771</v>
      </c>
      <c r="K72" s="43">
        <f>IF('[1]Table'!J69&lt;20,"-",IF('[1]Table'!J69=0,"-",(J72-'[1]Table'!J69)/('[1]Table'!J69)))</f>
        <v>-0.017834394904458598</v>
      </c>
    </row>
    <row r="73" spans="1:12" s="86" customFormat="1" ht="9.75" customHeight="1">
      <c r="A73" s="19"/>
      <c r="B73" s="37"/>
      <c r="C73" s="41"/>
      <c r="D73" s="48"/>
      <c r="E73" s="43"/>
      <c r="F73" s="42"/>
      <c r="G73" s="48"/>
      <c r="H73" s="43"/>
      <c r="I73" s="42"/>
      <c r="J73" s="48"/>
      <c r="K73" s="43"/>
      <c r="L73" s="47"/>
    </row>
    <row r="74" spans="1:12" s="64" customFormat="1" ht="15">
      <c r="A74" s="23"/>
      <c r="B74" s="51" t="s">
        <v>67</v>
      </c>
      <c r="C74" s="51"/>
      <c r="D74" s="52">
        <f>D72+D61+D53</f>
        <v>275</v>
      </c>
      <c r="E74" s="53">
        <f>IF('[1]Table'!D71&lt;20,"-",IF('[1]Table'!D71=0,"-",(D74-'[1]Table'!D71)/('[1]Table'!D71)))</f>
        <v>-0.3020304568527919</v>
      </c>
      <c r="F74" s="54"/>
      <c r="G74" s="52">
        <f>G72+G61+G53</f>
        <v>391</v>
      </c>
      <c r="H74" s="53">
        <f>IF('[1]Table'!G71&lt;20,"-",IF('[1]Table'!G71=0,"-",(G74-'[1]Table'!G71)/('[1]Table'!G71)))</f>
        <v>-0.05783132530120482</v>
      </c>
      <c r="I74" s="54"/>
      <c r="J74" s="52">
        <f>J72+J61+J53</f>
        <v>2268</v>
      </c>
      <c r="K74" s="53">
        <f>IF('[1]Table'!J71&lt;20,"-",IF('[1]Table'!J71=0,"-",(J74-'[1]Table'!J71)/('[1]Table'!J71)))</f>
        <v>-0.13829787234042554</v>
      </c>
      <c r="L74" s="58"/>
    </row>
    <row r="75" spans="1:12" s="64" customFormat="1" ht="9.75" customHeight="1">
      <c r="A75" s="23"/>
      <c r="B75" s="51" t="s">
        <v>182</v>
      </c>
      <c r="C75" s="51"/>
      <c r="D75" s="52"/>
      <c r="E75" s="53"/>
      <c r="F75" s="54"/>
      <c r="G75" s="52"/>
      <c r="H75" s="53"/>
      <c r="I75" s="54"/>
      <c r="J75" s="52"/>
      <c r="K75" s="53"/>
      <c r="L75" s="58"/>
    </row>
    <row r="76" spans="1:11" ht="12.75">
      <c r="A76" s="19"/>
      <c r="B76" s="38"/>
      <c r="C76" s="38"/>
      <c r="D76" s="133" t="s">
        <v>198</v>
      </c>
      <c r="E76" s="133"/>
      <c r="F76" s="38"/>
      <c r="G76" s="133" t="s">
        <v>199</v>
      </c>
      <c r="H76" s="133"/>
      <c r="I76" s="38"/>
      <c r="J76" s="133" t="s">
        <v>200</v>
      </c>
      <c r="K76" s="133"/>
    </row>
    <row r="77" spans="1:11" ht="45" customHeight="1">
      <c r="A77" s="19"/>
      <c r="B77" s="37"/>
      <c r="C77" s="37"/>
      <c r="D77" s="38" t="s">
        <v>207</v>
      </c>
      <c r="E77" s="44" t="s">
        <v>208</v>
      </c>
      <c r="F77" s="38"/>
      <c r="G77" s="38" t="s">
        <v>207</v>
      </c>
      <c r="H77" s="44" t="s">
        <v>208</v>
      </c>
      <c r="I77" s="38"/>
      <c r="J77" s="38" t="s">
        <v>207</v>
      </c>
      <c r="K77" s="44" t="s">
        <v>208</v>
      </c>
    </row>
    <row r="78" spans="1:11" ht="12.75">
      <c r="A78" s="19"/>
      <c r="B78" s="37" t="s">
        <v>68</v>
      </c>
      <c r="C78" s="37"/>
      <c r="D78" s="45">
        <f>'[1]Table'!E73</f>
        <v>6</v>
      </c>
      <c r="E78" s="39" t="str">
        <f>IF('[1]Table'!D73&lt;20,"-",IF('[1]Table'!D73=0,"-",(D78-'[1]Table'!D73)/('[1]Table'!D73)))</f>
        <v>-</v>
      </c>
      <c r="F78" s="38"/>
      <c r="G78" s="45">
        <f>'[1]Table'!H73</f>
        <v>58</v>
      </c>
      <c r="H78" s="39" t="str">
        <f>IF('[1]Table'!G73&lt;20,"-",IF('[1]Table'!G73=0,"-",(G78-'[1]Table'!G73)/('[1]Table'!G73)))</f>
        <v>-</v>
      </c>
      <c r="I78" s="38"/>
      <c r="J78" s="45">
        <f>'[1]Table'!K73</f>
        <v>76</v>
      </c>
      <c r="K78" s="39">
        <f>IF('[1]Table'!J73&lt;20,"-",IF('[1]Table'!J73=0,"-",(J78-'[1]Table'!J73)/('[1]Table'!J73)))</f>
        <v>0.05555555555555555</v>
      </c>
    </row>
    <row r="79" spans="1:12" s="86" customFormat="1" ht="12.75">
      <c r="A79" s="19"/>
      <c r="B79" s="37" t="s">
        <v>69</v>
      </c>
      <c r="C79" s="41"/>
      <c r="D79" s="45">
        <f>'[1]Table'!E74</f>
        <v>1</v>
      </c>
      <c r="E79" s="39" t="str">
        <f>IF('[1]Table'!D74&lt;20,"-",IF('[1]Table'!D74=0,"-",(D79-'[1]Table'!D74)/('[1]Table'!D74)))</f>
        <v>-</v>
      </c>
      <c r="F79" s="38"/>
      <c r="G79" s="45">
        <f>'[1]Table'!H74</f>
        <v>11</v>
      </c>
      <c r="H79" s="39" t="str">
        <f>IF('[1]Table'!G74&lt;20,"-",IF('[1]Table'!G74=0,"-",(G79-'[1]Table'!G74)/('[1]Table'!G74)))</f>
        <v>-</v>
      </c>
      <c r="I79" s="38"/>
      <c r="J79" s="45">
        <f>'[1]Table'!K74</f>
        <v>35</v>
      </c>
      <c r="K79" s="39">
        <f>IF('[1]Table'!J74&lt;20,"-",IF('[1]Table'!J74=0,"-",(J79-'[1]Table'!J74)/('[1]Table'!J74)))</f>
        <v>-0.47761194029850745</v>
      </c>
      <c r="L79" s="47"/>
    </row>
    <row r="80" spans="1:11" ht="12.75">
      <c r="A80" s="19"/>
      <c r="B80" s="37" t="s">
        <v>70</v>
      </c>
      <c r="C80" s="41"/>
      <c r="D80" s="45">
        <f>'[1]Table'!E75</f>
        <v>0</v>
      </c>
      <c r="E80" s="39" t="str">
        <f>IF('[1]Table'!D75&lt;20,"-",IF('[1]Table'!D75=0,"-",(D80-'[1]Table'!D75)/('[1]Table'!D75)))</f>
        <v>-</v>
      </c>
      <c r="F80" s="38"/>
      <c r="G80" s="45">
        <f>'[1]Table'!H75</f>
        <v>6</v>
      </c>
      <c r="H80" s="39" t="str">
        <f>IF('[1]Table'!G75&lt;20,"-",IF('[1]Table'!G75=0,"-",(G80-'[1]Table'!G75)/('[1]Table'!G75)))</f>
        <v>-</v>
      </c>
      <c r="I80" s="38"/>
      <c r="J80" s="45">
        <f>'[1]Table'!K75</f>
        <v>67</v>
      </c>
      <c r="K80" s="39">
        <f>IF('[1]Table'!J75&lt;20,"-",IF('[1]Table'!J75=0,"-",(J80-'[1]Table'!J75)/('[1]Table'!J75)))</f>
        <v>-0.056338028169014086</v>
      </c>
    </row>
    <row r="81" spans="1:11" ht="12.75">
      <c r="A81" s="19" t="s">
        <v>19</v>
      </c>
      <c r="B81" s="37" t="s">
        <v>71</v>
      </c>
      <c r="C81" s="37"/>
      <c r="D81" s="45">
        <f>'[1]Table'!E76</f>
        <v>45</v>
      </c>
      <c r="E81" s="39">
        <f>IF('[1]Table'!D76&lt;20,"-",IF('[1]Table'!D76=0,"-",(D81-'[1]Table'!D76)/('[1]Table'!D76)))</f>
        <v>-0.4230769230769231</v>
      </c>
      <c r="F81" s="38"/>
      <c r="G81" s="45">
        <f>'[1]Table'!H76</f>
        <v>63</v>
      </c>
      <c r="H81" s="39">
        <f>IF('[1]Table'!G76&lt;20,"-",IF('[1]Table'!G76=0,"-",(G81-'[1]Table'!G76)/('[1]Table'!G76)))</f>
        <v>-0.29213483146067415</v>
      </c>
      <c r="I81" s="38"/>
      <c r="J81" s="45">
        <f>'[1]Table'!K76</f>
        <v>301</v>
      </c>
      <c r="K81" s="39">
        <f>IF('[1]Table'!J76&lt;20,"-",IF('[1]Table'!J76=0,"-",(J81-'[1]Table'!J76)/('[1]Table'!J76)))</f>
        <v>-0.26405867970660146</v>
      </c>
    </row>
    <row r="82" spans="1:11" ht="12.75">
      <c r="A82" s="19"/>
      <c r="B82" s="37" t="s">
        <v>72</v>
      </c>
      <c r="C82" s="51"/>
      <c r="D82" s="45">
        <f>'[1]Table'!E77</f>
        <v>3</v>
      </c>
      <c r="E82" s="39" t="str">
        <f>IF('[1]Table'!D77&lt;20,"-",IF('[1]Table'!D77=0,"-",(D82-'[1]Table'!D77)/('[1]Table'!D77)))</f>
        <v>-</v>
      </c>
      <c r="F82" s="38"/>
      <c r="G82" s="45">
        <f>'[1]Table'!H77</f>
        <v>21</v>
      </c>
      <c r="H82" s="39" t="str">
        <f>IF('[1]Table'!G77&lt;20,"-",IF('[1]Table'!G77=0,"-",(G82-'[1]Table'!G77)/('[1]Table'!G77)))</f>
        <v>-</v>
      </c>
      <c r="I82" s="38"/>
      <c r="J82" s="45">
        <f>'[1]Table'!K77</f>
        <v>43</v>
      </c>
      <c r="K82" s="39">
        <f>IF('[1]Table'!J77&lt;20,"-",IF('[1]Table'!J77=0,"-",(J82-'[1]Table'!J77)/('[1]Table'!J77)))</f>
        <v>-0.29508196721311475</v>
      </c>
    </row>
    <row r="83" spans="1:11" ht="12.75">
      <c r="A83" s="19"/>
      <c r="B83" s="37" t="s">
        <v>177</v>
      </c>
      <c r="C83" s="41"/>
      <c r="D83" s="45">
        <f>'[1]Table'!E78</f>
        <v>1</v>
      </c>
      <c r="E83" s="39" t="str">
        <f>IF('[1]Table'!D78&lt;20,"-",IF('[1]Table'!D78=0,"-",(D83-'[1]Table'!D78)/('[1]Table'!D78)))</f>
        <v>-</v>
      </c>
      <c r="F83" s="38"/>
      <c r="G83" s="45">
        <f>'[1]Table'!H78</f>
        <v>12</v>
      </c>
      <c r="H83" s="39">
        <f>IF('[1]Table'!G78&lt;20,"-",IF('[1]Table'!G78=0,"-",(G83-'[1]Table'!G78)/('[1]Table'!G78)))</f>
        <v>-0.45454545454545453</v>
      </c>
      <c r="I83" s="38"/>
      <c r="J83" s="45">
        <f>'[1]Table'!K78</f>
        <v>83</v>
      </c>
      <c r="K83" s="39">
        <f>IF('[1]Table'!J78&lt;20,"-",IF('[1]Table'!J78=0,"-",(J83-'[1]Table'!J78)/('[1]Table'!J78)))</f>
        <v>0.012195121951219513</v>
      </c>
    </row>
    <row r="84" spans="1:12" s="86" customFormat="1" ht="12.75">
      <c r="A84" s="124"/>
      <c r="B84" s="47" t="s">
        <v>73</v>
      </c>
      <c r="C84" s="41"/>
      <c r="D84" s="48">
        <f>SUM(D78:D83)</f>
        <v>56</v>
      </c>
      <c r="E84" s="43">
        <f>IF('[1]Table'!D79&lt;20,"-",IF('[1]Table'!D79=0,"-",(D84-'[1]Table'!D79)/('[1]Table'!D79)))</f>
        <v>-0.3</v>
      </c>
      <c r="F84" s="42"/>
      <c r="G84" s="48">
        <f>SUM(G78:G83)</f>
        <v>171</v>
      </c>
      <c r="H84" s="43">
        <f>IF('[1]Table'!G79&lt;20,"-",IF('[1]Table'!G79=0,"-",(G84-'[1]Table'!G79)/('[1]Table'!G79)))</f>
        <v>-0.005813953488372093</v>
      </c>
      <c r="I84" s="42"/>
      <c r="J84" s="48">
        <f>SUM(J78:J83)</f>
        <v>605</v>
      </c>
      <c r="K84" s="43">
        <f>IF('[1]Table'!J79&lt;20,"-",IF('[1]Table'!J79=0,"-",(J84-'[1]Table'!J79)/('[1]Table'!J79)))</f>
        <v>-0.20603674540682415</v>
      </c>
      <c r="L84" s="47"/>
    </row>
    <row r="85" spans="1:11" ht="9.75" customHeight="1">
      <c r="A85" s="124"/>
      <c r="C85" s="37"/>
      <c r="D85" s="45"/>
      <c r="E85" s="39"/>
      <c r="F85" s="38"/>
      <c r="G85" s="45"/>
      <c r="H85" s="39"/>
      <c r="I85" s="38"/>
      <c r="J85" s="45"/>
      <c r="K85" s="39"/>
    </row>
    <row r="86" spans="1:11" ht="12.75">
      <c r="A86" s="19"/>
      <c r="B86" s="37" t="s">
        <v>74</v>
      </c>
      <c r="C86" s="37"/>
      <c r="D86" s="45">
        <f>'[1]Table'!E81</f>
        <v>0</v>
      </c>
      <c r="E86" s="39" t="str">
        <f>IF('[1]Table'!D81&lt;20,"-",IF('[1]Table'!D81=0,"-",(D86-'[1]Table'!D81)/('[1]Table'!D81)))</f>
        <v>-</v>
      </c>
      <c r="F86" s="38"/>
      <c r="G86" s="45">
        <f>'[1]Table'!H81</f>
        <v>3</v>
      </c>
      <c r="H86" s="39" t="str">
        <f>IF('[1]Table'!G81&lt;20,"-",IF('[1]Table'!G81=0,"-",(G86-'[1]Table'!G81)/('[1]Table'!G81)))</f>
        <v>-</v>
      </c>
      <c r="I86" s="38"/>
      <c r="J86" s="45">
        <f>'[1]Table'!K81</f>
        <v>19</v>
      </c>
      <c r="K86" s="39">
        <f>IF('[1]Table'!J81&lt;20,"-",IF('[1]Table'!J81=0,"-",(J86-'[1]Table'!J81)/('[1]Table'!J81)))</f>
        <v>-0.17391304347826086</v>
      </c>
    </row>
    <row r="87" spans="1:11" ht="12.75">
      <c r="A87" s="19"/>
      <c r="B87" s="37" t="s">
        <v>75</v>
      </c>
      <c r="C87" s="37"/>
      <c r="D87" s="45">
        <f>'[1]Table'!E82</f>
        <v>1</v>
      </c>
      <c r="E87" s="39" t="str">
        <f>IF('[1]Table'!D82&lt;20,"-",IF('[1]Table'!D82=0,"-",(D87-'[1]Table'!D82)/('[1]Table'!D82)))</f>
        <v>-</v>
      </c>
      <c r="F87" s="38"/>
      <c r="G87" s="45">
        <f>'[1]Table'!H82</f>
        <v>8</v>
      </c>
      <c r="H87" s="39" t="str">
        <f>IF('[1]Table'!G82&lt;20,"-",IF('[1]Table'!G82=0,"-",(G87-'[1]Table'!G82)/('[1]Table'!G82)))</f>
        <v>-</v>
      </c>
      <c r="I87" s="38"/>
      <c r="J87" s="45">
        <f>'[1]Table'!K82</f>
        <v>42</v>
      </c>
      <c r="K87" s="39">
        <f>IF('[1]Table'!J82&lt;20,"-",IF('[1]Table'!J82=0,"-",(J87-'[1]Table'!J82)/('[1]Table'!J82)))</f>
        <v>-0.5483870967741935</v>
      </c>
    </row>
    <row r="88" spans="1:11" ht="12.75">
      <c r="A88" s="19"/>
      <c r="B88" s="37" t="s">
        <v>76</v>
      </c>
      <c r="C88" s="41"/>
      <c r="D88" s="45">
        <f>'[1]Table'!E83</f>
        <v>4</v>
      </c>
      <c r="E88" s="39" t="str">
        <f>IF('[1]Table'!D83&lt;20,"-",IF('[1]Table'!D83=0,"-",(D88-'[1]Table'!D83)/('[1]Table'!D83)))</f>
        <v>-</v>
      </c>
      <c r="F88" s="38"/>
      <c r="G88" s="45">
        <f>'[1]Table'!H83</f>
        <v>17</v>
      </c>
      <c r="H88" s="39" t="str">
        <f>IF('[1]Table'!G83&lt;20,"-",IF('[1]Table'!G83=0,"-",(G88-'[1]Table'!G83)/('[1]Table'!G83)))</f>
        <v>-</v>
      </c>
      <c r="I88" s="38"/>
      <c r="J88" s="45">
        <f>'[1]Table'!K83</f>
        <v>61</v>
      </c>
      <c r="K88" s="39">
        <f>IF('[1]Table'!J83&lt;20,"-",IF('[1]Table'!J83=0,"-",(J88-'[1]Table'!J83)/('[1]Table'!J83)))</f>
        <v>-0.18666666666666668</v>
      </c>
    </row>
    <row r="89" spans="1:11" ht="12.75">
      <c r="A89" s="19"/>
      <c r="B89" s="37" t="s">
        <v>77</v>
      </c>
      <c r="C89" s="37"/>
      <c r="D89" s="45">
        <f>'[1]Table'!E84</f>
        <v>0</v>
      </c>
      <c r="E89" s="39" t="str">
        <f>IF('[1]Table'!D84&lt;20,"-",IF('[1]Table'!D84=0,"-",(D89-'[1]Table'!D84)/('[1]Table'!D84)))</f>
        <v>-</v>
      </c>
      <c r="F89" s="38"/>
      <c r="G89" s="45">
        <f>'[1]Table'!H84</f>
        <v>14</v>
      </c>
      <c r="H89" s="39" t="str">
        <f>IF('[1]Table'!G84&lt;20,"-",IF('[1]Table'!G84=0,"-",(G89-'[1]Table'!G84)/('[1]Table'!G84)))</f>
        <v>-</v>
      </c>
      <c r="I89" s="38"/>
      <c r="J89" s="45">
        <f>'[1]Table'!K84</f>
        <v>56</v>
      </c>
      <c r="K89" s="39">
        <f>IF('[1]Table'!J84&lt;20,"-",IF('[1]Table'!J84=0,"-",(J89-'[1]Table'!J84)/('[1]Table'!J84)))</f>
        <v>-0.15151515151515152</v>
      </c>
    </row>
    <row r="90" spans="1:11" ht="12.75">
      <c r="A90" s="19"/>
      <c r="B90" s="37" t="s">
        <v>78</v>
      </c>
      <c r="C90" s="37"/>
      <c r="D90" s="45">
        <f>'[1]Table'!E85</f>
        <v>0</v>
      </c>
      <c r="E90" s="39" t="str">
        <f>IF('[1]Table'!D85&lt;20,"-",IF('[1]Table'!D85=0,"-",(D90-'[1]Table'!D85)/('[1]Table'!D85)))</f>
        <v>-</v>
      </c>
      <c r="F90" s="38"/>
      <c r="G90" s="45">
        <f>'[1]Table'!H85</f>
        <v>6</v>
      </c>
      <c r="H90" s="39" t="str">
        <f>IF('[1]Table'!G85&lt;20,"-",IF('[1]Table'!G85=0,"-",(G90-'[1]Table'!G85)/('[1]Table'!G85)))</f>
        <v>-</v>
      </c>
      <c r="I90" s="38"/>
      <c r="J90" s="45">
        <f>'[1]Table'!K85</f>
        <v>49</v>
      </c>
      <c r="K90" s="39">
        <f>IF('[1]Table'!J85&lt;20,"-",IF('[1]Table'!J85=0,"-",(J90-'[1]Table'!J85)/('[1]Table'!J85)))</f>
        <v>-0.057692307692307696</v>
      </c>
    </row>
    <row r="91" spans="1:11" ht="12.75">
      <c r="A91" s="19"/>
      <c r="B91" s="37" t="s">
        <v>79</v>
      </c>
      <c r="C91" s="37"/>
      <c r="D91" s="45">
        <f>'[1]Table'!E86</f>
        <v>0</v>
      </c>
      <c r="E91" s="39" t="str">
        <f>IF('[1]Table'!D86&lt;20,"-",IF('[1]Table'!D86=0,"-",(D91-'[1]Table'!D86)/('[1]Table'!D86)))</f>
        <v>-</v>
      </c>
      <c r="F91" s="38"/>
      <c r="G91" s="45">
        <f>'[1]Table'!H86</f>
        <v>3</v>
      </c>
      <c r="H91" s="39" t="str">
        <f>IF('[1]Table'!G86&lt;20,"-",IF('[1]Table'!G86=0,"-",(G91-'[1]Table'!G86)/('[1]Table'!G86)))</f>
        <v>-</v>
      </c>
      <c r="I91" s="38"/>
      <c r="J91" s="45">
        <f>'[1]Table'!K86</f>
        <v>18</v>
      </c>
      <c r="K91" s="39" t="str">
        <f>IF('[1]Table'!J86&lt;20,"-",IF('[1]Table'!J86=0,"-",(J91-'[1]Table'!J86)/('[1]Table'!J86)))</f>
        <v>-</v>
      </c>
    </row>
    <row r="92" spans="1:12" s="86" customFormat="1" ht="12.75">
      <c r="A92" s="19"/>
      <c r="B92" s="37" t="s">
        <v>80</v>
      </c>
      <c r="C92" s="41"/>
      <c r="D92" s="45">
        <f>'[1]Table'!E87</f>
        <v>0</v>
      </c>
      <c r="E92" s="39" t="str">
        <f>IF('[1]Table'!D87&lt;20,"-",IF('[1]Table'!D87=0,"-",(D92-'[1]Table'!D87)/('[1]Table'!D87)))</f>
        <v>-</v>
      </c>
      <c r="F92" s="38"/>
      <c r="G92" s="45">
        <f>'[1]Table'!H87</f>
        <v>9</v>
      </c>
      <c r="H92" s="39" t="str">
        <f>IF('[1]Table'!G87&lt;20,"-",IF('[1]Table'!G87=0,"-",(G92-'[1]Table'!G87)/('[1]Table'!G87)))</f>
        <v>-</v>
      </c>
      <c r="I92" s="38"/>
      <c r="J92" s="45">
        <f>'[1]Table'!K87</f>
        <v>27</v>
      </c>
      <c r="K92" s="39">
        <f>IF('[1]Table'!J87&lt;20,"-",IF('[1]Table'!J87=0,"-",(J92-'[1]Table'!J87)/('[1]Table'!J87)))</f>
        <v>0.08</v>
      </c>
      <c r="L92" s="47"/>
    </row>
    <row r="93" spans="1:12" s="86" customFormat="1" ht="12.75">
      <c r="A93" s="19"/>
      <c r="B93" s="15" t="s">
        <v>210</v>
      </c>
      <c r="C93" s="41"/>
      <c r="D93" s="45">
        <f>'[1]Table'!E88</f>
        <v>0</v>
      </c>
      <c r="E93" s="39" t="str">
        <f>IF('[1]Table'!D88&lt;20,"-",IF('[1]Table'!D88=0,"-",(D93-'[1]Table'!D88)/('[1]Table'!D88)))</f>
        <v>-</v>
      </c>
      <c r="F93" s="38"/>
      <c r="G93" s="45">
        <f>'[1]Table'!H88</f>
        <v>1</v>
      </c>
      <c r="H93" s="39" t="str">
        <f>IF('[1]Table'!G88&lt;20,"-",IF('[1]Table'!G88=0,"-",(G93-'[1]Table'!G88)/('[1]Table'!G88)))</f>
        <v>-</v>
      </c>
      <c r="I93" s="38"/>
      <c r="J93" s="45">
        <f>'[1]Table'!K88</f>
        <v>0</v>
      </c>
      <c r="K93" s="39" t="str">
        <f>IF('[1]Table'!J88&lt;20,"-",IF('[1]Table'!J88=0,"-",(J93-'[1]Table'!J88)/('[1]Table'!J88)))</f>
        <v>-</v>
      </c>
      <c r="L93" s="47"/>
    </row>
    <row r="94" spans="1:11" ht="12.75">
      <c r="A94" s="19" t="s">
        <v>19</v>
      </c>
      <c r="B94" s="37" t="s">
        <v>81</v>
      </c>
      <c r="C94" s="37"/>
      <c r="D94" s="45">
        <f>'[1]Table'!E89</f>
        <v>14</v>
      </c>
      <c r="E94" s="39" t="str">
        <f>IF('[1]Table'!D89&lt;20,"-",IF('[1]Table'!D89=0,"-",(D94-'[1]Table'!D89)/('[1]Table'!D89)))</f>
        <v>-</v>
      </c>
      <c r="F94" s="38"/>
      <c r="G94" s="45">
        <f>'[1]Table'!H89</f>
        <v>17</v>
      </c>
      <c r="H94" s="39" t="str">
        <f>IF('[1]Table'!G89&lt;20,"-",IF('[1]Table'!G89=0,"-",(G94-'[1]Table'!G89)/('[1]Table'!G89)))</f>
        <v>-</v>
      </c>
      <c r="I94" s="38"/>
      <c r="J94" s="45">
        <f>'[1]Table'!K89</f>
        <v>108</v>
      </c>
      <c r="K94" s="39">
        <f>IF('[1]Table'!J89&lt;20,"-",IF('[1]Table'!J89=0,"-",(J94-'[1]Table'!J89)/('[1]Table'!J89)))</f>
        <v>-0.23404255319148937</v>
      </c>
    </row>
    <row r="95" spans="1:11" ht="12.75">
      <c r="A95" s="19"/>
      <c r="B95" s="70" t="s">
        <v>82</v>
      </c>
      <c r="C95" s="41"/>
      <c r="D95" s="45">
        <f>'[1]Table'!E90</f>
        <v>0</v>
      </c>
      <c r="E95" s="39" t="str">
        <f>IF('[1]Table'!D90&lt;20,"-",IF('[1]Table'!D90=0,"-",(D95-'[1]Table'!D90)/('[1]Table'!D90)))</f>
        <v>-</v>
      </c>
      <c r="F95" s="38"/>
      <c r="G95" s="45">
        <f>'[1]Table'!H90</f>
        <v>1</v>
      </c>
      <c r="H95" s="39" t="str">
        <f>IF('[1]Table'!G90&lt;20,"-",IF('[1]Table'!G90=0,"-",(G95-'[1]Table'!G90)/('[1]Table'!G90)))</f>
        <v>-</v>
      </c>
      <c r="I95" s="38"/>
      <c r="J95" s="45">
        <f>'[1]Table'!K90</f>
        <v>35</v>
      </c>
      <c r="K95" s="39">
        <f>IF('[1]Table'!J90&lt;20,"-",IF('[1]Table'!J90=0,"-",(J95-'[1]Table'!J90)/('[1]Table'!J90)))</f>
        <v>-0.07894736842105263</v>
      </c>
    </row>
    <row r="96" spans="1:12" s="86" customFormat="1" ht="12.75">
      <c r="A96" s="19"/>
      <c r="B96" s="47" t="s">
        <v>83</v>
      </c>
      <c r="C96" s="41"/>
      <c r="D96" s="48">
        <f>SUM(D86:D95)</f>
        <v>19</v>
      </c>
      <c r="E96" s="43" t="str">
        <f>IF('[1]Table'!D91&lt;20,"-",IF('[1]Table'!D91=0,"-",(D96-'[1]Table'!D91)/('[1]Table'!D91)))</f>
        <v>-</v>
      </c>
      <c r="F96" s="42"/>
      <c r="G96" s="48">
        <f>SUM(G86:G95)</f>
        <v>79</v>
      </c>
      <c r="H96" s="43">
        <f>IF('[1]Table'!G91&lt;20,"-",IF('[1]Table'!G91=0,"-",(G96-'[1]Table'!G91)/('[1]Table'!G91)))</f>
        <v>-0.09195402298850575</v>
      </c>
      <c r="I96" s="42"/>
      <c r="J96" s="48">
        <f>SUM(J86:J95)</f>
        <v>415</v>
      </c>
      <c r="K96" s="43">
        <f>IF('[1]Table'!J91&lt;20,"-",IF('[1]Table'!J91=0,"-",(J96-'[1]Table'!J91)/('[1]Table'!J91)))</f>
        <v>-0.2184557438794727</v>
      </c>
      <c r="L96" s="47"/>
    </row>
    <row r="97" spans="1:11" ht="9.75" customHeight="1">
      <c r="A97" s="19"/>
      <c r="C97" s="37"/>
      <c r="D97" s="45"/>
      <c r="E97" s="39"/>
      <c r="F97" s="38"/>
      <c r="G97" s="45"/>
      <c r="H97" s="39"/>
      <c r="I97" s="38"/>
      <c r="J97" s="45"/>
      <c r="K97" s="39"/>
    </row>
    <row r="98" spans="1:11" ht="12.75">
      <c r="A98" s="19"/>
      <c r="B98" s="37" t="s">
        <v>84</v>
      </c>
      <c r="C98" s="37"/>
      <c r="D98" s="45">
        <f>'[1]Table'!E93</f>
        <v>5</v>
      </c>
      <c r="E98" s="39" t="str">
        <f>IF('[1]Table'!D93&lt;20,"-",IF('[1]Table'!D93=0,"-",(D98-'[1]Table'!D93)/('[1]Table'!D93)))</f>
        <v>-</v>
      </c>
      <c r="F98" s="38"/>
      <c r="G98" s="45">
        <f>'[1]Table'!H93</f>
        <v>33</v>
      </c>
      <c r="H98" s="39">
        <f>IF('[1]Table'!G93&lt;20,"-",IF('[1]Table'!G93=0,"-",(G98-'[1]Table'!G93)/('[1]Table'!G93)))</f>
        <v>0.65</v>
      </c>
      <c r="I98" s="38"/>
      <c r="J98" s="45">
        <f>'[1]Table'!K93</f>
        <v>59</v>
      </c>
      <c r="K98" s="39">
        <f>IF('[1]Table'!J93&lt;20,"-",IF('[1]Table'!J93=0,"-",(J98-'[1]Table'!J93)/('[1]Table'!J93)))</f>
        <v>0.03508771929824561</v>
      </c>
    </row>
    <row r="99" spans="1:12" s="86" customFormat="1" ht="12.75">
      <c r="A99" s="19"/>
      <c r="B99" s="37" t="s">
        <v>85</v>
      </c>
      <c r="C99" s="41"/>
      <c r="D99" s="45">
        <f>'[1]Table'!E94</f>
        <v>6</v>
      </c>
      <c r="E99" s="39" t="str">
        <f>IF('[1]Table'!D94&lt;20,"-",IF('[1]Table'!D94=0,"-",(D99-'[1]Table'!D94)/('[1]Table'!D94)))</f>
        <v>-</v>
      </c>
      <c r="F99" s="38"/>
      <c r="G99" s="45">
        <f>'[1]Table'!H94</f>
        <v>21</v>
      </c>
      <c r="H99" s="39" t="str">
        <f>IF('[1]Table'!G94&lt;20,"-",IF('[1]Table'!G94=0,"-",(G99-'[1]Table'!G94)/('[1]Table'!G94)))</f>
        <v>-</v>
      </c>
      <c r="I99" s="38"/>
      <c r="J99" s="45">
        <f>'[1]Table'!K94</f>
        <v>45</v>
      </c>
      <c r="K99" s="39">
        <f>IF('[1]Table'!J94&lt;20,"-",IF('[1]Table'!J94=0,"-",(J99-'[1]Table'!J94)/('[1]Table'!J94)))</f>
        <v>-0.23728813559322035</v>
      </c>
      <c r="L99" s="47"/>
    </row>
    <row r="100" spans="1:11" ht="12.75">
      <c r="A100" s="19" t="s">
        <v>19</v>
      </c>
      <c r="B100" s="37" t="s">
        <v>86</v>
      </c>
      <c r="C100" s="37"/>
      <c r="D100" s="45">
        <f>'[1]Table'!E95</f>
        <v>181</v>
      </c>
      <c r="E100" s="39">
        <f>IF('[1]Table'!D95&lt;20,"-",IF('[1]Table'!D95=0,"-",(D100-'[1]Table'!D95)/('[1]Table'!D95)))</f>
        <v>-0.22317596566523606</v>
      </c>
      <c r="F100" s="38"/>
      <c r="G100" s="45">
        <f>'[1]Table'!H95</f>
        <v>42</v>
      </c>
      <c r="H100" s="39">
        <f>IF('[1]Table'!G95&lt;20,"-",IF('[1]Table'!G95=0,"-",(G100-'[1]Table'!G95)/('[1]Table'!G95)))</f>
        <v>-0.288135593220339</v>
      </c>
      <c r="I100" s="38"/>
      <c r="J100" s="45">
        <f>'[1]Table'!K95</f>
        <v>103</v>
      </c>
      <c r="K100" s="39">
        <f>IF('[1]Table'!J95&lt;20,"-",IF('[1]Table'!J95=0,"-",(J100-'[1]Table'!J95)/('[1]Table'!J95)))</f>
        <v>-0.10434782608695652</v>
      </c>
    </row>
    <row r="101" spans="1:11" ht="12.75">
      <c r="A101" s="19"/>
      <c r="B101" s="37" t="s">
        <v>87</v>
      </c>
      <c r="C101" s="37"/>
      <c r="D101" s="45">
        <f>'[1]Table'!E96</f>
        <v>0</v>
      </c>
      <c r="E101" s="39" t="str">
        <f>IF('[1]Table'!D96&lt;20,"-",IF('[1]Table'!D96=0,"-",(D101-'[1]Table'!D96)/('[1]Table'!D96)))</f>
        <v>-</v>
      </c>
      <c r="F101" s="38"/>
      <c r="G101" s="45">
        <f>'[1]Table'!H96</f>
        <v>18</v>
      </c>
      <c r="H101" s="39">
        <f>IF('[1]Table'!G96&lt;20,"-",IF('[1]Table'!G96=0,"-",(G101-'[1]Table'!G96)/('[1]Table'!G96)))</f>
        <v>-0.14285714285714285</v>
      </c>
      <c r="I101" s="38"/>
      <c r="J101" s="45">
        <f>'[1]Table'!K96</f>
        <v>91</v>
      </c>
      <c r="K101" s="39">
        <f>IF('[1]Table'!J96&lt;20,"-",IF('[1]Table'!J96=0,"-",(J101-'[1]Table'!J96)/('[1]Table'!J96)))</f>
        <v>0</v>
      </c>
    </row>
    <row r="102" spans="1:11" ht="12.75">
      <c r="A102" s="19"/>
      <c r="B102" s="37" t="s">
        <v>88</v>
      </c>
      <c r="C102" s="37"/>
      <c r="D102" s="45">
        <f>'[1]Table'!E97</f>
        <v>1</v>
      </c>
      <c r="E102" s="39" t="str">
        <f>IF('[1]Table'!D97&lt;20,"-",IF('[1]Table'!D97=0,"-",(D102-'[1]Table'!D97)/('[1]Table'!D97)))</f>
        <v>-</v>
      </c>
      <c r="F102" s="38"/>
      <c r="G102" s="45">
        <f>'[1]Table'!H97</f>
        <v>13</v>
      </c>
      <c r="H102" s="39">
        <f>IF('[1]Table'!G97&lt;20,"-",IF('[1]Table'!G97=0,"-",(G102-'[1]Table'!G97)/('[1]Table'!G97)))</f>
        <v>-0.38095238095238093</v>
      </c>
      <c r="I102" s="38"/>
      <c r="J102" s="45">
        <f>'[1]Table'!K97</f>
        <v>53</v>
      </c>
      <c r="K102" s="39">
        <f>IF('[1]Table'!J97&lt;20,"-",IF('[1]Table'!J97=0,"-",(J102-'[1]Table'!J97)/('[1]Table'!J97)))</f>
        <v>-0.3614457831325301</v>
      </c>
    </row>
    <row r="103" spans="1:11" ht="12.75">
      <c r="A103" s="19"/>
      <c r="B103" s="37" t="s">
        <v>89</v>
      </c>
      <c r="C103" s="37"/>
      <c r="D103" s="45">
        <f>'[1]Table'!E98</f>
        <v>0</v>
      </c>
      <c r="E103" s="39" t="str">
        <f>IF('[1]Table'!D98&lt;20,"-",IF('[1]Table'!D98=0,"-",(D103-'[1]Table'!D98)/('[1]Table'!D98)))</f>
        <v>-</v>
      </c>
      <c r="F103" s="38"/>
      <c r="G103" s="45">
        <f>'[1]Table'!H98</f>
        <v>31</v>
      </c>
      <c r="H103" s="39" t="str">
        <f>IF('[1]Table'!G98&lt;20,"-",IF('[1]Table'!G98=0,"-",(G103-'[1]Table'!G98)/('[1]Table'!G98)))</f>
        <v>-</v>
      </c>
      <c r="I103" s="38"/>
      <c r="J103" s="45">
        <f>'[1]Table'!K98</f>
        <v>65</v>
      </c>
      <c r="K103" s="39">
        <f>IF('[1]Table'!J98&lt;20,"-",IF('[1]Table'!J98=0,"-",(J103-'[1]Table'!J98)/('[1]Table'!J98)))</f>
        <v>-0.1095890410958904</v>
      </c>
    </row>
    <row r="104" spans="1:11" ht="12.75">
      <c r="A104" s="19"/>
      <c r="B104" s="37" t="s">
        <v>90</v>
      </c>
      <c r="C104" s="37"/>
      <c r="D104" s="45">
        <f>'[1]Table'!E99</f>
        <v>2</v>
      </c>
      <c r="E104" s="39" t="str">
        <f>IF('[1]Table'!D99&lt;20,"-",IF('[1]Table'!D99=0,"-",(D104-'[1]Table'!D99)/('[1]Table'!D99)))</f>
        <v>-</v>
      </c>
      <c r="F104" s="38"/>
      <c r="G104" s="45">
        <f>'[1]Table'!H99</f>
        <v>24</v>
      </c>
      <c r="H104" s="39" t="str">
        <f>IF('[1]Table'!G99&lt;20,"-",IF('[1]Table'!G99=0,"-",(G104-'[1]Table'!G99)/('[1]Table'!G99)))</f>
        <v>-</v>
      </c>
      <c r="I104" s="38"/>
      <c r="J104" s="45">
        <f>'[1]Table'!K99</f>
        <v>79</v>
      </c>
      <c r="K104" s="39">
        <f>IF('[1]Table'!J99&lt;20,"-",IF('[1]Table'!J99=0,"-",(J104-'[1]Table'!J99)/('[1]Table'!J99)))</f>
        <v>0.31666666666666665</v>
      </c>
    </row>
    <row r="105" spans="1:12" s="86" customFormat="1" ht="12.75">
      <c r="A105" s="19"/>
      <c r="B105" s="37" t="s">
        <v>91</v>
      </c>
      <c r="C105" s="41"/>
      <c r="D105" s="45">
        <f>'[1]Table'!E100</f>
        <v>2</v>
      </c>
      <c r="E105" s="39" t="str">
        <f>IF('[1]Table'!D100&lt;20,"-",IF('[1]Table'!D100=0,"-",(D105-'[1]Table'!D100)/('[1]Table'!D100)))</f>
        <v>-</v>
      </c>
      <c r="F105" s="38"/>
      <c r="G105" s="45">
        <f>'[1]Table'!H100</f>
        <v>22</v>
      </c>
      <c r="H105" s="39">
        <f>IF('[1]Table'!G100&lt;20,"-",IF('[1]Table'!G100=0,"-",(G105-'[1]Table'!G100)/('[1]Table'!G100)))</f>
        <v>-0.08333333333333333</v>
      </c>
      <c r="I105" s="38"/>
      <c r="J105" s="45">
        <f>'[1]Table'!K100</f>
        <v>105</v>
      </c>
      <c r="K105" s="39">
        <f>IF('[1]Table'!J100&lt;20,"-",IF('[1]Table'!J100=0,"-",(J105-'[1]Table'!J100)/('[1]Table'!J100)))</f>
        <v>0.039603960396039604</v>
      </c>
      <c r="L105" s="47"/>
    </row>
    <row r="106" spans="1:12" s="86" customFormat="1" ht="12.75">
      <c r="A106" s="19"/>
      <c r="B106" s="41" t="s">
        <v>92</v>
      </c>
      <c r="C106" s="41"/>
      <c r="D106" s="48">
        <f>SUM(D98:D105)</f>
        <v>197</v>
      </c>
      <c r="E106" s="43">
        <f>IF('[1]Table'!D101&lt;20,"-",IF('[1]Table'!D101=0,"-",(D106-'[1]Table'!D101)/('[1]Table'!D101)))</f>
        <v>-0.19591836734693877</v>
      </c>
      <c r="F106" s="42"/>
      <c r="G106" s="48">
        <f>SUM(G98:G105)</f>
        <v>204</v>
      </c>
      <c r="H106" s="43">
        <f>IF('[1]Table'!G101&lt;20,"-",IF('[1]Table'!G101=0,"-",(G106-'[1]Table'!G101)/('[1]Table'!G101)))</f>
        <v>0.1724137931034483</v>
      </c>
      <c r="I106" s="42"/>
      <c r="J106" s="48">
        <f>SUM(J98:J105)</f>
        <v>600</v>
      </c>
      <c r="K106" s="43">
        <f>IF('[1]Table'!J101&lt;20,"-",IF('[1]Table'!J101=0,"-",(J106-'[1]Table'!J101)/('[1]Table'!J101)))</f>
        <v>-0.06103286384976526</v>
      </c>
      <c r="L106" s="47"/>
    </row>
    <row r="107" spans="1:11" ht="9.75" customHeight="1">
      <c r="A107" s="19"/>
      <c r="B107" s="41"/>
      <c r="C107" s="37"/>
      <c r="D107" s="45"/>
      <c r="E107" s="43"/>
      <c r="F107" s="38"/>
      <c r="G107" s="45"/>
      <c r="H107" s="39"/>
      <c r="I107" s="38"/>
      <c r="J107" s="45"/>
      <c r="K107" s="39"/>
    </row>
    <row r="108" spans="1:12" s="64" customFormat="1" ht="15">
      <c r="A108" s="23"/>
      <c r="B108" s="51" t="s">
        <v>93</v>
      </c>
      <c r="C108" s="51"/>
      <c r="D108" s="52">
        <f>D106+D96+D84</f>
        <v>272</v>
      </c>
      <c r="E108" s="53">
        <f>IF('[1]Table'!D103&lt;20,"-",IF('[1]Table'!D103=0,"-",(D108-'[1]Table'!D103)/('[1]Table'!D103)))</f>
        <v>-0.1976401179941003</v>
      </c>
      <c r="F108" s="54"/>
      <c r="G108" s="52">
        <f>G106+G96+G84</f>
        <v>454</v>
      </c>
      <c r="H108" s="53">
        <f>IF('[1]Table'!G103&lt;20,"-",IF('[1]Table'!G103=0,"-",(G108-'[1]Table'!G103)/('[1]Table'!G103)))</f>
        <v>0.04849884526558892</v>
      </c>
      <c r="I108" s="54"/>
      <c r="J108" s="52">
        <f>J106+J96+J84</f>
        <v>1620</v>
      </c>
      <c r="K108" s="53">
        <f>IF('[1]Table'!J103&lt;20,"-",IF('[1]Table'!J103=0,"-",(J108-'[1]Table'!J103)/('[1]Table'!J103)))</f>
        <v>-0.16149068322981366</v>
      </c>
      <c r="L108" s="58"/>
    </row>
    <row r="109" spans="1:12" s="64" customFormat="1" ht="9.75" customHeight="1">
      <c r="A109" s="23"/>
      <c r="B109" s="51" t="s">
        <v>182</v>
      </c>
      <c r="C109" s="51"/>
      <c r="D109" s="52"/>
      <c r="E109" s="53"/>
      <c r="F109" s="54"/>
      <c r="G109" s="52"/>
      <c r="H109" s="53"/>
      <c r="I109" s="54"/>
      <c r="J109" s="52"/>
      <c r="K109" s="53"/>
      <c r="L109" s="58"/>
    </row>
    <row r="110" spans="1:11" ht="9.75" customHeight="1">
      <c r="A110" s="19"/>
      <c r="C110" s="37"/>
      <c r="D110" s="45"/>
      <c r="E110" s="39"/>
      <c r="F110" s="38"/>
      <c r="G110" s="45"/>
      <c r="H110" s="39"/>
      <c r="I110" s="38"/>
      <c r="J110" s="45"/>
      <c r="K110" s="39"/>
    </row>
    <row r="111" spans="1:11" ht="12.75">
      <c r="A111" s="19"/>
      <c r="B111" s="37" t="s">
        <v>94</v>
      </c>
      <c r="C111" s="37"/>
      <c r="D111" s="45">
        <f>'[1]Table'!E105</f>
        <v>4</v>
      </c>
      <c r="E111" s="39" t="str">
        <f>IF('[1]Table'!D105&lt;20,"-",IF('[1]Table'!D105=0,"-",(D111-'[1]Table'!D105)/('[1]Table'!D105)))</f>
        <v>-</v>
      </c>
      <c r="F111" s="38"/>
      <c r="G111" s="45">
        <f>'[1]Table'!H105</f>
        <v>22</v>
      </c>
      <c r="H111" s="39" t="str">
        <f>IF('[1]Table'!G105&lt;20,"-",IF('[1]Table'!G105=0,"-",(G111-'[1]Table'!G105)/('[1]Table'!G105)))</f>
        <v>-</v>
      </c>
      <c r="I111" s="38"/>
      <c r="J111" s="45">
        <f>'[1]Table'!K105</f>
        <v>38</v>
      </c>
      <c r="K111" s="39">
        <f>IF('[1]Table'!J105&lt;20,"-",IF('[1]Table'!J105=0,"-",(J111-'[1]Table'!J105)/('[1]Table'!J105)))</f>
        <v>-0.2549019607843137</v>
      </c>
    </row>
    <row r="112" spans="1:11" ht="12.75">
      <c r="A112" s="19"/>
      <c r="B112" s="37" t="s">
        <v>95</v>
      </c>
      <c r="C112" s="37"/>
      <c r="D112" s="45">
        <f>'[1]Table'!E106</f>
        <v>12</v>
      </c>
      <c r="E112" s="39" t="str">
        <f>IF('[1]Table'!D106&lt;20,"-",IF('[1]Table'!D106=0,"-",(D112-'[1]Table'!D106)/('[1]Table'!D106)))</f>
        <v>-</v>
      </c>
      <c r="F112" s="38"/>
      <c r="G112" s="45">
        <f>'[1]Table'!H106</f>
        <v>22</v>
      </c>
      <c r="H112" s="39">
        <f>IF('[1]Table'!G106&lt;20,"-",IF('[1]Table'!G106=0,"-",(G112-'[1]Table'!G106)/('[1]Table'!G106)))</f>
        <v>-0.043478260869565216</v>
      </c>
      <c r="I112" s="38"/>
      <c r="J112" s="45">
        <f>'[1]Table'!K106</f>
        <v>55</v>
      </c>
      <c r="K112" s="39">
        <f>IF('[1]Table'!J106&lt;20,"-",IF('[1]Table'!J106=0,"-",(J112-'[1]Table'!J106)/('[1]Table'!J106)))</f>
        <v>-0.36046511627906974</v>
      </c>
    </row>
    <row r="113" spans="1:11" ht="12.75">
      <c r="A113" s="19"/>
      <c r="B113" s="37" t="s">
        <v>96</v>
      </c>
      <c r="C113" s="41"/>
      <c r="D113" s="45">
        <f>'[1]Table'!E107</f>
        <v>11</v>
      </c>
      <c r="E113" s="39" t="str">
        <f>IF('[1]Table'!D107&lt;20,"-",IF('[1]Table'!D107=0,"-",(D113-'[1]Table'!D107)/('[1]Table'!D107)))</f>
        <v>-</v>
      </c>
      <c r="F113" s="38"/>
      <c r="G113" s="45">
        <f>'[1]Table'!H107</f>
        <v>46</v>
      </c>
      <c r="H113" s="39">
        <f>IF('[1]Table'!G107&lt;20,"-",IF('[1]Table'!G107=0,"-",(G113-'[1]Table'!G107)/('[1]Table'!G107)))</f>
        <v>1.0909090909090908</v>
      </c>
      <c r="I113" s="38"/>
      <c r="J113" s="45">
        <f>'[1]Table'!K107</f>
        <v>174</v>
      </c>
      <c r="K113" s="39">
        <f>IF('[1]Table'!J107&lt;20,"-",IF('[1]Table'!J107=0,"-",(J113-'[1]Table'!J107)/('[1]Table'!J107)))</f>
        <v>-0.06951871657754011</v>
      </c>
    </row>
    <row r="114" spans="1:11" ht="12.75">
      <c r="A114" s="19"/>
      <c r="B114" s="37" t="s">
        <v>97</v>
      </c>
      <c r="C114" s="37"/>
      <c r="D114" s="45">
        <f>'[1]Table'!E108</f>
        <v>3</v>
      </c>
      <c r="E114" s="39" t="str">
        <f>IF('[1]Table'!D108&lt;20,"-",IF('[1]Table'!D108=0,"-",(D114-'[1]Table'!D108)/('[1]Table'!D108)))</f>
        <v>-</v>
      </c>
      <c r="F114" s="38"/>
      <c r="G114" s="45">
        <f>'[1]Table'!H108</f>
        <v>10</v>
      </c>
      <c r="H114" s="39" t="str">
        <f>IF('[1]Table'!G108&lt;20,"-",IF('[1]Table'!G108=0,"-",(G114-'[1]Table'!G108)/('[1]Table'!G108)))</f>
        <v>-</v>
      </c>
      <c r="I114" s="38"/>
      <c r="J114" s="45">
        <f>'[1]Table'!K108</f>
        <v>72</v>
      </c>
      <c r="K114" s="39">
        <f>IF('[1]Table'!J108&lt;20,"-",IF('[1]Table'!J108=0,"-",(J114-'[1]Table'!J108)/('[1]Table'!J108)))</f>
        <v>-0.22580645161290322</v>
      </c>
    </row>
    <row r="115" spans="1:11" ht="12.75">
      <c r="A115" s="19"/>
      <c r="B115" s="37" t="s">
        <v>98</v>
      </c>
      <c r="C115" s="51"/>
      <c r="D115" s="45">
        <f>'[1]Table'!E109</f>
        <v>20</v>
      </c>
      <c r="E115" s="39" t="str">
        <f>IF('[1]Table'!D109&lt;20,"-",IF('[1]Table'!D109=0,"-",(D115-'[1]Table'!D109)/('[1]Table'!D109)))</f>
        <v>-</v>
      </c>
      <c r="F115" s="38"/>
      <c r="G115" s="45">
        <f>'[1]Table'!H109</f>
        <v>74</v>
      </c>
      <c r="H115" s="39">
        <f>IF('[1]Table'!G109&lt;20,"-",IF('[1]Table'!G109=0,"-",(G115-'[1]Table'!G109)/('[1]Table'!G109)))</f>
        <v>1.4666666666666666</v>
      </c>
      <c r="I115" s="38"/>
      <c r="J115" s="45">
        <f>'[1]Table'!K109</f>
        <v>189</v>
      </c>
      <c r="K115" s="39">
        <f>IF('[1]Table'!J109&lt;20,"-",IF('[1]Table'!J109=0,"-",(J115-'[1]Table'!J109)/('[1]Table'!J109)))</f>
        <v>0.2945205479452055</v>
      </c>
    </row>
    <row r="116" spans="1:12" s="86" customFormat="1" ht="12.75">
      <c r="A116" s="19"/>
      <c r="B116" s="37" t="s">
        <v>178</v>
      </c>
      <c r="C116" s="41"/>
      <c r="D116" s="45">
        <f>'[1]Table'!E110</f>
        <v>6</v>
      </c>
      <c r="E116" s="39" t="str">
        <f>IF('[1]Table'!D110&lt;20,"-",IF('[1]Table'!D110=0,"-",(D116-'[1]Table'!D110)/('[1]Table'!D110)))</f>
        <v>-</v>
      </c>
      <c r="F116" s="38"/>
      <c r="G116" s="45">
        <f>'[1]Table'!H110</f>
        <v>77</v>
      </c>
      <c r="H116" s="39">
        <f>IF('[1]Table'!G110&lt;20,"-",IF('[1]Table'!G110=0,"-",(G116-'[1]Table'!G110)/('[1]Table'!G110)))</f>
        <v>-0.18947368421052632</v>
      </c>
      <c r="I116" s="38"/>
      <c r="J116" s="45">
        <f>'[1]Table'!K110</f>
        <v>171</v>
      </c>
      <c r="K116" s="39">
        <f>IF('[1]Table'!J110&lt;20,"-",IF('[1]Table'!J110=0,"-",(J116-'[1]Table'!J110)/('[1]Table'!J110)))</f>
        <v>-0.24336283185840707</v>
      </c>
      <c r="L116" s="47"/>
    </row>
    <row r="117" spans="1:11" ht="12.75">
      <c r="A117" s="19"/>
      <c r="B117" s="37" t="s">
        <v>99</v>
      </c>
      <c r="C117" s="37"/>
      <c r="D117" s="45">
        <f>'[1]Table'!E111</f>
        <v>5</v>
      </c>
      <c r="E117" s="39" t="str">
        <f>IF('[1]Table'!D111&lt;20,"-",IF('[1]Table'!D111=0,"-",(D117-'[1]Table'!D111)/('[1]Table'!D111)))</f>
        <v>-</v>
      </c>
      <c r="F117" s="38"/>
      <c r="G117" s="45">
        <f>'[1]Table'!H111</f>
        <v>52</v>
      </c>
      <c r="H117" s="39">
        <f>IF('[1]Table'!G111&lt;20,"-",IF('[1]Table'!G111=0,"-",(G117-'[1]Table'!G111)/('[1]Table'!G111)))</f>
        <v>0.3333333333333333</v>
      </c>
      <c r="I117" s="38"/>
      <c r="J117" s="45">
        <f>'[1]Table'!K111</f>
        <v>88</v>
      </c>
      <c r="K117" s="39">
        <f>IF('[1]Table'!J111&lt;20,"-",IF('[1]Table'!J111=0,"-",(J117-'[1]Table'!J111)/('[1]Table'!J111)))</f>
        <v>-0.3888888888888889</v>
      </c>
    </row>
    <row r="118" spans="1:256" ht="12.75">
      <c r="A118" s="15"/>
      <c r="B118" s="15" t="s">
        <v>209</v>
      </c>
      <c r="C118" s="15"/>
      <c r="D118" s="45">
        <f>'[1]Table'!E112</f>
        <v>0</v>
      </c>
      <c r="E118" s="39" t="str">
        <f>IF('[1]Table'!D112&lt;20,"-",IF('[1]Table'!D112=0,"-",(D118-'[1]Table'!D112)/('[1]Table'!D112)))</f>
        <v>-</v>
      </c>
      <c r="F118" s="38"/>
      <c r="G118" s="45">
        <f>'[1]Table'!H112</f>
        <v>0</v>
      </c>
      <c r="H118" s="39" t="str">
        <f>IF('[1]Table'!G112&lt;20,"-",IF('[1]Table'!G112=0,"-",(G118-'[1]Table'!G112)/('[1]Table'!G112)))</f>
        <v>-</v>
      </c>
      <c r="I118" s="38"/>
      <c r="J118" s="45">
        <f>'[1]Table'!K112</f>
        <v>31</v>
      </c>
      <c r="K118" s="39" t="str">
        <f>IF('[1]Table'!J112&lt;20,"-",IF('[1]Table'!J112=0,"-",(J118-'[1]Table'!J112)/('[1]Table'!J112)))</f>
        <v>-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12" s="86" customFormat="1" ht="12.75">
      <c r="A119" s="19"/>
      <c r="B119" s="41" t="s">
        <v>100</v>
      </c>
      <c r="C119" s="41"/>
      <c r="D119" s="48">
        <f>SUM(D111:D117)</f>
        <v>61</v>
      </c>
      <c r="E119" s="43" t="str">
        <f>IF('[1]Table'!D113&lt;20,"-",IF('[1]Table'!D113=0,"-",(D119-'[1]Table'!D113)/('[1]Table'!D113)))</f>
        <v>-</v>
      </c>
      <c r="F119" s="42"/>
      <c r="G119" s="48">
        <f>SUM(G111:G118)</f>
        <v>303</v>
      </c>
      <c r="H119" s="43">
        <f>IF('[1]Table'!G113&lt;20,"-",IF('[1]Table'!G113=0,"-",(G119-'[1]Table'!G113)/('[1]Table'!G113)))</f>
        <v>0.28936170212765955</v>
      </c>
      <c r="I119" s="42"/>
      <c r="J119" s="45">
        <f>'[1]Table'!K113</f>
        <v>818</v>
      </c>
      <c r="K119" s="43">
        <f>IF('[1]Table'!J113&lt;20,"-",IF('[1]Table'!J113=0,"-",(J119-'[1]Table'!J113)/('[1]Table'!J113)))</f>
        <v>-0.1232583065380493</v>
      </c>
      <c r="L119" s="47"/>
    </row>
    <row r="120" spans="1:11" ht="9.75" customHeight="1">
      <c r="A120" s="19"/>
      <c r="B120" s="51"/>
      <c r="C120" s="37"/>
      <c r="D120" s="45"/>
      <c r="E120" s="39"/>
      <c r="F120" s="38"/>
      <c r="G120" s="45"/>
      <c r="H120" s="39"/>
      <c r="I120" s="38"/>
      <c r="J120" s="45"/>
      <c r="K120" s="39"/>
    </row>
    <row r="121" spans="1:11" ht="12.75">
      <c r="A121" s="19"/>
      <c r="B121" s="37" t="s">
        <v>101</v>
      </c>
      <c r="C121" s="41"/>
      <c r="D121" s="45">
        <f>'[1]Table'!E115</f>
        <v>4</v>
      </c>
      <c r="E121" s="39" t="str">
        <f>IF('[1]Table'!D115&lt;20,"-",IF('[1]Table'!D115=0,"-",(D121-'[1]Table'!D115)/('[1]Table'!D115)))</f>
        <v>-</v>
      </c>
      <c r="F121" s="38"/>
      <c r="G121" s="45">
        <f>'[1]Table'!H115</f>
        <v>12</v>
      </c>
      <c r="H121" s="39" t="str">
        <f>IF('[1]Table'!G115&lt;20,"-",IF('[1]Table'!G115=0,"-",(G121-'[1]Table'!G115)/('[1]Table'!G115)))</f>
        <v>-</v>
      </c>
      <c r="I121" s="38"/>
      <c r="J121" s="45">
        <f>'[1]Table'!K115</f>
        <v>66</v>
      </c>
      <c r="K121" s="39">
        <f>IF('[1]Table'!J115&lt;20,"-",IF('[1]Table'!J115=0,"-",(J121-'[1]Table'!J115)/('[1]Table'!J115)))</f>
        <v>-0.20481927710843373</v>
      </c>
    </row>
    <row r="122" spans="1:11" ht="12.75">
      <c r="A122" s="19"/>
      <c r="B122" s="37" t="s">
        <v>102</v>
      </c>
      <c r="C122" s="37"/>
      <c r="D122" s="45">
        <f>'[1]Table'!E116</f>
        <v>5</v>
      </c>
      <c r="E122" s="39" t="str">
        <f>IF('[1]Table'!D116&lt;20,"-",IF('[1]Table'!D116=0,"-",(D122-'[1]Table'!D116)/('[1]Table'!D116)))</f>
        <v>-</v>
      </c>
      <c r="F122" s="38"/>
      <c r="G122" s="45">
        <f>'[1]Table'!H116</f>
        <v>12</v>
      </c>
      <c r="H122" s="39" t="str">
        <f>IF('[1]Table'!G116&lt;20,"-",IF('[1]Table'!G116=0,"-",(G122-'[1]Table'!G116)/('[1]Table'!G116)))</f>
        <v>-</v>
      </c>
      <c r="I122" s="38"/>
      <c r="J122" s="45">
        <f>'[1]Table'!K116</f>
        <v>102</v>
      </c>
      <c r="K122" s="39">
        <f>IF('[1]Table'!J116&lt;20,"-",IF('[1]Table'!J116=0,"-",(J122-'[1]Table'!J116)/('[1]Table'!J116)))</f>
        <v>-0.3108108108108108</v>
      </c>
    </row>
    <row r="123" spans="1:11" ht="12.75">
      <c r="A123" s="19"/>
      <c r="B123" s="37" t="s">
        <v>103</v>
      </c>
      <c r="C123" s="37"/>
      <c r="D123" s="45">
        <f>'[1]Table'!E117</f>
        <v>17</v>
      </c>
      <c r="E123" s="39" t="str">
        <f>IF('[1]Table'!D117&lt;20,"-",IF('[1]Table'!D117=0,"-",(D123-'[1]Table'!D117)/('[1]Table'!D117)))</f>
        <v>-</v>
      </c>
      <c r="F123" s="38"/>
      <c r="G123" s="45">
        <f>'[1]Table'!H117</f>
        <v>25</v>
      </c>
      <c r="H123" s="39" t="str">
        <f>IF('[1]Table'!G117&lt;20,"-",IF('[1]Table'!G117=0,"-",(G123-'[1]Table'!G117)/('[1]Table'!G117)))</f>
        <v>-</v>
      </c>
      <c r="I123" s="38"/>
      <c r="J123" s="45">
        <f>'[1]Table'!K117</f>
        <v>90</v>
      </c>
      <c r="K123" s="39">
        <f>IF('[1]Table'!J117&lt;20,"-",IF('[1]Table'!J117=0,"-",(J123-'[1]Table'!J117)/('[1]Table'!J117)))</f>
        <v>-0.16666666666666666</v>
      </c>
    </row>
    <row r="124" spans="1:12" s="86" customFormat="1" ht="12.75">
      <c r="A124" s="19"/>
      <c r="B124" s="37" t="s">
        <v>104</v>
      </c>
      <c r="C124" s="41"/>
      <c r="D124" s="45">
        <f>'[1]Table'!E118</f>
        <v>3</v>
      </c>
      <c r="E124" s="39" t="str">
        <f>IF('[1]Table'!D118&lt;20,"-",IF('[1]Table'!D118=0,"-",(D124-'[1]Table'!D118)/('[1]Table'!D118)))</f>
        <v>-</v>
      </c>
      <c r="F124" s="38"/>
      <c r="G124" s="45">
        <f>'[1]Table'!H118</f>
        <v>15</v>
      </c>
      <c r="H124" s="39" t="str">
        <f>IF('[1]Table'!G118&lt;20,"-",IF('[1]Table'!G118=0,"-",(G124-'[1]Table'!G118)/('[1]Table'!G118)))</f>
        <v>-</v>
      </c>
      <c r="I124" s="38"/>
      <c r="J124" s="45">
        <f>'[1]Table'!K118</f>
        <v>68</v>
      </c>
      <c r="K124" s="39">
        <f>IF('[1]Table'!J118&lt;20,"-",IF('[1]Table'!J118=0,"-",(J124-'[1]Table'!J118)/('[1]Table'!J118)))</f>
        <v>0</v>
      </c>
      <c r="L124" s="47"/>
    </row>
    <row r="125" spans="1:11" ht="12.75">
      <c r="A125" s="19"/>
      <c r="B125" s="37" t="s">
        <v>105</v>
      </c>
      <c r="C125" s="41"/>
      <c r="D125" s="45">
        <f>'[1]Table'!E119</f>
        <v>19</v>
      </c>
      <c r="E125" s="39" t="str">
        <f>IF('[1]Table'!D119&lt;20,"-",IF('[1]Table'!D119=0,"-",(D125-'[1]Table'!D119)/('[1]Table'!D119)))</f>
        <v>-</v>
      </c>
      <c r="F125" s="38"/>
      <c r="G125" s="45">
        <f>'[1]Table'!H119</f>
        <v>51</v>
      </c>
      <c r="H125" s="39" t="str">
        <f>IF('[1]Table'!G119&lt;20,"-",IF('[1]Table'!G119=0,"-",(G125-'[1]Table'!G119)/('[1]Table'!G119)))</f>
        <v>-</v>
      </c>
      <c r="I125" s="38"/>
      <c r="J125" s="45">
        <f>'[1]Table'!K119</f>
        <v>176</v>
      </c>
      <c r="K125" s="39">
        <f>IF('[1]Table'!J119&lt;20,"-",IF('[1]Table'!J119=0,"-",(J125-'[1]Table'!J119)/('[1]Table'!J119)))</f>
        <v>-0.4152823920265781</v>
      </c>
    </row>
    <row r="126" spans="1:11" ht="12.75">
      <c r="A126" s="19"/>
      <c r="B126" s="37" t="s">
        <v>106</v>
      </c>
      <c r="C126" s="37"/>
      <c r="D126" s="45">
        <f>'[1]Table'!E120</f>
        <v>2</v>
      </c>
      <c r="E126" s="39" t="str">
        <f>IF('[1]Table'!D120&lt;20,"-",IF('[1]Table'!D120=0,"-",(D126-'[1]Table'!D120)/('[1]Table'!D120)))</f>
        <v>-</v>
      </c>
      <c r="F126" s="38"/>
      <c r="G126" s="45">
        <f>'[1]Table'!H120</f>
        <v>27</v>
      </c>
      <c r="H126" s="39" t="str">
        <f>IF('[1]Table'!G120&lt;20,"-",IF('[1]Table'!G120=0,"-",(G126-'[1]Table'!G120)/('[1]Table'!G120)))</f>
        <v>-</v>
      </c>
      <c r="I126" s="38"/>
      <c r="J126" s="45">
        <f>'[1]Table'!K120</f>
        <v>121</v>
      </c>
      <c r="K126" s="39">
        <f>IF('[1]Table'!J120&lt;20,"-",IF('[1]Table'!J120=0,"-",(J126-'[1]Table'!J120)/('[1]Table'!J120)))</f>
        <v>-0.2389937106918239</v>
      </c>
    </row>
    <row r="127" spans="1:12" s="86" customFormat="1" ht="12.75">
      <c r="A127" s="19"/>
      <c r="B127" s="41" t="s">
        <v>107</v>
      </c>
      <c r="C127" s="41"/>
      <c r="D127" s="48">
        <f>SUM(D121:D126)</f>
        <v>50</v>
      </c>
      <c r="E127" s="43" t="str">
        <f>IF('[1]Table'!D121&lt;20,"-",IF('[1]Table'!D121=0,"-",(D127-'[1]Table'!D121)/('[1]Table'!D121)))</f>
        <v>-</v>
      </c>
      <c r="F127" s="42"/>
      <c r="G127" s="48">
        <f>'[1]Table'!H121</f>
        <v>142</v>
      </c>
      <c r="H127" s="43">
        <f>IF('[1]Table'!G121&lt;20,"-",IF('[1]Table'!G121=0,"-",(G127-'[1]Table'!G121)/('[1]Table'!G121)))</f>
        <v>1.2903225806451613</v>
      </c>
      <c r="I127" s="42"/>
      <c r="J127" s="48">
        <f>'[1]Table'!K121</f>
        <v>623</v>
      </c>
      <c r="K127" s="43">
        <f>IF('[1]Table'!J121&lt;20,"-",IF('[1]Table'!J121=0,"-",(J127-'[1]Table'!J121)/('[1]Table'!J121)))</f>
        <v>-0.28143021914648214</v>
      </c>
      <c r="L127" s="47"/>
    </row>
    <row r="128" spans="1:12" s="86" customFormat="1" ht="9.75" customHeight="1">
      <c r="A128" s="19"/>
      <c r="B128" s="51"/>
      <c r="C128" s="41"/>
      <c r="D128" s="48"/>
      <c r="E128" s="43"/>
      <c r="F128" s="42"/>
      <c r="G128" s="48"/>
      <c r="H128" s="43"/>
      <c r="I128" s="42"/>
      <c r="J128" s="48"/>
      <c r="K128" s="43"/>
      <c r="L128" s="47"/>
    </row>
    <row r="129" spans="1:11" ht="12.75">
      <c r="A129" s="19"/>
      <c r="B129" s="37" t="s">
        <v>108</v>
      </c>
      <c r="C129" s="37"/>
      <c r="D129" s="45">
        <f>'[1]Table'!E123</f>
        <v>0</v>
      </c>
      <c r="E129" s="39" t="str">
        <f>IF('[1]Table'!D123&lt;20,"-",IF('[1]Table'!D123=0,"-",(D129-'[1]Table'!D123)/('[1]Table'!D123)))</f>
        <v>-</v>
      </c>
      <c r="F129" s="38"/>
      <c r="G129" s="45">
        <f>'[1]Table'!H123</f>
        <v>16</v>
      </c>
      <c r="H129" s="39">
        <f>IF('[1]Table'!G123&lt;20,"-",IF('[1]Table'!G123=0,"-",(G129-'[1]Table'!G123)/('[1]Table'!G123)))</f>
        <v>-0.4482758620689655</v>
      </c>
      <c r="I129" s="38"/>
      <c r="J129" s="45">
        <f>'[1]Table'!K123</f>
        <v>142</v>
      </c>
      <c r="K129" s="39">
        <f>IF('[1]Table'!J123&lt;20,"-",IF('[1]Table'!J123=0,"-",(J129-'[1]Table'!J123)/('[1]Table'!J123)))</f>
        <v>-0.5344262295081967</v>
      </c>
    </row>
    <row r="130" spans="1:12" s="64" customFormat="1" ht="15">
      <c r="A130" s="19"/>
      <c r="B130" s="37" t="s">
        <v>109</v>
      </c>
      <c r="C130" s="51"/>
      <c r="D130" s="45">
        <f>'[1]Table'!E124</f>
        <v>2</v>
      </c>
      <c r="E130" s="39" t="str">
        <f>IF('[1]Table'!D124&lt;20,"-",IF('[1]Table'!D124=0,"-",(D130-'[1]Table'!D124)/('[1]Table'!D124)))</f>
        <v>-</v>
      </c>
      <c r="F130" s="38"/>
      <c r="G130" s="45">
        <f>'[1]Table'!H124</f>
        <v>12</v>
      </c>
      <c r="H130" s="39" t="str">
        <f>IF('[1]Table'!G124&lt;20,"-",IF('[1]Table'!G124=0,"-",(G130-'[1]Table'!G124)/('[1]Table'!G124)))</f>
        <v>-</v>
      </c>
      <c r="I130" s="38"/>
      <c r="J130" s="45">
        <f>'[1]Table'!K124</f>
        <v>52</v>
      </c>
      <c r="K130" s="39">
        <f>IF('[1]Table'!J124&lt;20,"-",IF('[1]Table'!J124=0,"-",(J130-'[1]Table'!J124)/('[1]Table'!J124)))</f>
        <v>0.13043478260869565</v>
      </c>
      <c r="L130" s="58"/>
    </row>
    <row r="131" spans="1:11" ht="12.75">
      <c r="A131" s="19"/>
      <c r="B131" s="37" t="s">
        <v>110</v>
      </c>
      <c r="C131" s="37"/>
      <c r="D131" s="45">
        <f>'[1]Table'!E125</f>
        <v>3</v>
      </c>
      <c r="E131" s="39" t="str">
        <f>IF('[1]Table'!D125&lt;20,"-",IF('[1]Table'!D125=0,"-",(D131-'[1]Table'!D125)/('[1]Table'!D125)))</f>
        <v>-</v>
      </c>
      <c r="F131" s="38"/>
      <c r="G131" s="45">
        <f>'[1]Table'!H125</f>
        <v>32</v>
      </c>
      <c r="H131" s="39">
        <f>IF('[1]Table'!G125&lt;20,"-",IF('[1]Table'!G125=0,"-",(G131-'[1]Table'!G125)/('[1]Table'!G125)))</f>
        <v>-0.41818181818181815</v>
      </c>
      <c r="I131" s="38"/>
      <c r="J131" s="45">
        <f>'[1]Table'!K125</f>
        <v>138</v>
      </c>
      <c r="K131" s="39">
        <f>IF('[1]Table'!J125&lt;20,"-",IF('[1]Table'!J125=0,"-",(J131-'[1]Table'!J125)/('[1]Table'!J125)))</f>
        <v>-0.2620320855614973</v>
      </c>
    </row>
    <row r="132" spans="1:11" ht="12.75">
      <c r="A132" s="19"/>
      <c r="B132" s="37" t="s">
        <v>111</v>
      </c>
      <c r="C132" s="37"/>
      <c r="D132" s="45">
        <f>'[1]Table'!E126</f>
        <v>0</v>
      </c>
      <c r="E132" s="39" t="str">
        <f>IF('[1]Table'!D126&lt;20,"-",IF('[1]Table'!D126=0,"-",(D132-'[1]Table'!D126)/('[1]Table'!D126)))</f>
        <v>-</v>
      </c>
      <c r="F132" s="38"/>
      <c r="G132" s="45">
        <f>'[1]Table'!H126</f>
        <v>7</v>
      </c>
      <c r="H132" s="39" t="str">
        <f>IF('[1]Table'!G126&lt;20,"-",IF('[1]Table'!G126=0,"-",(G132-'[1]Table'!G126)/('[1]Table'!G126)))</f>
        <v>-</v>
      </c>
      <c r="I132" s="38"/>
      <c r="J132" s="45">
        <f>'[1]Table'!K126</f>
        <v>35</v>
      </c>
      <c r="K132" s="39">
        <f>IF('[1]Table'!J126&lt;20,"-",IF('[1]Table'!J126=0,"-",(J132-'[1]Table'!J126)/('[1]Table'!J126)))</f>
        <v>-0.5454545454545454</v>
      </c>
    </row>
    <row r="133" spans="1:12" s="86" customFormat="1" ht="12.75">
      <c r="A133" s="19"/>
      <c r="B133" s="41" t="s">
        <v>112</v>
      </c>
      <c r="C133" s="41"/>
      <c r="D133" s="48">
        <f>'[1]Table'!E127</f>
        <v>5</v>
      </c>
      <c r="E133" s="43" t="str">
        <f>IF('[1]Table'!D127&lt;20,"-",IF('[1]Table'!D127=0,"-",(D133-'[1]Table'!D127)/('[1]Table'!D127)))</f>
        <v>-</v>
      </c>
      <c r="F133" s="42"/>
      <c r="G133" s="48">
        <f>'[1]Table'!H127</f>
        <v>67</v>
      </c>
      <c r="H133" s="43">
        <f>IF('[1]Table'!G127&lt;20,"-",IF('[1]Table'!G127=0,"-",(G133-'[1]Table'!G127)/('[1]Table'!G127)))</f>
        <v>-0.34951456310679613</v>
      </c>
      <c r="I133" s="42"/>
      <c r="J133" s="48">
        <f>'[1]Table'!K127</f>
        <v>367</v>
      </c>
      <c r="K133" s="43">
        <f>IF('[1]Table'!J127&lt;20,"-",IF('[1]Table'!J127=0,"-",(J133-'[1]Table'!J127)/('[1]Table'!J127)))</f>
        <v>-0.4032520325203252</v>
      </c>
      <c r="L133" s="47"/>
    </row>
    <row r="134" spans="1:12" s="86" customFormat="1" ht="9.75" customHeight="1">
      <c r="A134" s="19"/>
      <c r="B134" s="41"/>
      <c r="C134" s="41"/>
      <c r="D134" s="48"/>
      <c r="E134" s="43"/>
      <c r="F134" s="42"/>
      <c r="G134" s="48"/>
      <c r="H134" s="43"/>
      <c r="I134" s="42"/>
      <c r="J134" s="48"/>
      <c r="K134" s="43"/>
      <c r="L134" s="47"/>
    </row>
    <row r="135" spans="1:11" ht="12.75">
      <c r="A135" s="19"/>
      <c r="B135" s="37" t="s">
        <v>113</v>
      </c>
      <c r="C135" s="37"/>
      <c r="D135" s="45">
        <f>'[1]Table'!E129</f>
        <v>1</v>
      </c>
      <c r="E135" s="39" t="str">
        <f>IF('[1]Table'!D129&lt;20,"-",IF('[1]Table'!D129=0,"-",(D135-'[1]Table'!D129)/('[1]Table'!D129)))</f>
        <v>-</v>
      </c>
      <c r="F135" s="38"/>
      <c r="G135" s="45">
        <f>'[1]Table'!H129</f>
        <v>41</v>
      </c>
      <c r="H135" s="39">
        <f>IF('[1]Table'!G129&lt;20,"-",IF('[1]Table'!G129=0,"-",(G135-'[1]Table'!G129)/('[1]Table'!G129)))</f>
        <v>-0.4533333333333333</v>
      </c>
      <c r="I135" s="38"/>
      <c r="J135" s="45">
        <f>'[1]Table'!K129</f>
        <v>265</v>
      </c>
      <c r="K135" s="39">
        <f>IF('[1]Table'!J129&lt;20,"-",IF('[1]Table'!J129=0,"-",(J135-'[1]Table'!J129)/('[1]Table'!J129)))</f>
        <v>-0.32741116751269034</v>
      </c>
    </row>
    <row r="136" spans="1:11" ht="12.75">
      <c r="A136" s="19"/>
      <c r="B136" s="37" t="s">
        <v>114</v>
      </c>
      <c r="C136" s="37"/>
      <c r="D136" s="45">
        <f>'[1]Table'!E130</f>
        <v>6</v>
      </c>
      <c r="E136" s="39" t="str">
        <f>IF('[1]Table'!D130&lt;20,"-",IF('[1]Table'!D130=0,"-",(D136-'[1]Table'!D130)/('[1]Table'!D130)))</f>
        <v>-</v>
      </c>
      <c r="F136" s="38"/>
      <c r="G136" s="45">
        <f>'[1]Table'!H130</f>
        <v>1</v>
      </c>
      <c r="H136" s="39" t="str">
        <f>IF('[1]Table'!G130&lt;20,"-",IF('[1]Table'!G130=0,"-",(G136-'[1]Table'!G130)/('[1]Table'!G130)))</f>
        <v>-</v>
      </c>
      <c r="I136" s="38"/>
      <c r="J136" s="45">
        <f>'[1]Table'!K130</f>
        <v>41</v>
      </c>
      <c r="K136" s="39">
        <f>IF('[1]Table'!J130&lt;20,"-",IF('[1]Table'!J130=0,"-",(J136-'[1]Table'!J130)/('[1]Table'!J130)))</f>
        <v>-0.5543478260869565</v>
      </c>
    </row>
    <row r="137" spans="1:11" ht="12.75">
      <c r="A137" s="19"/>
      <c r="B137" s="37" t="s">
        <v>115</v>
      </c>
      <c r="C137" s="37"/>
      <c r="D137" s="45">
        <f>'[1]Table'!E131</f>
        <v>1</v>
      </c>
      <c r="E137" s="39" t="str">
        <f>IF('[1]Table'!D131&lt;20,"-",IF('[1]Table'!D131=0,"-",(D137-'[1]Table'!D131)/('[1]Table'!D131)))</f>
        <v>-</v>
      </c>
      <c r="F137" s="38"/>
      <c r="G137" s="45">
        <f>'[1]Table'!H131</f>
        <v>17</v>
      </c>
      <c r="H137" s="39">
        <f>IF('[1]Table'!G131&lt;20,"-",IF('[1]Table'!G131=0,"-",(G137-'[1]Table'!G131)/('[1]Table'!G131)))</f>
        <v>-0.7536231884057971</v>
      </c>
      <c r="I137" s="38"/>
      <c r="J137" s="45">
        <f>'[1]Table'!K131</f>
        <v>86</v>
      </c>
      <c r="K137" s="39">
        <f>IF('[1]Table'!J131&lt;20,"-",IF('[1]Table'!J131=0,"-",(J137-'[1]Table'!J131)/('[1]Table'!J131)))</f>
        <v>-0.3228346456692913</v>
      </c>
    </row>
    <row r="138" spans="1:12" s="86" customFormat="1" ht="12.75">
      <c r="A138" s="19"/>
      <c r="B138" s="37" t="s">
        <v>116</v>
      </c>
      <c r="C138" s="41"/>
      <c r="D138" s="45">
        <f>'[1]Table'!E132</f>
        <v>4</v>
      </c>
      <c r="E138" s="39" t="str">
        <f>IF('[1]Table'!D132&lt;20,"-",IF('[1]Table'!D132=0,"-",(D138-'[1]Table'!D132)/('[1]Table'!D132)))</f>
        <v>-</v>
      </c>
      <c r="F138" s="38"/>
      <c r="G138" s="45">
        <f>'[1]Table'!H132</f>
        <v>20</v>
      </c>
      <c r="H138" s="39" t="str">
        <f>IF('[1]Table'!G132&lt;20,"-",IF('[1]Table'!G132=0,"-",(G138-'[1]Table'!G132)/('[1]Table'!G132)))</f>
        <v>-</v>
      </c>
      <c r="I138" s="38"/>
      <c r="J138" s="45">
        <f>'[1]Table'!K132</f>
        <v>72</v>
      </c>
      <c r="K138" s="39">
        <f>IF('[1]Table'!J132&lt;20,"-",IF('[1]Table'!J132=0,"-",(J138-'[1]Table'!J132)/('[1]Table'!J132)))</f>
        <v>0.058823529411764705</v>
      </c>
      <c r="L138" s="47"/>
    </row>
    <row r="139" spans="1:12" s="86" customFormat="1" ht="12.75">
      <c r="A139" s="19"/>
      <c r="B139" s="47" t="s">
        <v>117</v>
      </c>
      <c r="C139" s="41"/>
      <c r="D139" s="48">
        <f>'[1]Table'!E133</f>
        <v>12</v>
      </c>
      <c r="E139" s="43" t="str">
        <f>IF('[1]Table'!D133&lt;20,"-",IF('[1]Table'!D133=0,"-",(D139-'[1]Table'!D133)/('[1]Table'!D133)))</f>
        <v>-</v>
      </c>
      <c r="F139" s="42"/>
      <c r="G139" s="48">
        <f>'[1]Table'!H133</f>
        <v>79</v>
      </c>
      <c r="H139" s="43">
        <f>IF('[1]Table'!G133&lt;20,"-",IF('[1]Table'!G133=0,"-",(G139-'[1]Table'!G133)/('[1]Table'!G133)))</f>
        <v>-0.50625</v>
      </c>
      <c r="I139" s="42"/>
      <c r="J139" s="48">
        <f>'[1]Table'!K133</f>
        <v>464</v>
      </c>
      <c r="K139" s="43">
        <f>IF('[1]Table'!J133&lt;20,"-",IF('[1]Table'!J133=0,"-",(J139-'[1]Table'!J133)/('[1]Table'!J133)))</f>
        <v>-0.3186490455212922</v>
      </c>
      <c r="L139" s="47"/>
    </row>
    <row r="140" spans="1:11" ht="9.75" customHeight="1">
      <c r="A140" s="19"/>
      <c r="B140" s="51"/>
      <c r="C140" s="37"/>
      <c r="D140" s="45"/>
      <c r="E140" s="39"/>
      <c r="F140" s="38"/>
      <c r="G140" s="45"/>
      <c r="H140" s="39"/>
      <c r="I140" s="38"/>
      <c r="J140" s="45"/>
      <c r="K140" s="39"/>
    </row>
    <row r="141" spans="1:11" ht="12.75">
      <c r="A141" s="19"/>
      <c r="B141" s="37" t="s">
        <v>118</v>
      </c>
      <c r="C141" s="37"/>
      <c r="D141" s="45">
        <f>'[1]Table'!E135</f>
        <v>1</v>
      </c>
      <c r="E141" s="39" t="str">
        <f>IF('[1]Table'!D135&lt;20,"-",IF('[1]Table'!D135=0,"-",(D141-'[1]Table'!D135)/('[1]Table'!D135)))</f>
        <v>-</v>
      </c>
      <c r="F141" s="38"/>
      <c r="G141" s="45">
        <f>'[1]Table'!H135</f>
        <v>21</v>
      </c>
      <c r="H141" s="39">
        <f>IF('[1]Table'!G135&lt;20,"-",IF('[1]Table'!G135=0,"-",(G141-'[1]Table'!G135)/('[1]Table'!G135)))</f>
        <v>-0.34375</v>
      </c>
      <c r="I141" s="38"/>
      <c r="J141" s="45">
        <f>'[1]Table'!K135</f>
        <v>62</v>
      </c>
      <c r="K141" s="39">
        <f>IF('[1]Table'!J135&lt;20,"-",IF('[1]Table'!J135=0,"-",(J141-'[1]Table'!J135)/('[1]Table'!J135)))</f>
        <v>-0.32608695652173914</v>
      </c>
    </row>
    <row r="142" spans="1:11" ht="12.75">
      <c r="A142" s="19"/>
      <c r="B142" s="37" t="s">
        <v>119</v>
      </c>
      <c r="C142" s="37"/>
      <c r="D142" s="45">
        <f>'[1]Table'!E136</f>
        <v>1</v>
      </c>
      <c r="E142" s="39" t="str">
        <f>IF('[1]Table'!D136&lt;20,"-",IF('[1]Table'!D136=0,"-",(D142-'[1]Table'!D136)/('[1]Table'!D136)))</f>
        <v>-</v>
      </c>
      <c r="F142" s="38"/>
      <c r="G142" s="45">
        <f>'[1]Table'!H136</f>
        <v>7</v>
      </c>
      <c r="H142" s="39" t="str">
        <f>IF('[1]Table'!G136&lt;20,"-",IF('[1]Table'!G136=0,"-",(G142-'[1]Table'!G136)/('[1]Table'!G136)))</f>
        <v>-</v>
      </c>
      <c r="I142" s="38"/>
      <c r="J142" s="45">
        <f>'[1]Table'!K136</f>
        <v>30</v>
      </c>
      <c r="K142" s="39">
        <f>IF('[1]Table'!J136&lt;20,"-",IF('[1]Table'!J136=0,"-",(J142-'[1]Table'!J136)/('[1]Table'!J136)))</f>
        <v>-0.16666666666666666</v>
      </c>
    </row>
    <row r="143" spans="1:12" s="86" customFormat="1" ht="12.75">
      <c r="A143" s="19"/>
      <c r="B143" s="37" t="s">
        <v>120</v>
      </c>
      <c r="C143" s="41"/>
      <c r="D143" s="45">
        <f>'[1]Table'!E137</f>
        <v>0</v>
      </c>
      <c r="E143" s="39" t="str">
        <f>IF('[1]Table'!D137&lt;20,"-",IF('[1]Table'!D137=0,"-",(D143-'[1]Table'!D137)/('[1]Table'!D137)))</f>
        <v>-</v>
      </c>
      <c r="F143" s="38"/>
      <c r="G143" s="45">
        <f>'[1]Table'!H137</f>
        <v>5</v>
      </c>
      <c r="H143" s="39" t="str">
        <f>IF('[1]Table'!G137&lt;20,"-",IF('[1]Table'!G137=0,"-",(G143-'[1]Table'!G137)/('[1]Table'!G137)))</f>
        <v>-</v>
      </c>
      <c r="I143" s="38"/>
      <c r="J143" s="45">
        <f>'[1]Table'!K137</f>
        <v>29</v>
      </c>
      <c r="K143" s="39">
        <f>IF('[1]Table'!J137&lt;20,"-",IF('[1]Table'!J137=0,"-",(J143-'[1]Table'!J137)/('[1]Table'!J137)))</f>
        <v>-0.17142857142857143</v>
      </c>
      <c r="L143" s="47"/>
    </row>
    <row r="144" spans="1:11" ht="12.75">
      <c r="A144" s="19"/>
      <c r="B144" s="37" t="s">
        <v>121</v>
      </c>
      <c r="C144" s="37"/>
      <c r="D144" s="45">
        <f>'[1]Table'!E138</f>
        <v>2</v>
      </c>
      <c r="E144" s="39" t="str">
        <f>IF('[1]Table'!D138&lt;20,"-",IF('[1]Table'!D138=0,"-",(D144-'[1]Table'!D138)/('[1]Table'!D138)))</f>
        <v>-</v>
      </c>
      <c r="F144" s="38"/>
      <c r="G144" s="45">
        <f>'[1]Table'!H138</f>
        <v>18</v>
      </c>
      <c r="H144" s="39">
        <f>IF('[1]Table'!G138&lt;20,"-",IF('[1]Table'!G138=0,"-",(G144-'[1]Table'!G138)/('[1]Table'!G138)))</f>
        <v>-0.25</v>
      </c>
      <c r="I144" s="38"/>
      <c r="J144" s="45">
        <f>'[1]Table'!K138</f>
        <v>50</v>
      </c>
      <c r="K144" s="39">
        <f>IF('[1]Table'!J138&lt;20,"-",IF('[1]Table'!J138=0,"-",(J144-'[1]Table'!J138)/('[1]Table'!J138)))</f>
        <v>-0.4845360824742268</v>
      </c>
    </row>
    <row r="145" spans="1:11" ht="12.75">
      <c r="A145" s="19"/>
      <c r="B145" s="37" t="s">
        <v>122</v>
      </c>
      <c r="C145" s="37"/>
      <c r="D145" s="45">
        <f>'[1]Table'!E139</f>
        <v>1</v>
      </c>
      <c r="E145" s="39" t="str">
        <f>IF('[1]Table'!D139&lt;20,"-",IF('[1]Table'!D139=0,"-",(D145-'[1]Table'!D139)/('[1]Table'!D139)))</f>
        <v>-</v>
      </c>
      <c r="F145" s="38"/>
      <c r="G145" s="45">
        <f>'[1]Table'!H139</f>
        <v>10</v>
      </c>
      <c r="H145" s="39">
        <f>IF('[1]Table'!G139&lt;20,"-",IF('[1]Table'!G139=0,"-",(G145-'[1]Table'!G139)/('[1]Table'!G139)))</f>
        <v>-0.5238095238095238</v>
      </c>
      <c r="I145" s="38"/>
      <c r="J145" s="45">
        <f>'[1]Table'!K139</f>
        <v>77</v>
      </c>
      <c r="K145" s="39">
        <f>IF('[1]Table'!J139&lt;20,"-",IF('[1]Table'!J139=0,"-",(J145-'[1]Table'!J139)/('[1]Table'!J139)))</f>
        <v>-0.1348314606741573</v>
      </c>
    </row>
    <row r="146" spans="1:11" ht="12.75">
      <c r="A146" s="19"/>
      <c r="B146" s="37" t="s">
        <v>123</v>
      </c>
      <c r="C146" s="41"/>
      <c r="D146" s="45">
        <f>'[1]Table'!E140</f>
        <v>4</v>
      </c>
      <c r="E146" s="39" t="str">
        <f>IF('[1]Table'!D140&lt;20,"-",IF('[1]Table'!D140=0,"-",(D146-'[1]Table'!D140)/('[1]Table'!D140)))</f>
        <v>-</v>
      </c>
      <c r="F146" s="38"/>
      <c r="G146" s="45">
        <f>'[1]Table'!H140</f>
        <v>21</v>
      </c>
      <c r="H146" s="39">
        <f>IF('[1]Table'!G140&lt;20,"-",IF('[1]Table'!G140=0,"-",(G146-'[1]Table'!G140)/('[1]Table'!G140)))</f>
        <v>-0.38235294117647056</v>
      </c>
      <c r="I146" s="38"/>
      <c r="J146" s="45">
        <f>'[1]Table'!K140</f>
        <v>133</v>
      </c>
      <c r="K146" s="39">
        <f>IF('[1]Table'!J140&lt;20,"-",IF('[1]Table'!J140=0,"-",(J146-'[1]Table'!J140)/('[1]Table'!J140)))</f>
        <v>-0.10738255033557047</v>
      </c>
    </row>
    <row r="147" spans="1:12" s="86" customFormat="1" ht="12.75">
      <c r="A147" s="19"/>
      <c r="B147" s="37" t="s">
        <v>124</v>
      </c>
      <c r="C147" s="41"/>
      <c r="D147" s="45">
        <f>'[1]Table'!E141</f>
        <v>1</v>
      </c>
      <c r="E147" s="39" t="str">
        <f>IF('[1]Table'!D141&lt;20,"-",IF('[1]Table'!D141=0,"-",(D147-'[1]Table'!D141)/('[1]Table'!D141)))</f>
        <v>-</v>
      </c>
      <c r="F147" s="38"/>
      <c r="G147" s="45">
        <f>'[1]Table'!H141</f>
        <v>22</v>
      </c>
      <c r="H147" s="39">
        <f>IF('[1]Table'!G141&lt;20,"-",IF('[1]Table'!G141=0,"-",(G147-'[1]Table'!G141)/('[1]Table'!G141)))</f>
        <v>-0.5416666666666666</v>
      </c>
      <c r="I147" s="38"/>
      <c r="J147" s="45">
        <f>'[1]Table'!K141</f>
        <v>91</v>
      </c>
      <c r="K147" s="39">
        <f>IF('[1]Table'!J141&lt;20,"-",IF('[1]Table'!J141=0,"-",(J147-'[1]Table'!J141)/('[1]Table'!J141)))</f>
        <v>-0.14150943396226415</v>
      </c>
      <c r="L147" s="47"/>
    </row>
    <row r="148" spans="1:12" s="86" customFormat="1" ht="12.75">
      <c r="A148" s="19"/>
      <c r="B148" s="41" t="s">
        <v>125</v>
      </c>
      <c r="C148" s="41"/>
      <c r="D148" s="48">
        <f>'[1]Table'!E142</f>
        <v>10</v>
      </c>
      <c r="E148" s="43">
        <f>IF('[1]Table'!D142&lt;20,"-",IF('[1]Table'!D142=0,"-",(D148-'[1]Table'!D142)/('[1]Table'!D142)))</f>
        <v>-0.6428571428571429</v>
      </c>
      <c r="F148" s="42"/>
      <c r="G148" s="48">
        <f>'[1]Table'!H142</f>
        <v>104</v>
      </c>
      <c r="H148" s="43">
        <f>IF('[1]Table'!G142&lt;20,"-",IF('[1]Table'!G142=0,"-",(G148-'[1]Table'!G142)/('[1]Table'!G142)))</f>
        <v>-0.40229885057471265</v>
      </c>
      <c r="I148" s="42"/>
      <c r="J148" s="48">
        <f>'[1]Table'!K142</f>
        <v>472</v>
      </c>
      <c r="K148" s="43">
        <f>IF('[1]Table'!J142&lt;20,"-",IF('[1]Table'!J142=0,"-",(J148-'[1]Table'!J142)/('[1]Table'!J142)))</f>
        <v>-0.2185430463576159</v>
      </c>
      <c r="L148" s="47"/>
    </row>
    <row r="149" spans="1:11" ht="9.75" customHeight="1">
      <c r="A149" s="19"/>
      <c r="C149" s="37"/>
      <c r="D149" s="45"/>
      <c r="E149" s="39"/>
      <c r="F149" s="38"/>
      <c r="G149" s="45"/>
      <c r="H149" s="39"/>
      <c r="I149" s="38"/>
      <c r="J149" s="45"/>
      <c r="K149" s="39"/>
    </row>
    <row r="150" spans="1:12" s="64" customFormat="1" ht="15">
      <c r="A150" s="23"/>
      <c r="B150" s="51" t="s">
        <v>126</v>
      </c>
      <c r="C150" s="51"/>
      <c r="D150" s="52">
        <f>D148+D139+D133+D127+D119</f>
        <v>138</v>
      </c>
      <c r="E150" s="53">
        <f>IF('[1]Table'!D144&lt;20,"-",IF('[1]Table'!D144=0,"-",(D150-'[1]Table'!D144)/('[1]Table'!D144)))</f>
        <v>0.9166666666666666</v>
      </c>
      <c r="F150" s="54"/>
      <c r="G150" s="52">
        <f>G148+G139+G133+G127+G119</f>
        <v>695</v>
      </c>
      <c r="H150" s="53">
        <f>IF('[1]Table'!G144&lt;20,"-",IF('[1]Table'!G144=0,"-",(G150-'[1]Table'!G144)/('[1]Table'!G144)))</f>
        <v>-0.05313351498637602</v>
      </c>
      <c r="I150" s="54"/>
      <c r="J150" s="52">
        <f>J148+J139+J133+J127+J119</f>
        <v>2744</v>
      </c>
      <c r="K150" s="53">
        <f>IF('[1]Table'!J144&lt;20,"-",IF('[1]Table'!J144=0,"-",(J150-'[1]Table'!J144)/('[1]Table'!J144)))</f>
        <v>-0.2583783783783784</v>
      </c>
      <c r="L150" s="58"/>
    </row>
    <row r="151" spans="1:12" s="64" customFormat="1" ht="15">
      <c r="A151" s="23"/>
      <c r="B151" s="51" t="s">
        <v>182</v>
      </c>
      <c r="C151" s="51"/>
      <c r="D151" s="52"/>
      <c r="E151" s="53"/>
      <c r="F151" s="54"/>
      <c r="G151" s="52"/>
      <c r="H151" s="53"/>
      <c r="I151" s="54"/>
      <c r="J151" s="52"/>
      <c r="K151" s="53"/>
      <c r="L151" s="58"/>
    </row>
    <row r="152" spans="1:11" ht="12.75">
      <c r="A152" s="19"/>
      <c r="B152" s="38"/>
      <c r="C152" s="38"/>
      <c r="D152" s="133" t="s">
        <v>201</v>
      </c>
      <c r="E152" s="133"/>
      <c r="F152" s="38"/>
      <c r="G152" s="133" t="s">
        <v>202</v>
      </c>
      <c r="H152" s="133"/>
      <c r="I152" s="38"/>
      <c r="J152" s="133" t="s">
        <v>203</v>
      </c>
      <c r="K152" s="133"/>
    </row>
    <row r="153" spans="1:11" ht="51" customHeight="1">
      <c r="A153" s="19"/>
      <c r="B153" s="37"/>
      <c r="C153" s="37"/>
      <c r="D153" s="38" t="s">
        <v>207</v>
      </c>
      <c r="E153" s="44" t="s">
        <v>208</v>
      </c>
      <c r="F153" s="38"/>
      <c r="G153" s="38" t="s">
        <v>207</v>
      </c>
      <c r="H153" s="44" t="s">
        <v>208</v>
      </c>
      <c r="I153" s="38"/>
      <c r="J153" s="38" t="s">
        <v>207</v>
      </c>
      <c r="K153" s="44" t="s">
        <v>208</v>
      </c>
    </row>
    <row r="154" spans="1:11" ht="9.75" customHeight="1">
      <c r="A154" s="19"/>
      <c r="C154" s="41"/>
      <c r="D154" s="45"/>
      <c r="E154" s="39"/>
      <c r="F154" s="42"/>
      <c r="G154" s="45"/>
      <c r="H154" s="39"/>
      <c r="I154" s="42"/>
      <c r="J154" s="45"/>
      <c r="K154" s="39"/>
    </row>
    <row r="155" spans="1:11" ht="12.75">
      <c r="A155" s="19"/>
      <c r="B155" s="37" t="s">
        <v>127</v>
      </c>
      <c r="C155" s="37"/>
      <c r="D155" s="45">
        <f>'[1]Table'!E146</f>
        <v>9</v>
      </c>
      <c r="E155" s="39" t="str">
        <f>IF('[1]Table'!D146&lt;20,"-",IF('[1]Table'!D146=0,"-",(D155-'[1]Table'!D146)/('[1]Table'!D146)))</f>
        <v>-</v>
      </c>
      <c r="F155" s="38"/>
      <c r="G155" s="45">
        <f>'[1]Table'!H146</f>
        <v>26</v>
      </c>
      <c r="H155" s="39">
        <f>IF('[1]Table'!G146&lt;20,"-",IF('[1]Table'!G146=0,"-",(G155-'[1]Table'!G146)/('[1]Table'!G146)))</f>
        <v>-0.21212121212121213</v>
      </c>
      <c r="I155" s="38"/>
      <c r="J155" s="45">
        <f>'[1]Table'!K146</f>
        <v>133</v>
      </c>
      <c r="K155" s="39">
        <f>IF('[1]Table'!J146&lt;20,"-",IF('[1]Table'!J146=0,"-",(J155-'[1]Table'!J146)/('[1]Table'!J146)))</f>
        <v>0.24299065420560748</v>
      </c>
    </row>
    <row r="156" spans="1:12" s="86" customFormat="1" ht="12.75">
      <c r="A156" s="19" t="s">
        <v>19</v>
      </c>
      <c r="B156" s="37" t="s">
        <v>128</v>
      </c>
      <c r="C156" s="41"/>
      <c r="D156" s="45">
        <f>'[1]Table'!E147</f>
        <v>63</v>
      </c>
      <c r="E156" s="39">
        <f>IF('[1]Table'!D147&lt;20,"-",IF('[1]Table'!D147=0,"-",(D156-'[1]Table'!D147)/('[1]Table'!D147)))</f>
        <v>-0.16</v>
      </c>
      <c r="F156" s="38"/>
      <c r="G156" s="45">
        <f>'[1]Table'!H147</f>
        <v>42</v>
      </c>
      <c r="H156" s="39">
        <f>IF('[1]Table'!G147&lt;20,"-",IF('[1]Table'!G147=0,"-",(G156-'[1]Table'!G147)/('[1]Table'!G147)))</f>
        <v>0.07692307692307693</v>
      </c>
      <c r="I156" s="38"/>
      <c r="J156" s="45">
        <f>'[1]Table'!K147</f>
        <v>316</v>
      </c>
      <c r="K156" s="39">
        <f>IF('[1]Table'!J147&lt;20,"-",IF('[1]Table'!J147=0,"-",(J156-'[1]Table'!J147)/('[1]Table'!J147)))</f>
        <v>0.1048951048951049</v>
      </c>
      <c r="L156" s="47"/>
    </row>
    <row r="157" spans="1:11" ht="12.75">
      <c r="A157" s="19"/>
      <c r="B157" s="37" t="s">
        <v>129</v>
      </c>
      <c r="C157" s="41"/>
      <c r="D157" s="45">
        <f>'[1]Table'!E148</f>
        <v>4</v>
      </c>
      <c r="E157" s="39" t="str">
        <f>IF('[1]Table'!D148&lt;20,"-",IF('[1]Table'!D148=0,"-",(D157-'[1]Table'!D148)/('[1]Table'!D148)))</f>
        <v>-</v>
      </c>
      <c r="F157" s="38"/>
      <c r="G157" s="45">
        <f>'[1]Table'!H148</f>
        <v>15</v>
      </c>
      <c r="H157" s="39" t="str">
        <f>IF('[1]Table'!G148&lt;20,"-",IF('[1]Table'!G148=0,"-",(G157-'[1]Table'!G148)/('[1]Table'!G148)))</f>
        <v>-</v>
      </c>
      <c r="I157" s="38"/>
      <c r="J157" s="45">
        <f>'[1]Table'!K148</f>
        <v>74</v>
      </c>
      <c r="K157" s="39">
        <f>IF('[1]Table'!J148&lt;20,"-",IF('[1]Table'!J148=0,"-",(J157-'[1]Table'!J148)/('[1]Table'!J148)))</f>
        <v>-0.26732673267326734</v>
      </c>
    </row>
    <row r="158" spans="1:11" ht="15">
      <c r="A158" s="23"/>
      <c r="B158" s="37" t="s">
        <v>130</v>
      </c>
      <c r="C158" s="37"/>
      <c r="D158" s="45">
        <f>'[1]Table'!E149</f>
        <v>4</v>
      </c>
      <c r="E158" s="39" t="str">
        <f>IF('[1]Table'!D149&lt;20,"-",IF('[1]Table'!D149=0,"-",(D158-'[1]Table'!D149)/('[1]Table'!D149)))</f>
        <v>-</v>
      </c>
      <c r="F158" s="38"/>
      <c r="G158" s="45">
        <f>'[1]Table'!H149</f>
        <v>18</v>
      </c>
      <c r="H158" s="39" t="str">
        <f>IF('[1]Table'!G149&lt;20,"-",IF('[1]Table'!G149=0,"-",(G158-'[1]Table'!G149)/('[1]Table'!G149)))</f>
        <v>-</v>
      </c>
      <c r="I158" s="38"/>
      <c r="J158" s="45">
        <f>'[1]Table'!K149</f>
        <v>81</v>
      </c>
      <c r="K158" s="39">
        <f>IF('[1]Table'!J149&lt;20,"-",IF('[1]Table'!J149=0,"-",(J158-'[1]Table'!J149)/('[1]Table'!J149)))</f>
        <v>-0.2636363636363636</v>
      </c>
    </row>
    <row r="159" spans="1:12" s="86" customFormat="1" ht="12.75">
      <c r="A159" s="19"/>
      <c r="B159" s="57" t="s">
        <v>131</v>
      </c>
      <c r="C159" s="41"/>
      <c r="D159" s="48">
        <f>'[1]Table'!E150</f>
        <v>80</v>
      </c>
      <c r="E159" s="43">
        <f>IF('[1]Table'!D150&lt;20,"-",IF('[1]Table'!D150=0,"-",(D159-'[1]Table'!D150)/('[1]Table'!D150)))</f>
        <v>0.03896103896103896</v>
      </c>
      <c r="F159" s="42"/>
      <c r="G159" s="48">
        <f>'[1]Table'!H150</f>
        <v>101</v>
      </c>
      <c r="H159" s="43">
        <f>IF('[1]Table'!G150&lt;20,"-",IF('[1]Table'!G150=0,"-",(G159-'[1]Table'!G150)/('[1]Table'!G150)))</f>
        <v>0.041237113402061855</v>
      </c>
      <c r="I159" s="42"/>
      <c r="J159" s="48">
        <f>'[1]Table'!K150</f>
        <v>604</v>
      </c>
      <c r="K159" s="43">
        <f>IF('[1]Table'!J150&lt;20,"-",IF('[1]Table'!J150=0,"-",(J159-'[1]Table'!J150)/('[1]Table'!J150)))</f>
        <v>0</v>
      </c>
      <c r="L159" s="47"/>
    </row>
    <row r="160" spans="1:12" s="86" customFormat="1" ht="9.75" customHeight="1">
      <c r="A160" s="19"/>
      <c r="B160" s="70"/>
      <c r="C160" s="41"/>
      <c r="D160" s="48"/>
      <c r="E160" s="43"/>
      <c r="F160" s="42"/>
      <c r="G160" s="48"/>
      <c r="H160" s="43"/>
      <c r="I160" s="42"/>
      <c r="J160" s="48"/>
      <c r="K160" s="43"/>
      <c r="L160" s="47"/>
    </row>
    <row r="161" spans="1:11" ht="12.75">
      <c r="A161" s="19"/>
      <c r="B161" s="37" t="s">
        <v>132</v>
      </c>
      <c r="C161" s="37"/>
      <c r="D161" s="45">
        <f>'[1]Table'!E152</f>
        <v>1</v>
      </c>
      <c r="E161" s="39" t="str">
        <f>IF('[1]Table'!D152&lt;20,"-",IF('[1]Table'!D152=0,"-",(D161-'[1]Table'!D152)/('[1]Table'!D152)))</f>
        <v>-</v>
      </c>
      <c r="F161" s="38"/>
      <c r="G161" s="45">
        <f>'[1]Table'!H152</f>
        <v>6</v>
      </c>
      <c r="H161" s="39" t="str">
        <f>IF('[1]Table'!G152&lt;20,"-",IF('[1]Table'!G152=0,"-",(G161-'[1]Table'!G152)/('[1]Table'!G152)))</f>
        <v>-</v>
      </c>
      <c r="I161" s="38"/>
      <c r="J161" s="45">
        <f>'[1]Table'!K152</f>
        <v>35</v>
      </c>
      <c r="K161" s="39">
        <f>IF('[1]Table'!J152&lt;20,"-",IF('[1]Table'!J152=0,"-",(J161-'[1]Table'!J152)/('[1]Table'!J152)))</f>
        <v>-0.5569620253164557</v>
      </c>
    </row>
    <row r="162" spans="1:11" ht="12.75">
      <c r="A162" s="19"/>
      <c r="B162" s="37" t="s">
        <v>133</v>
      </c>
      <c r="C162" s="37"/>
      <c r="D162" s="45">
        <f>'[1]Table'!E153</f>
        <v>0</v>
      </c>
      <c r="E162" s="39" t="str">
        <f>IF('[1]Table'!D153&lt;20,"-",IF('[1]Table'!D153=0,"-",(D162-'[1]Table'!D153)/('[1]Table'!D153)))</f>
        <v>-</v>
      </c>
      <c r="F162" s="38"/>
      <c r="G162" s="45">
        <f>'[1]Table'!H153</f>
        <v>5</v>
      </c>
      <c r="H162" s="39">
        <f>IF('[1]Table'!G153&lt;20,"-",IF('[1]Table'!G153=0,"-",(G162-'[1]Table'!G153)/('[1]Table'!G153)))</f>
        <v>-0.75</v>
      </c>
      <c r="I162" s="38"/>
      <c r="J162" s="45">
        <f>'[1]Table'!K153</f>
        <v>76</v>
      </c>
      <c r="K162" s="39">
        <f>IF('[1]Table'!J153&lt;20,"-",IF('[1]Table'!J153=0,"-",(J162-'[1]Table'!J153)/('[1]Table'!J153)))</f>
        <v>-0.3821138211382114</v>
      </c>
    </row>
    <row r="163" spans="1:11" ht="12.75">
      <c r="A163" s="19"/>
      <c r="B163" s="37" t="s">
        <v>134</v>
      </c>
      <c r="C163" s="41"/>
      <c r="D163" s="45">
        <f>'[1]Table'!E154</f>
        <v>13</v>
      </c>
      <c r="E163" s="39" t="str">
        <f>IF('[1]Table'!D154&lt;20,"-",IF('[1]Table'!D154=0,"-",(D163-'[1]Table'!D154)/('[1]Table'!D154)))</f>
        <v>-</v>
      </c>
      <c r="F163" s="38"/>
      <c r="G163" s="45">
        <f>'[1]Table'!H154</f>
        <v>20</v>
      </c>
      <c r="H163" s="39" t="str">
        <f>IF('[1]Table'!G154&lt;20,"-",IF('[1]Table'!G154=0,"-",(G163-'[1]Table'!G154)/('[1]Table'!G154)))</f>
        <v>-</v>
      </c>
      <c r="I163" s="38"/>
      <c r="J163" s="45">
        <f>'[1]Table'!K154</f>
        <v>179</v>
      </c>
      <c r="K163" s="39">
        <f>IF('[1]Table'!J154&lt;20,"-",IF('[1]Table'!J154=0,"-",(J163-'[1]Table'!J154)/('[1]Table'!J154)))</f>
        <v>-0.22844827586206898</v>
      </c>
    </row>
    <row r="164" spans="1:12" s="86" customFormat="1" ht="12" customHeight="1">
      <c r="A164" s="19"/>
      <c r="B164" s="37" t="s">
        <v>179</v>
      </c>
      <c r="C164" s="41"/>
      <c r="D164" s="45">
        <f>'[1]Table'!E155</f>
        <v>2</v>
      </c>
      <c r="E164" s="39" t="str">
        <f>IF('[1]Table'!D155&lt;20,"-",IF('[1]Table'!D155=0,"-",(D164-'[1]Table'!D155)/('[1]Table'!D155)))</f>
        <v>-</v>
      </c>
      <c r="F164" s="38"/>
      <c r="G164" s="45">
        <f>'[1]Table'!H155</f>
        <v>14</v>
      </c>
      <c r="H164" s="39" t="str">
        <f>IF('[1]Table'!G155&lt;20,"-",IF('[1]Table'!G155=0,"-",(G164-'[1]Table'!G155)/('[1]Table'!G155)))</f>
        <v>-</v>
      </c>
      <c r="I164" s="38"/>
      <c r="J164" s="45">
        <f>'[1]Table'!K155</f>
        <v>65</v>
      </c>
      <c r="K164" s="39">
        <f>IF('[1]Table'!J155&lt;20,"-",IF('[1]Table'!J155=0,"-",(J164-'[1]Table'!J155)/('[1]Table'!J155)))</f>
        <v>-0.4921875</v>
      </c>
      <c r="L164" s="47"/>
    </row>
    <row r="165" spans="1:11" ht="12.75">
      <c r="A165" s="19"/>
      <c r="B165" s="37" t="s">
        <v>135</v>
      </c>
      <c r="C165" s="37"/>
      <c r="D165" s="45">
        <f>'[1]Table'!E156</f>
        <v>2</v>
      </c>
      <c r="E165" s="39" t="str">
        <f>IF('[1]Table'!D156&lt;20,"-",IF('[1]Table'!D156=0,"-",(D165-'[1]Table'!D156)/('[1]Table'!D156)))</f>
        <v>-</v>
      </c>
      <c r="F165" s="38"/>
      <c r="G165" s="45">
        <f>'[1]Table'!H156</f>
        <v>27</v>
      </c>
      <c r="H165" s="39">
        <f>IF('[1]Table'!G156&lt;20,"-",IF('[1]Table'!G156=0,"-",(G165-'[1]Table'!G156)/('[1]Table'!G156)))</f>
        <v>0.125</v>
      </c>
      <c r="I165" s="38"/>
      <c r="J165" s="45">
        <f>'[1]Table'!K156</f>
        <v>206</v>
      </c>
      <c r="K165" s="39">
        <f>IF('[1]Table'!J156&lt;20,"-",IF('[1]Table'!J156=0,"-",(J165-'[1]Table'!J156)/('[1]Table'!J156)))</f>
        <v>0.15730337078651685</v>
      </c>
    </row>
    <row r="166" spans="1:12" s="86" customFormat="1" ht="12.75">
      <c r="A166" s="19"/>
      <c r="B166" s="41" t="s">
        <v>136</v>
      </c>
      <c r="C166" s="41"/>
      <c r="D166" s="48">
        <f>'[1]Table'!E157</f>
        <v>18</v>
      </c>
      <c r="E166" s="43" t="str">
        <f>IF('[1]Table'!D157&lt;20,"-",IF('[1]Table'!D157=0,"-",(D166-'[1]Table'!D157)/('[1]Table'!D157)))</f>
        <v>-</v>
      </c>
      <c r="F166" s="42"/>
      <c r="G166" s="48">
        <f>'[1]Table'!H157</f>
        <v>72</v>
      </c>
      <c r="H166" s="43">
        <f>IF('[1]Table'!G157&lt;20,"-",IF('[1]Table'!G157=0,"-",(G166-'[1]Table'!G157)/('[1]Table'!G157)))</f>
        <v>-0.05263157894736842</v>
      </c>
      <c r="I166" s="42"/>
      <c r="J166" s="48">
        <f>'[1]Table'!K157</f>
        <v>561</v>
      </c>
      <c r="K166" s="43">
        <f>IF('[1]Table'!J157&lt;20,"-",IF('[1]Table'!J157=0,"-",(J166-'[1]Table'!J157)/('[1]Table'!J157)))</f>
        <v>-0.2418918918918919</v>
      </c>
      <c r="L166" s="47"/>
    </row>
    <row r="167" spans="1:12" s="86" customFormat="1" ht="9.75" customHeight="1">
      <c r="A167" s="19"/>
      <c r="B167" s="70"/>
      <c r="C167" s="41"/>
      <c r="D167" s="48"/>
      <c r="E167" s="43"/>
      <c r="F167" s="42"/>
      <c r="G167" s="48"/>
      <c r="H167" s="43"/>
      <c r="I167" s="42"/>
      <c r="J167" s="48"/>
      <c r="K167" s="43"/>
      <c r="L167" s="47"/>
    </row>
    <row r="168" spans="1:11" ht="12.75">
      <c r="A168" s="19"/>
      <c r="B168" s="37" t="s">
        <v>137</v>
      </c>
      <c r="C168" s="37"/>
      <c r="D168" s="45">
        <f>'[1]Table'!E159</f>
        <v>10</v>
      </c>
      <c r="E168" s="39" t="str">
        <f>IF('[1]Table'!D159&lt;20,"-",IF('[1]Table'!D159=0,"-",(D168-'[1]Table'!D159)/('[1]Table'!D159)))</f>
        <v>-</v>
      </c>
      <c r="F168" s="38"/>
      <c r="G168" s="45">
        <f>'[1]Table'!H159</f>
        <v>34</v>
      </c>
      <c r="H168" s="39">
        <f>IF('[1]Table'!G159&lt;20,"-",IF('[1]Table'!G159=0,"-",(G168-'[1]Table'!G159)/('[1]Table'!G159)))</f>
        <v>-0.08108108108108109</v>
      </c>
      <c r="I168" s="38"/>
      <c r="J168" s="45">
        <f>'[1]Table'!K159</f>
        <v>177</v>
      </c>
      <c r="K168" s="39">
        <f>IF('[1]Table'!J159&lt;20,"-",IF('[1]Table'!J159=0,"-",(J168-'[1]Table'!J159)/('[1]Table'!J159)))</f>
        <v>-0.27459016393442626</v>
      </c>
    </row>
    <row r="169" spans="1:11" ht="12.75">
      <c r="A169" s="19"/>
      <c r="B169" s="37" t="s">
        <v>138</v>
      </c>
      <c r="C169" s="41"/>
      <c r="D169" s="45">
        <f>'[1]Table'!E160</f>
        <v>0</v>
      </c>
      <c r="E169" s="39" t="str">
        <f>IF('[1]Table'!D160&lt;20,"-",IF('[1]Table'!D160=0,"-",(D169-'[1]Table'!D160)/('[1]Table'!D160)))</f>
        <v>-</v>
      </c>
      <c r="F169" s="38"/>
      <c r="G169" s="45">
        <f>'[1]Table'!H160</f>
        <v>0</v>
      </c>
      <c r="H169" s="39" t="str">
        <f>IF('[1]Table'!G160&lt;20,"-",IF('[1]Table'!G160=0,"-",(G169-'[1]Table'!G160)/('[1]Table'!G160)))</f>
        <v>-</v>
      </c>
      <c r="I169" s="38"/>
      <c r="J169" s="45">
        <f>'[1]Table'!K160</f>
        <v>0</v>
      </c>
      <c r="K169" s="39">
        <f>IF('[1]Table'!J160&lt;20,"-",IF('[1]Table'!J160=0,"-",(J169-'[1]Table'!J160)/('[1]Table'!J160)))</f>
        <v>-1</v>
      </c>
    </row>
    <row r="170" spans="1:11" ht="12.75">
      <c r="A170" s="19"/>
      <c r="B170" s="37" t="s">
        <v>180</v>
      </c>
      <c r="C170" s="37"/>
      <c r="D170" s="45">
        <f>'[1]Table'!E161</f>
        <v>7</v>
      </c>
      <c r="E170" s="39" t="str">
        <f>IF('[1]Table'!D161&lt;20,"-",IF('[1]Table'!D161=0,"-",(D170-'[1]Table'!D161)/('[1]Table'!D161)))</f>
        <v>-</v>
      </c>
      <c r="F170" s="38"/>
      <c r="G170" s="45">
        <f>'[1]Table'!H161</f>
        <v>15</v>
      </c>
      <c r="H170" s="39" t="str">
        <f>IF('[1]Table'!G161&lt;20,"-",IF('[1]Table'!G161=0,"-",(G170-'[1]Table'!G161)/('[1]Table'!G161)))</f>
        <v>-</v>
      </c>
      <c r="I170" s="38"/>
      <c r="J170" s="45">
        <f>'[1]Table'!K161</f>
        <v>146</v>
      </c>
      <c r="K170" s="39">
        <f>IF('[1]Table'!J161&lt;20,"-",IF('[1]Table'!J161=0,"-",(J170-'[1]Table'!J161)/('[1]Table'!J161)))</f>
        <v>0.43137254901960786</v>
      </c>
    </row>
    <row r="171" spans="1:11" ht="12.75">
      <c r="A171" s="19"/>
      <c r="B171" s="37" t="s">
        <v>139</v>
      </c>
      <c r="C171" s="37"/>
      <c r="D171" s="45">
        <f>'[1]Table'!E162</f>
        <v>0</v>
      </c>
      <c r="E171" s="39" t="str">
        <f>IF('[1]Table'!D162&lt;20,"-",IF('[1]Table'!D162=0,"-",(D171-'[1]Table'!D162)/('[1]Table'!D162)))</f>
        <v>-</v>
      </c>
      <c r="F171" s="38"/>
      <c r="G171" s="45">
        <f>'[1]Table'!H162</f>
        <v>3</v>
      </c>
      <c r="H171" s="39" t="str">
        <f>IF('[1]Table'!G162&lt;20,"-",IF('[1]Table'!G162=0,"-",(G171-'[1]Table'!G162)/('[1]Table'!G162)))</f>
        <v>-</v>
      </c>
      <c r="I171" s="38"/>
      <c r="J171" s="45">
        <f>'[1]Table'!K162</f>
        <v>29</v>
      </c>
      <c r="K171" s="39">
        <f>IF('[1]Table'!J162&lt;20,"-",IF('[1]Table'!J162=0,"-",(J171-'[1]Table'!J162)/('[1]Table'!J162)))</f>
        <v>-0.19444444444444445</v>
      </c>
    </row>
    <row r="172" spans="1:12" s="86" customFormat="1" ht="12.75">
      <c r="A172" s="19"/>
      <c r="B172" s="37" t="s">
        <v>140</v>
      </c>
      <c r="C172" s="41"/>
      <c r="D172" s="45">
        <f>'[1]Table'!E163</f>
        <v>6</v>
      </c>
      <c r="E172" s="39" t="str">
        <f>IF('[1]Table'!D163&lt;20,"-",IF('[1]Table'!D163=0,"-",(D172-'[1]Table'!D163)/('[1]Table'!D163)))</f>
        <v>-</v>
      </c>
      <c r="F172" s="38"/>
      <c r="G172" s="45">
        <f>'[1]Table'!H163</f>
        <v>14</v>
      </c>
      <c r="H172" s="39" t="str">
        <f>IF('[1]Table'!G163&lt;20,"-",IF('[1]Table'!G163=0,"-",(G172-'[1]Table'!G163)/('[1]Table'!G163)))</f>
        <v>-</v>
      </c>
      <c r="I172" s="38"/>
      <c r="J172" s="45">
        <f>'[1]Table'!K163</f>
        <v>109</v>
      </c>
      <c r="K172" s="39">
        <f>IF('[1]Table'!J163&lt;20,"-",IF('[1]Table'!J163=0,"-",(J172-'[1]Table'!J163)/('[1]Table'!J163)))</f>
        <v>-0.3271604938271605</v>
      </c>
      <c r="L172" s="47"/>
    </row>
    <row r="173" spans="1:11" ht="12.75">
      <c r="A173" s="19"/>
      <c r="B173" s="37" t="s">
        <v>181</v>
      </c>
      <c r="C173" s="41"/>
      <c r="D173" s="45">
        <f>'[1]Table'!E164</f>
        <v>1</v>
      </c>
      <c r="E173" s="39" t="str">
        <f>IF('[1]Table'!D164&lt;20,"-",IF('[1]Table'!D164=0,"-",(D173-'[1]Table'!D164)/('[1]Table'!D164)))</f>
        <v>-</v>
      </c>
      <c r="F173" s="38"/>
      <c r="G173" s="45">
        <f>'[1]Table'!H164</f>
        <v>1</v>
      </c>
      <c r="H173" s="39" t="str">
        <f>IF('[1]Table'!G164&lt;20,"-",IF('[1]Table'!G164=0,"-",(G173-'[1]Table'!G164)/('[1]Table'!G164)))</f>
        <v>-</v>
      </c>
      <c r="I173" s="38"/>
      <c r="J173" s="45">
        <f>'[1]Table'!K164</f>
        <v>44</v>
      </c>
      <c r="K173" s="39">
        <f>IF('[1]Table'!J164&lt;20,"-",IF('[1]Table'!J164=0,"-",(J173-'[1]Table'!J164)/('[1]Table'!J164)))</f>
        <v>-0.42105263157894735</v>
      </c>
    </row>
    <row r="174" spans="1:12" s="86" customFormat="1" ht="12.75">
      <c r="A174" s="19"/>
      <c r="B174" s="47" t="s">
        <v>141</v>
      </c>
      <c r="C174" s="41"/>
      <c r="D174" s="48">
        <f>'[1]Table'!E165</f>
        <v>24</v>
      </c>
      <c r="E174" s="43" t="str">
        <f>IF('[1]Table'!D165&lt;20,"-",IF('[1]Table'!D165=0,"-",(D174-'[1]Table'!D165)/('[1]Table'!D165)))</f>
        <v>-</v>
      </c>
      <c r="F174" s="42"/>
      <c r="G174" s="48">
        <f>'[1]Table'!H165</f>
        <v>67</v>
      </c>
      <c r="H174" s="43">
        <f>IF('[1]Table'!G165&lt;20,"-",IF('[1]Table'!G165=0,"-",(G174-'[1]Table'!G165)/('[1]Table'!G165)))</f>
        <v>-0.22093023255813954</v>
      </c>
      <c r="I174" s="42"/>
      <c r="J174" s="48">
        <f>'[1]Table'!K165</f>
        <v>505</v>
      </c>
      <c r="K174" s="43">
        <f>IF('[1]Table'!J165&lt;20,"-",IF('[1]Table'!J165=0,"-",(J174-'[1]Table'!J165)/('[1]Table'!J165)))</f>
        <v>-0.24962852897473997</v>
      </c>
      <c r="L174" s="47"/>
    </row>
    <row r="175" spans="1:11" ht="10.5" customHeight="1">
      <c r="A175" s="19"/>
      <c r="C175" s="37"/>
      <c r="D175" s="45"/>
      <c r="E175" s="39"/>
      <c r="F175" s="38"/>
      <c r="G175" s="45"/>
      <c r="H175" s="39"/>
      <c r="I175" s="38"/>
      <c r="J175" s="45"/>
      <c r="K175" s="39"/>
    </row>
    <row r="176" spans="1:11" ht="12.75">
      <c r="A176" s="19"/>
      <c r="B176" s="37" t="s">
        <v>142</v>
      </c>
      <c r="C176" s="37"/>
      <c r="D176" s="45">
        <f>'[1]Table'!E167</f>
        <v>2</v>
      </c>
      <c r="E176" s="39" t="str">
        <f>IF('[1]Table'!D167&lt;20,"-",IF('[1]Table'!D167=0,"-",(D176-'[1]Table'!D167)/('[1]Table'!D167)))</f>
        <v>-</v>
      </c>
      <c r="F176" s="38"/>
      <c r="G176" s="45">
        <f>'[1]Table'!H167</f>
        <v>8</v>
      </c>
      <c r="H176" s="39" t="str">
        <f>IF('[1]Table'!G167&lt;20,"-",IF('[1]Table'!G167=0,"-",(G176-'[1]Table'!G167)/('[1]Table'!G167)))</f>
        <v>-</v>
      </c>
      <c r="I176" s="38"/>
      <c r="J176" s="45">
        <f>'[1]Table'!K167</f>
        <v>41</v>
      </c>
      <c r="K176" s="39">
        <f>IF('[1]Table'!J167&lt;20,"-",IF('[1]Table'!J167=0,"-",(J176-'[1]Table'!J167)/('[1]Table'!J167)))</f>
        <v>-0.2545454545454545</v>
      </c>
    </row>
    <row r="177" spans="1:11" ht="12.75">
      <c r="A177" s="19"/>
      <c r="B177" s="37" t="s">
        <v>143</v>
      </c>
      <c r="C177" s="41"/>
      <c r="D177" s="45">
        <f>'[1]Table'!E168</f>
        <v>1</v>
      </c>
      <c r="E177" s="39" t="str">
        <f>IF('[1]Table'!D168&lt;20,"-",IF('[1]Table'!D168=0,"-",(D177-'[1]Table'!D168)/('[1]Table'!D168)))</f>
        <v>-</v>
      </c>
      <c r="F177" s="38"/>
      <c r="G177" s="45">
        <f>'[1]Table'!H168</f>
        <v>18</v>
      </c>
      <c r="H177" s="39">
        <f>IF('[1]Table'!G168&lt;20,"-",IF('[1]Table'!G168=0,"-",(G177-'[1]Table'!G168)/('[1]Table'!G168)))</f>
        <v>-0.1</v>
      </c>
      <c r="I177" s="38"/>
      <c r="J177" s="45">
        <f>'[1]Table'!K168</f>
        <v>116</v>
      </c>
      <c r="K177" s="39">
        <f>IF('[1]Table'!J168&lt;20,"-",IF('[1]Table'!J168=0,"-",(J177-'[1]Table'!J168)/('[1]Table'!J168)))</f>
        <v>-0.34831460674157305</v>
      </c>
    </row>
    <row r="178" spans="1:11" ht="12.75">
      <c r="A178" s="19"/>
      <c r="B178" s="37" t="s">
        <v>144</v>
      </c>
      <c r="C178" s="37"/>
      <c r="D178" s="45">
        <f>'[1]Table'!E169</f>
        <v>0</v>
      </c>
      <c r="E178" s="39" t="str">
        <f>IF('[1]Table'!D169&lt;20,"-",IF('[1]Table'!D169=0,"-",(D178-'[1]Table'!D169)/('[1]Table'!D169)))</f>
        <v>-</v>
      </c>
      <c r="F178" s="38"/>
      <c r="G178" s="45">
        <f>'[1]Table'!H169</f>
        <v>21</v>
      </c>
      <c r="H178" s="39" t="str">
        <f>IF('[1]Table'!G169&lt;20,"-",IF('[1]Table'!G169=0,"-",(G178-'[1]Table'!G169)/('[1]Table'!G169)))</f>
        <v>-</v>
      </c>
      <c r="I178" s="38"/>
      <c r="J178" s="45">
        <f>'[1]Table'!K169</f>
        <v>112</v>
      </c>
      <c r="K178" s="39">
        <f>IF('[1]Table'!J169&lt;20,"-",IF('[1]Table'!J169=0,"-",(J178-'[1]Table'!J169)/('[1]Table'!J169)))</f>
        <v>-0.3170731707317073</v>
      </c>
    </row>
    <row r="179" spans="1:11" ht="12.75">
      <c r="A179" s="19"/>
      <c r="B179" s="37" t="s">
        <v>145</v>
      </c>
      <c r="C179" s="37"/>
      <c r="D179" s="45">
        <f>'[1]Table'!E170</f>
        <v>0</v>
      </c>
      <c r="E179" s="39" t="str">
        <f>IF('[1]Table'!D170&lt;20,"-",IF('[1]Table'!D170=0,"-",(D179-'[1]Table'!D170)/('[1]Table'!D170)))</f>
        <v>-</v>
      </c>
      <c r="F179" s="38"/>
      <c r="G179" s="45">
        <f>'[1]Table'!H170</f>
        <v>3</v>
      </c>
      <c r="H179" s="39" t="str">
        <f>IF('[1]Table'!G170&lt;20,"-",IF('[1]Table'!G170=0,"-",(G179-'[1]Table'!G170)/('[1]Table'!G170)))</f>
        <v>-</v>
      </c>
      <c r="I179" s="38"/>
      <c r="J179" s="45">
        <f>'[1]Table'!K170</f>
        <v>27</v>
      </c>
      <c r="K179" s="39">
        <f>IF('[1]Table'!J170&lt;20,"-",IF('[1]Table'!J170=0,"-",(J179-'[1]Table'!J170)/('[1]Table'!J170)))</f>
        <v>0</v>
      </c>
    </row>
    <row r="180" spans="1:12" s="86" customFormat="1" ht="12.75">
      <c r="A180" s="19"/>
      <c r="B180" s="41" t="s">
        <v>146</v>
      </c>
      <c r="C180" s="41"/>
      <c r="D180" s="48">
        <f>'[1]Table'!E171</f>
        <v>3</v>
      </c>
      <c r="E180" s="43" t="str">
        <f>IF('[1]Table'!D171&lt;20,"-",IF('[1]Table'!D171=0,"-",(D180-'[1]Table'!D171)/('[1]Table'!D171)))</f>
        <v>-</v>
      </c>
      <c r="F180" s="42"/>
      <c r="G180" s="48">
        <f>'[1]Table'!H171</f>
        <v>50</v>
      </c>
      <c r="H180" s="43">
        <f>IF('[1]Table'!G171&lt;20,"-",IF('[1]Table'!G171=0,"-",(G180-'[1]Table'!G171)/('[1]Table'!G171)))</f>
        <v>0.25</v>
      </c>
      <c r="I180" s="42"/>
      <c r="J180" s="48">
        <f>'[1]Table'!K171</f>
        <v>296</v>
      </c>
      <c r="K180" s="43">
        <f>IF('[1]Table'!J171&lt;20,"-",IF('[1]Table'!J171=0,"-",(J180-'[1]Table'!J171)/('[1]Table'!J171)))</f>
        <v>-0.3018867924528302</v>
      </c>
      <c r="L180" s="47"/>
    </row>
    <row r="181" spans="1:12" s="86" customFormat="1" ht="10.5" customHeight="1">
      <c r="A181" s="19"/>
      <c r="B181" s="70"/>
      <c r="C181" s="41"/>
      <c r="D181" s="45"/>
      <c r="E181" s="39"/>
      <c r="F181" s="38"/>
      <c r="G181" s="45"/>
      <c r="H181" s="39"/>
      <c r="I181" s="38"/>
      <c r="J181" s="45"/>
      <c r="K181" s="39"/>
      <c r="L181" s="47"/>
    </row>
    <row r="182" spans="1:12" s="64" customFormat="1" ht="15">
      <c r="A182" s="23"/>
      <c r="B182" s="51" t="s">
        <v>147</v>
      </c>
      <c r="C182" s="51"/>
      <c r="D182" s="52">
        <f>D180+D174+D166+D159</f>
        <v>125</v>
      </c>
      <c r="E182" s="53">
        <f>IF('[1]Table'!D173&lt;20,"-",IF('[1]Table'!D173=0,"-",(D182-'[1]Table'!D173)/('[1]Table'!D173)))</f>
        <v>0.16822429906542055</v>
      </c>
      <c r="F182" s="54"/>
      <c r="G182" s="52">
        <f>G180+G174+G166+G159</f>
        <v>290</v>
      </c>
      <c r="H182" s="53">
        <f>IF('[1]Table'!G173&lt;20,"-",IF('[1]Table'!G173=0,"-",(G182-'[1]Table'!G173)/('[1]Table'!G173)))</f>
        <v>-0.030100334448160536</v>
      </c>
      <c r="I182" s="54"/>
      <c r="J182" s="52">
        <f>J180+J174+J166+J159</f>
        <v>1966</v>
      </c>
      <c r="K182" s="53">
        <f>IF('[1]Table'!J173&lt;20,"-",IF('[1]Table'!J173=0,"-",(J182-'[1]Table'!J173)/('[1]Table'!J173)))</f>
        <v>-0.19459238017206062</v>
      </c>
      <c r="L182" s="58"/>
    </row>
    <row r="183" spans="1:12" s="64" customFormat="1" ht="15">
      <c r="A183" s="23"/>
      <c r="B183" s="51" t="s">
        <v>182</v>
      </c>
      <c r="C183" s="51"/>
      <c r="D183" s="52"/>
      <c r="E183" s="53"/>
      <c r="F183" s="54"/>
      <c r="G183" s="52"/>
      <c r="H183" s="53"/>
      <c r="I183" s="54"/>
      <c r="J183" s="52"/>
      <c r="K183" s="53"/>
      <c r="L183" s="58"/>
    </row>
    <row r="184" spans="1:12" s="64" customFormat="1" ht="9.75" customHeight="1">
      <c r="A184" s="36"/>
      <c r="B184" s="70"/>
      <c r="C184" s="51"/>
      <c r="D184" s="52"/>
      <c r="E184" s="53"/>
      <c r="F184" s="54"/>
      <c r="G184" s="52"/>
      <c r="H184" s="53"/>
      <c r="I184" s="54"/>
      <c r="J184" s="52"/>
      <c r="K184" s="53"/>
      <c r="L184" s="58"/>
    </row>
    <row r="185" spans="1:11" ht="12.75">
      <c r="A185" s="19"/>
      <c r="B185" s="37" t="s">
        <v>148</v>
      </c>
      <c r="C185" s="37"/>
      <c r="D185" s="45">
        <f>'[1]Table'!E175</f>
        <v>0</v>
      </c>
      <c r="E185" s="39" t="str">
        <f>IF('[1]Table'!D175&lt;20,"-",IF('[1]Table'!D175=0,"-",(D185-'[1]Table'!D175)/('[1]Table'!D175)))</f>
        <v>-</v>
      </c>
      <c r="F185" s="38"/>
      <c r="G185" s="45">
        <f>'[1]Table'!H175</f>
        <v>0</v>
      </c>
      <c r="H185" s="39" t="str">
        <f>IF('[1]Table'!G175&lt;20,"-",IF('[1]Table'!G175=0,"-",(G185-'[1]Table'!G175)/('[1]Table'!G175)))</f>
        <v>-</v>
      </c>
      <c r="I185" s="38"/>
      <c r="J185" s="45">
        <f>'[1]Table'!K175</f>
        <v>6</v>
      </c>
      <c r="K185" s="39" t="str">
        <f>IF('[1]Table'!J175&lt;20,"-",IF('[1]Table'!J175=0,"-",(J185-'[1]Table'!J175)/('[1]Table'!J175)))</f>
        <v>-</v>
      </c>
    </row>
    <row r="186" spans="1:13" ht="15">
      <c r="A186" s="23"/>
      <c r="B186" s="37" t="s">
        <v>150</v>
      </c>
      <c r="C186" s="37"/>
      <c r="D186" s="45">
        <f>'[1]Table'!E176</f>
        <v>0</v>
      </c>
      <c r="E186" s="39" t="str">
        <f>IF('[1]Table'!D177&lt;20,"-",IF('[1]Table'!D177=0,"-",(D186-'[1]Table'!D177)/('[1]Table'!D177)))</f>
        <v>-</v>
      </c>
      <c r="F186" s="38"/>
      <c r="G186" s="45">
        <f>'[1]Table'!H176</f>
        <v>3</v>
      </c>
      <c r="H186" s="39" t="str">
        <f>IF('[1]Table'!G176&lt;20,"-",IF('[1]Table'!G176=0,"-",(G186-'[1]Table'!G176)/('[1]Table'!G176)))</f>
        <v>-</v>
      </c>
      <c r="I186" s="38"/>
      <c r="J186" s="45">
        <f>'[1]Table'!K176</f>
        <v>16</v>
      </c>
      <c r="K186" s="39">
        <f>IF('[1]Table'!J176&lt;20,"-",IF('[1]Table'!J176=0,"-",(J186-'[1]Table'!J176)/('[1]Table'!J176)))</f>
        <v>-0.2727272727272727</v>
      </c>
      <c r="M186" s="15"/>
    </row>
    <row r="187" spans="1:13" ht="12" customHeight="1">
      <c r="A187" s="19"/>
      <c r="B187" s="37" t="s">
        <v>151</v>
      </c>
      <c r="C187" s="51"/>
      <c r="D187" s="45">
        <f>'[1]Table'!E177</f>
        <v>1</v>
      </c>
      <c r="E187" s="39" t="str">
        <f>IF('[1]Table'!D178&lt;20,"-",IF('[1]Table'!D178=0,"-",(D187-'[1]Table'!D178)/('[1]Table'!D178)))</f>
        <v>-</v>
      </c>
      <c r="F187" s="38"/>
      <c r="G187" s="45">
        <f>'[1]Table'!H177</f>
        <v>6</v>
      </c>
      <c r="H187" s="39" t="str">
        <f>IF('[1]Table'!G177&lt;20,"-",IF('[1]Table'!G177=0,"-",(G187-'[1]Table'!G177)/('[1]Table'!G177)))</f>
        <v>-</v>
      </c>
      <c r="I187" s="38"/>
      <c r="J187" s="45">
        <f>'[1]Table'!K177</f>
        <v>29</v>
      </c>
      <c r="K187" s="39">
        <f>IF('[1]Table'!J177&lt;20,"-",IF('[1]Table'!J177=0,"-",(J187-'[1]Table'!J177)/('[1]Table'!J177)))</f>
        <v>-0.23684210526315788</v>
      </c>
      <c r="M187" s="15"/>
    </row>
    <row r="188" spans="1:13" ht="12.75">
      <c r="A188" s="19"/>
      <c r="B188" s="37" t="s">
        <v>187</v>
      </c>
      <c r="C188" s="37"/>
      <c r="D188" s="45">
        <f>'[1]Table'!E178</f>
        <v>0</v>
      </c>
      <c r="E188" s="39" t="str">
        <f>IF('[1]Table'!D179&lt;20,"-",IF('[1]Table'!D179=0,"-",(D188-'[1]Table'!D179)/('[1]Table'!D179)))</f>
        <v>-</v>
      </c>
      <c r="F188" s="38"/>
      <c r="G188" s="45">
        <f>'[1]Table'!H178</f>
        <v>7</v>
      </c>
      <c r="H188" s="39" t="str">
        <f>IF('[1]Table'!G178&lt;20,"-",IF('[1]Table'!G178=0,"-",(G188-'[1]Table'!G178)/('[1]Table'!G178)))</f>
        <v>-</v>
      </c>
      <c r="I188" s="38"/>
      <c r="J188" s="45">
        <f>'[1]Table'!K178</f>
        <v>45</v>
      </c>
      <c r="K188" s="39">
        <f>IF('[1]Table'!J178&lt;20,"-",IF('[1]Table'!J178=0,"-",(J188-'[1]Table'!J178)/('[1]Table'!J178)))</f>
        <v>-0.3181818181818182</v>
      </c>
      <c r="M188" s="15"/>
    </row>
    <row r="189" spans="1:13" ht="12.75" customHeight="1">
      <c r="A189" s="19"/>
      <c r="B189" s="37" t="s">
        <v>152</v>
      </c>
      <c r="C189" s="41"/>
      <c r="D189" s="45">
        <f>'[1]Table'!E179</f>
        <v>5</v>
      </c>
      <c r="E189" s="39" t="str">
        <f>IF('[1]Table'!D180&lt;20,"-",IF('[1]Table'!D180=0,"-",(D189-'[1]Table'!D180)/('[1]Table'!D180)))</f>
        <v>-</v>
      </c>
      <c r="F189" s="38"/>
      <c r="G189" s="45">
        <f>'[1]Table'!H179</f>
        <v>25</v>
      </c>
      <c r="H189" s="39">
        <f>IF('[1]Table'!G179&lt;20,"-",IF('[1]Table'!G179=0,"-",(G189-'[1]Table'!G179)/('[1]Table'!G179)))</f>
        <v>0.08695652173913043</v>
      </c>
      <c r="I189" s="38"/>
      <c r="J189" s="45">
        <f>'[1]Table'!K179</f>
        <v>68</v>
      </c>
      <c r="K189" s="39">
        <f>IF('[1]Table'!J179&lt;20,"-",IF('[1]Table'!J179=0,"-",(J189-'[1]Table'!J179)/('[1]Table'!J179)))</f>
        <v>-0.04225352112676056</v>
      </c>
      <c r="M189" s="15"/>
    </row>
    <row r="190" spans="1:13" s="86" customFormat="1" ht="12.75">
      <c r="A190" s="19"/>
      <c r="B190" s="37" t="s">
        <v>188</v>
      </c>
      <c r="C190" s="41"/>
      <c r="D190" s="45">
        <f>'[1]Table'!E180</f>
        <v>0</v>
      </c>
      <c r="E190" s="39" t="str">
        <f>IF('[1]Table'!D181&lt;20,"-",IF('[1]Table'!D181=0,"-",(D190-'[1]Table'!D181)/('[1]Table'!D181)))</f>
        <v>-</v>
      </c>
      <c r="F190" s="38"/>
      <c r="G190" s="45">
        <f>'[1]Table'!H180</f>
        <v>0</v>
      </c>
      <c r="H190" s="39" t="str">
        <f>IF('[1]Table'!G180&lt;20,"-",IF('[1]Table'!G180=0,"-",(G190-'[1]Table'!G180)/('[1]Table'!G180)))</f>
        <v>-</v>
      </c>
      <c r="I190" s="38"/>
      <c r="J190" s="45">
        <f>'[1]Table'!K180</f>
        <v>19</v>
      </c>
      <c r="K190" s="39">
        <f>IF('[1]Table'!J180&lt;20,"-",IF('[1]Table'!J180=0,"-",(J190-'[1]Table'!J180)/('[1]Table'!J180)))</f>
        <v>-0.17391304347826086</v>
      </c>
      <c r="L190" s="47"/>
      <c r="M190" s="15"/>
    </row>
    <row r="191" spans="2:13" s="86" customFormat="1" ht="12.75">
      <c r="B191" s="47" t="s">
        <v>153</v>
      </c>
      <c r="C191" s="41"/>
      <c r="D191" s="48">
        <f>'[1]Table'!E181</f>
        <v>6</v>
      </c>
      <c r="E191" s="43" t="str">
        <f>IF('[1]Table'!D182&lt;20,"-",IF('[1]Table'!D182=0,"-",(D191-'[1]Table'!D182)/('[1]Table'!D182)))</f>
        <v>-</v>
      </c>
      <c r="F191" s="42"/>
      <c r="G191" s="48">
        <f>'[1]Table'!H181</f>
        <v>41</v>
      </c>
      <c r="H191" s="43">
        <f>IF('[1]Table'!G181&lt;20,"-",IF('[1]Table'!G181=0,"-",(G191-'[1]Table'!G181)/('[1]Table'!G181)))</f>
        <v>-0.06818181818181818</v>
      </c>
      <c r="I191" s="42"/>
      <c r="J191" s="48">
        <f>'[1]Table'!K181</f>
        <v>183</v>
      </c>
      <c r="K191" s="43">
        <f>IF('[1]Table'!J181&lt;20,"-",IF('[1]Table'!J181=0,"-",(J191-'[1]Table'!J181)/('[1]Table'!J181)))</f>
        <v>-0.18666666666666668</v>
      </c>
      <c r="L191" s="47"/>
      <c r="M191" s="15"/>
    </row>
    <row r="192" spans="3:11" ht="12.75">
      <c r="C192" s="37"/>
      <c r="D192" s="45"/>
      <c r="E192" s="39"/>
      <c r="F192" s="38"/>
      <c r="G192" s="45"/>
      <c r="H192" s="39" t="str">
        <f>IF('[1]Table'!G182&lt;20,"-",IF('[1]Table'!G182=0,"-",(G192-'[1]Table'!G182)/('[1]Table'!G182)))</f>
        <v>-</v>
      </c>
      <c r="I192" s="38"/>
      <c r="J192" s="45"/>
      <c r="K192" s="39" t="str">
        <f>IF('[1]Table'!J182&lt;20,"-",IF('[1]Table'!J182=0,"-",(J192-'[1]Table'!J182)/('[1]Table'!J182)))</f>
        <v>-</v>
      </c>
    </row>
    <row r="193" spans="1:11" ht="12.75">
      <c r="A193" s="19"/>
      <c r="B193" s="37" t="s">
        <v>154</v>
      </c>
      <c r="C193" s="41"/>
      <c r="D193" s="45">
        <f>'[1]Table'!E183</f>
        <v>0</v>
      </c>
      <c r="E193" s="39" t="str">
        <f>IF('[1]Table'!D184&lt;20,"-",IF('[1]Table'!D184=0,"-",(D193-'[1]Table'!D184)/('[1]Table'!D184)))</f>
        <v>-</v>
      </c>
      <c r="F193" s="38"/>
      <c r="G193" s="45">
        <f>'[1]Table'!H183</f>
        <v>16</v>
      </c>
      <c r="H193" s="39" t="str">
        <f>IF('[1]Table'!G183&lt;20,"-",IF('[1]Table'!G183=0,"-",(G193-'[1]Table'!G183)/('[1]Table'!G183)))</f>
        <v>-</v>
      </c>
      <c r="I193" s="38"/>
      <c r="J193" s="45">
        <f>'[1]Table'!K183</f>
        <v>48</v>
      </c>
      <c r="K193" s="39">
        <f>IF('[1]Table'!J183&lt;20,"-",IF('[1]Table'!J183=0,"-",(J193-'[1]Table'!J183)/('[1]Table'!J183)))</f>
        <v>0.02127659574468085</v>
      </c>
    </row>
    <row r="194" spans="1:11" ht="12.75">
      <c r="A194" s="19"/>
      <c r="B194" s="37" t="s">
        <v>155</v>
      </c>
      <c r="C194" s="37"/>
      <c r="D194" s="45">
        <f>'[1]Table'!E184</f>
        <v>0</v>
      </c>
      <c r="E194" s="39" t="str">
        <f>IF('[1]Table'!D185&lt;20,"-",IF('[1]Table'!D185=0,"-",(D194-'[1]Table'!D185)/('[1]Table'!D185)))</f>
        <v>-</v>
      </c>
      <c r="F194" s="38"/>
      <c r="G194" s="45">
        <f>'[1]Table'!H184</f>
        <v>6</v>
      </c>
      <c r="H194" s="39" t="str">
        <f>IF('[1]Table'!G184&lt;20,"-",IF('[1]Table'!G184=0,"-",(G194-'[1]Table'!G184)/('[1]Table'!G184)))</f>
        <v>-</v>
      </c>
      <c r="I194" s="38"/>
      <c r="J194" s="45">
        <f>'[1]Table'!K184</f>
        <v>9</v>
      </c>
      <c r="K194" s="39" t="str">
        <f>IF('[1]Table'!J184&lt;20,"-",IF('[1]Table'!J184=0,"-",(J194-'[1]Table'!J184)/('[1]Table'!J184)))</f>
        <v>-</v>
      </c>
    </row>
    <row r="195" spans="1:11" ht="12.75">
      <c r="A195" s="19"/>
      <c r="B195" s="37" t="s">
        <v>156</v>
      </c>
      <c r="C195" s="37"/>
      <c r="D195" s="45">
        <f>'[1]Table'!E185</f>
        <v>1</v>
      </c>
      <c r="E195" s="39" t="str">
        <f>IF('[1]Table'!D186&lt;20,"-",IF('[1]Table'!D186=0,"-",(D195-'[1]Table'!D186)/('[1]Table'!D186)))</f>
        <v>-</v>
      </c>
      <c r="F195" s="38"/>
      <c r="G195" s="45">
        <f>'[1]Table'!H185</f>
        <v>2</v>
      </c>
      <c r="H195" s="39" t="str">
        <f>IF('[1]Table'!G185&lt;20,"-",IF('[1]Table'!G185=0,"-",(G195-'[1]Table'!G185)/('[1]Table'!G185)))</f>
        <v>-</v>
      </c>
      <c r="I195" s="38"/>
      <c r="J195" s="45">
        <f>'[1]Table'!K185</f>
        <v>26</v>
      </c>
      <c r="K195" s="39">
        <f>IF('[1]Table'!J185&lt;20,"-",IF('[1]Table'!J185=0,"-",(J195-'[1]Table'!J185)/('[1]Table'!J185)))</f>
        <v>0.18181818181818182</v>
      </c>
    </row>
    <row r="196" spans="1:11" ht="12.75">
      <c r="A196" s="19"/>
      <c r="B196" s="37" t="s">
        <v>157</v>
      </c>
      <c r="C196" s="37"/>
      <c r="D196" s="45">
        <f>'[1]Table'!E186</f>
        <v>1</v>
      </c>
      <c r="E196" s="39" t="str">
        <f>IF('[1]Table'!D187&lt;20,"-",IF('[1]Table'!D187=0,"-",(D196-'[1]Table'!D187)/('[1]Table'!D187)))</f>
        <v>-</v>
      </c>
      <c r="F196" s="38"/>
      <c r="G196" s="45">
        <f>'[1]Table'!H186</f>
        <v>3</v>
      </c>
      <c r="H196" s="39" t="str">
        <f>IF('[1]Table'!G186&lt;20,"-",IF('[1]Table'!G186=0,"-",(G196-'[1]Table'!G186)/('[1]Table'!G186)))</f>
        <v>-</v>
      </c>
      <c r="I196" s="38"/>
      <c r="J196" s="45">
        <f>'[1]Table'!K186</f>
        <v>50</v>
      </c>
      <c r="K196" s="39">
        <f>IF('[1]Table'!J186&lt;20,"-",IF('[1]Table'!J186=0,"-",(J196-'[1]Table'!J186)/('[1]Table'!J186)))</f>
        <v>-0.20634920634920634</v>
      </c>
    </row>
    <row r="197" spans="1:12" s="86" customFormat="1" ht="12.75">
      <c r="A197" s="19"/>
      <c r="B197" s="37" t="s">
        <v>158</v>
      </c>
      <c r="C197" s="41"/>
      <c r="D197" s="45">
        <f>'[1]Table'!E187</f>
        <v>0</v>
      </c>
      <c r="E197" s="39" t="str">
        <f>IF('[1]Table'!D188&lt;20,"-",IF('[1]Table'!D188=0,"-",(D197-'[1]Table'!D188)/('[1]Table'!D188)))</f>
        <v>-</v>
      </c>
      <c r="F197" s="38"/>
      <c r="G197" s="45">
        <f>'[1]Table'!H187</f>
        <v>6</v>
      </c>
      <c r="H197" s="39" t="str">
        <f>IF('[1]Table'!G187&lt;20,"-",IF('[1]Table'!G187=0,"-",(G197-'[1]Table'!G187)/('[1]Table'!G187)))</f>
        <v>-</v>
      </c>
      <c r="I197" s="38"/>
      <c r="J197" s="45">
        <f>'[1]Table'!K187</f>
        <v>39</v>
      </c>
      <c r="K197" s="39">
        <f>IF('[1]Table'!J187&lt;20,"-",IF('[1]Table'!J187=0,"-",(J197-'[1]Table'!J187)/('[1]Table'!J187)))</f>
        <v>-0.38095238095238093</v>
      </c>
      <c r="L197" s="47"/>
    </row>
    <row r="198" spans="1:12" s="86" customFormat="1" ht="12.75">
      <c r="A198" s="19"/>
      <c r="B198" s="41" t="s">
        <v>159</v>
      </c>
      <c r="C198" s="41"/>
      <c r="D198" s="48">
        <f>'[1]Table'!E188</f>
        <v>2</v>
      </c>
      <c r="E198" s="43" t="str">
        <f>IF('[1]Table'!D189&lt;20,"-",IF('[1]Table'!D189=0,"-",(D198-'[1]Table'!D189)/('[1]Table'!D189)))</f>
        <v>-</v>
      </c>
      <c r="F198" s="42"/>
      <c r="G198" s="48">
        <f>'[1]Table'!H188</f>
        <v>33</v>
      </c>
      <c r="H198" s="43">
        <f>IF('[1]Table'!G188&lt;20,"-",IF('[1]Table'!G188=0,"-",(G198-'[1]Table'!G188)/('[1]Table'!G188)))</f>
        <v>0.06451612903225806</v>
      </c>
      <c r="I198" s="42"/>
      <c r="J198" s="48">
        <f>'[1]Table'!K188</f>
        <v>172</v>
      </c>
      <c r="K198" s="43">
        <f>IF('[1]Table'!J188&lt;20,"-",IF('[1]Table'!J188=0,"-",(J198-'[1]Table'!J188)/('[1]Table'!J188)))</f>
        <v>-0.16908212560386474</v>
      </c>
      <c r="L198" s="47"/>
    </row>
    <row r="199" spans="1:11" ht="12.75">
      <c r="A199" s="19"/>
      <c r="B199" s="41"/>
      <c r="C199" s="37"/>
      <c r="D199" s="45"/>
      <c r="E199" s="39"/>
      <c r="F199" s="38"/>
      <c r="G199" s="45"/>
      <c r="H199" s="39" t="str">
        <f>IF('[1]Table'!G189&lt;20,"-",IF('[1]Table'!G189=0,"-",(G199-'[1]Table'!G189)/('[1]Table'!G189)))</f>
        <v>-</v>
      </c>
      <c r="I199" s="38"/>
      <c r="J199" s="45"/>
      <c r="K199" s="39"/>
    </row>
    <row r="200" spans="1:11" ht="12.75">
      <c r="A200" s="19"/>
      <c r="B200" s="37" t="s">
        <v>160</v>
      </c>
      <c r="C200" s="37"/>
      <c r="D200" s="45">
        <f>'[1]Table'!E190</f>
        <v>2</v>
      </c>
      <c r="E200" s="39" t="str">
        <f>IF('[1]Table'!D191&lt;20,"-",IF('[1]Table'!D191=0,"-",(D200-'[1]Table'!D191)/('[1]Table'!D191)))</f>
        <v>-</v>
      </c>
      <c r="F200" s="38"/>
      <c r="G200" s="45">
        <f>'[1]Table'!H190</f>
        <v>13</v>
      </c>
      <c r="H200" s="39" t="str">
        <f>IF('[1]Table'!G190&lt;20,"-",IF('[1]Table'!G190=0,"-",(G200-'[1]Table'!G190)/('[1]Table'!G190)))</f>
        <v>-</v>
      </c>
      <c r="I200" s="38"/>
      <c r="J200" s="45">
        <f>'[1]Table'!K190</f>
        <v>17</v>
      </c>
      <c r="K200" s="39">
        <f>IF('[1]Table'!J191&lt;20,"-",IF('[1]Table'!J191=0,"-",(J200-'[1]Table'!J191)/('[1]Table'!J191)))</f>
        <v>-0.734375</v>
      </c>
    </row>
    <row r="201" spans="1:13" ht="15">
      <c r="A201" s="23"/>
      <c r="B201" s="37" t="s">
        <v>149</v>
      </c>
      <c r="C201" s="41"/>
      <c r="D201" s="45">
        <f>'[1]Table'!E191</f>
        <v>0</v>
      </c>
      <c r="E201" s="39" t="str">
        <f>IF('[1]Table'!D176&lt;20,"-",IF('[1]Table'!D176=0,"-",(D201-'[1]Table'!D176)/('[1]Table'!D176)))</f>
        <v>-</v>
      </c>
      <c r="F201" s="38"/>
      <c r="G201" s="45">
        <f>'[1]Table'!H191</f>
        <v>17</v>
      </c>
      <c r="H201" s="39" t="str">
        <f>IF('[1]Table'!G191&lt;20,"-",IF('[1]Table'!G191=0,"-",(G201-'[1]Table'!G191)/('[1]Table'!G191)))</f>
        <v>-</v>
      </c>
      <c r="I201" s="38"/>
      <c r="J201" s="45">
        <f>'[1]Table'!K191</f>
        <v>62</v>
      </c>
      <c r="K201" s="39">
        <f>IF('[1]Table'!J176&lt;20,"-",IF('[1]Table'!J176=0,"-",(J201-'[1]Table'!J176)/('[1]Table'!J176)))</f>
        <v>1.8181818181818181</v>
      </c>
      <c r="M201" s="15"/>
    </row>
    <row r="202" spans="1:13" s="86" customFormat="1" ht="12.75">
      <c r="A202" s="19"/>
      <c r="B202" s="37" t="s">
        <v>161</v>
      </c>
      <c r="C202" s="41"/>
      <c r="D202" s="45">
        <f>'[1]Table'!E192</f>
        <v>1</v>
      </c>
      <c r="E202" s="39" t="str">
        <f>IF('[1]Table'!D192&lt;20,"-",IF('[1]Table'!D192=0,"-",(D202-'[1]Table'!D192)/('[1]Table'!D192)))</f>
        <v>-</v>
      </c>
      <c r="F202" s="38"/>
      <c r="G202" s="45">
        <f>'[1]Table'!H192</f>
        <v>12</v>
      </c>
      <c r="H202" s="39" t="str">
        <f>IF('[1]Table'!G192&lt;20,"-",IF('[1]Table'!G192=0,"-",(G202-'[1]Table'!G192)/('[1]Table'!G192)))</f>
        <v>-</v>
      </c>
      <c r="I202" s="38"/>
      <c r="J202" s="45">
        <f>'[1]Table'!K192</f>
        <v>66</v>
      </c>
      <c r="K202" s="39">
        <f>IF('[1]Table'!J192&lt;20,"-",IF('[1]Table'!J192=0,"-",(J202-'[1]Table'!J192)/('[1]Table'!J192)))</f>
        <v>-0.043478260869565216</v>
      </c>
      <c r="L202" s="47"/>
      <c r="M202" s="15"/>
    </row>
    <row r="203" spans="1:13" ht="12.75">
      <c r="A203" s="19" t="s">
        <v>19</v>
      </c>
      <c r="B203" s="37" t="s">
        <v>162</v>
      </c>
      <c r="C203" s="41"/>
      <c r="D203" s="45">
        <f>'[1]Table'!E193</f>
        <v>44</v>
      </c>
      <c r="E203" s="39" t="str">
        <f>IF('[1]Table'!D193&lt;20,"-",IF('[1]Table'!D193=0,"-",(D203-'[1]Table'!D193)/('[1]Table'!D193)))</f>
        <v>-</v>
      </c>
      <c r="F203" s="38"/>
      <c r="G203" s="45">
        <f>'[1]Table'!H193</f>
        <v>84</v>
      </c>
      <c r="H203" s="39">
        <f>IF('[1]Table'!G193&lt;20,"-",IF('[1]Table'!G193=0,"-",(G203-'[1]Table'!G193)/('[1]Table'!G193)))</f>
        <v>0.9534883720930233</v>
      </c>
      <c r="I203" s="38"/>
      <c r="J203" s="45">
        <f>'[1]Table'!K193</f>
        <v>105</v>
      </c>
      <c r="K203" s="39">
        <f>IF('[1]Table'!J193&lt;20,"-",IF('[1]Table'!J193=0,"-",(J203-'[1]Table'!J193)/('[1]Table'!J193)))</f>
        <v>0.019417475728155338</v>
      </c>
      <c r="M203" s="15"/>
    </row>
    <row r="204" spans="1:13" ht="12.75">
      <c r="A204" s="19"/>
      <c r="B204" s="37" t="s">
        <v>163</v>
      </c>
      <c r="C204" s="37"/>
      <c r="D204" s="45">
        <f>'[1]Table'!E194</f>
        <v>0</v>
      </c>
      <c r="E204" s="39" t="str">
        <f>IF('[1]Table'!D194&lt;20,"-",IF('[1]Table'!D194=0,"-",(D204-'[1]Table'!D194)/('[1]Table'!D194)))</f>
        <v>-</v>
      </c>
      <c r="F204" s="38"/>
      <c r="G204" s="45">
        <f>'[1]Table'!H194</f>
        <v>8</v>
      </c>
      <c r="H204" s="39" t="str">
        <f>IF('[1]Table'!G194&lt;20,"-",IF('[1]Table'!G194=0,"-",(G204-'[1]Table'!G194)/('[1]Table'!G194)))</f>
        <v>-</v>
      </c>
      <c r="I204" s="38"/>
      <c r="J204" s="45">
        <f>'[1]Table'!K194</f>
        <v>28</v>
      </c>
      <c r="K204" s="39" t="str">
        <f>IF('[1]Table'!J194&lt;20,"-",IF('[1]Table'!J194=0,"-",(J204-'[1]Table'!J194)/('[1]Table'!J194)))</f>
        <v>-</v>
      </c>
      <c r="M204" s="15"/>
    </row>
    <row r="205" spans="1:13" s="86" customFormat="1" ht="12.75">
      <c r="A205" s="19"/>
      <c r="B205" s="37" t="s">
        <v>164</v>
      </c>
      <c r="C205" s="41"/>
      <c r="D205" s="45">
        <f>'[1]Table'!E195</f>
        <v>1</v>
      </c>
      <c r="E205" s="39" t="str">
        <f>IF('[1]Table'!D195&lt;20,"-",IF('[1]Table'!D195=0,"-",(D205-'[1]Table'!D195)/('[1]Table'!D195)))</f>
        <v>-</v>
      </c>
      <c r="F205" s="38"/>
      <c r="G205" s="45">
        <f>'[1]Table'!H195</f>
        <v>8</v>
      </c>
      <c r="H205" s="39">
        <f>IF('[1]Table'!G195&lt;20,"-",IF('[1]Table'!G195=0,"-",(G205-'[1]Table'!G195)/('[1]Table'!G195)))</f>
        <v>-0.6363636363636364</v>
      </c>
      <c r="I205" s="38"/>
      <c r="J205" s="45">
        <f>'[1]Table'!K195</f>
        <v>131</v>
      </c>
      <c r="K205" s="39">
        <f>IF('[1]Table'!J195&lt;20,"-",IF('[1]Table'!J195=0,"-",(J205-'[1]Table'!J195)/('[1]Table'!J195)))</f>
        <v>0.08264462809917356</v>
      </c>
      <c r="L205" s="47"/>
      <c r="M205" s="15"/>
    </row>
    <row r="206" spans="1:13" ht="12.75">
      <c r="A206" s="19"/>
      <c r="B206" s="37" t="s">
        <v>165</v>
      </c>
      <c r="C206" s="41"/>
      <c r="D206" s="45">
        <f>'[1]Table'!E196</f>
        <v>0</v>
      </c>
      <c r="E206" s="39" t="str">
        <f>IF('[1]Table'!D196&lt;20,"-",IF('[1]Table'!D196=0,"-",(D206-'[1]Table'!D196)/('[1]Table'!D196)))</f>
        <v>-</v>
      </c>
      <c r="F206" s="38"/>
      <c r="G206" s="45">
        <f>'[1]Table'!H196</f>
        <v>5</v>
      </c>
      <c r="H206" s="39" t="str">
        <f>IF('[1]Table'!G196&lt;20,"-",IF('[1]Table'!G196=0,"-",(G206-'[1]Table'!G196)/('[1]Table'!G196)))</f>
        <v>-</v>
      </c>
      <c r="I206" s="38"/>
      <c r="J206" s="45">
        <f>'[1]Table'!K196</f>
        <v>44</v>
      </c>
      <c r="K206" s="39">
        <f>IF('[1]Table'!J196&lt;20,"-",IF('[1]Table'!J196=0,"-",(J206-'[1]Table'!J196)/('[1]Table'!J196)))</f>
        <v>-0.13725490196078433</v>
      </c>
      <c r="M206" s="15"/>
    </row>
    <row r="207" spans="1:13" s="86" customFormat="1" ht="12.75">
      <c r="A207" s="19"/>
      <c r="B207" s="41" t="s">
        <v>171</v>
      </c>
      <c r="C207" s="41"/>
      <c r="D207" s="48">
        <f>'[1]Table'!E197</f>
        <v>48</v>
      </c>
      <c r="E207" s="43">
        <f>IF('[1]Table'!D197&lt;20,"-",IF('[1]Table'!D197=0,"-",(D207-'[1]Table'!D197)/('[1]Table'!D197)))</f>
        <v>1.4</v>
      </c>
      <c r="F207" s="42"/>
      <c r="G207" s="48">
        <f>'[1]Table'!H197</f>
        <v>147</v>
      </c>
      <c r="H207" s="43">
        <f>IF('[1]Table'!G197&lt;20,"-",IF('[1]Table'!G197=0,"-",(G207-'[1]Table'!G197)/('[1]Table'!G197)))</f>
        <v>0.5473684210526316</v>
      </c>
      <c r="I207" s="42"/>
      <c r="J207" s="48">
        <f>'[1]Table'!K197</f>
        <v>453</v>
      </c>
      <c r="K207" s="43">
        <f>IF('[1]Table'!J197&lt;20,"-",IF('[1]Table'!J197=0,"-",(J207-'[1]Table'!J197)/('[1]Table'!J197)))</f>
        <v>0.036613272311212815</v>
      </c>
      <c r="L207" s="47"/>
      <c r="M207" s="15"/>
    </row>
    <row r="208" spans="1:11" ht="12.75">
      <c r="A208" s="19"/>
      <c r="B208" s="37"/>
      <c r="C208" s="37"/>
      <c r="D208" s="45"/>
      <c r="E208" s="39"/>
      <c r="F208" s="38"/>
      <c r="G208" s="45"/>
      <c r="H208" s="39" t="str">
        <f>IF('[1]Table'!G198&lt;20,"-",IF('[1]Table'!G198=0,"-",(G208-'[1]Table'!G198)/('[1]Table'!G198)))</f>
        <v>-</v>
      </c>
      <c r="I208" s="38"/>
      <c r="J208" s="45"/>
      <c r="K208" s="39"/>
    </row>
    <row r="209" spans="1:12" s="64" customFormat="1" ht="15">
      <c r="A209" s="23"/>
      <c r="B209" s="51" t="s">
        <v>166</v>
      </c>
      <c r="C209" s="51"/>
      <c r="D209" s="52">
        <f>D207+D198+D191</f>
        <v>56</v>
      </c>
      <c r="E209" s="53">
        <f>IF('[1]Table'!D199&lt;20,"-",IF('[1]Table'!D199=0,"-",(D209-'[1]Table'!D199)/('[1]Table'!D199)))</f>
        <v>1.0740740740740742</v>
      </c>
      <c r="F209" s="54"/>
      <c r="G209" s="52">
        <f>G207+G198+G191</f>
        <v>221</v>
      </c>
      <c r="H209" s="43">
        <f>IF('[1]Table'!G199&lt;20,"-",IF('[1]Table'!G199=0,"-",(G209-'[1]Table'!G199)/('[1]Table'!G199)))</f>
        <v>0.3</v>
      </c>
      <c r="I209" s="54"/>
      <c r="J209" s="52">
        <f>J207+J198+J191</f>
        <v>808</v>
      </c>
      <c r="K209" s="53">
        <f>IF('[1]Table'!J199&lt;20,"-",IF('[1]Table'!J199=0,"-",(J209-'[1]Table'!J199)/('[1]Table'!J199)))</f>
        <v>-0.07019562715765247</v>
      </c>
      <c r="L209" s="58"/>
    </row>
    <row r="210" spans="1:11" ht="12.75">
      <c r="A210" s="19"/>
      <c r="C210" s="37"/>
      <c r="D210" s="45"/>
      <c r="E210" s="39"/>
      <c r="F210" s="38"/>
      <c r="G210" s="45"/>
      <c r="H210" s="39"/>
      <c r="I210" s="38"/>
      <c r="J210" s="45"/>
      <c r="K210" s="39"/>
    </row>
    <row r="211" spans="1:12" s="64" customFormat="1" ht="15">
      <c r="A211" s="23"/>
      <c r="B211" s="51" t="s">
        <v>182</v>
      </c>
      <c r="C211" s="51"/>
      <c r="D211" s="52"/>
      <c r="E211" s="53"/>
      <c r="F211" s="54"/>
      <c r="G211" s="52"/>
      <c r="H211" s="53"/>
      <c r="I211" s="54"/>
      <c r="J211" s="52"/>
      <c r="K211" s="53"/>
      <c r="L211" s="58"/>
    </row>
    <row r="212" spans="1:11" ht="12.75">
      <c r="A212" s="19"/>
      <c r="C212" s="41"/>
      <c r="D212" s="48"/>
      <c r="E212" s="43"/>
      <c r="F212" s="42"/>
      <c r="G212" s="48"/>
      <c r="H212" s="43"/>
      <c r="I212" s="42"/>
      <c r="J212" s="48"/>
      <c r="K212" s="43"/>
    </row>
    <row r="213" spans="1:12" s="64" customFormat="1" ht="15.75" thickBot="1">
      <c r="A213" s="23"/>
      <c r="B213" s="77" t="s">
        <v>167</v>
      </c>
      <c r="C213" s="77"/>
      <c r="D213" s="78">
        <f>D209+D182+D108+D74+D46+D14+D150</f>
        <v>2635</v>
      </c>
      <c r="E213" s="79">
        <f>IF('[1]Table'!D202&lt;20,"-",IF('[1]Table'!D202=0,"-",(D213-'[1]Table'!D202)/('[1]Table'!D202)))</f>
        <v>-0.13493105712409717</v>
      </c>
      <c r="F213" s="80"/>
      <c r="G213" s="78">
        <f>G209+G182+G108+G74+G46+G14+G150</f>
        <v>4494</v>
      </c>
      <c r="H213" s="79">
        <f>IF('[1]Table'!G202&lt;20,"-",IF('[1]Table'!G202=0,"-",(G213-'[1]Table'!G202)/('[1]Table'!G202)))</f>
        <v>-0.11605035405192761</v>
      </c>
      <c r="I213" s="80"/>
      <c r="J213" s="78">
        <f>J209+J182+J108+J74+J46+J14+J150</f>
        <v>13004</v>
      </c>
      <c r="K213" s="79">
        <f>IF('[1]Table'!J202&lt;20,"-",IF('[1]Table'!J202=0,"-",(J213-'[1]Table'!J202)/('[1]Table'!J202)))</f>
        <v>-0.18592713158883184</v>
      </c>
      <c r="L213" s="58"/>
    </row>
    <row r="214" spans="1:11" ht="15">
      <c r="A214" s="23"/>
      <c r="B214" s="37"/>
      <c r="C214" s="37"/>
      <c r="D214" s="38"/>
      <c r="E214" s="39"/>
      <c r="F214" s="38"/>
      <c r="G214" s="38"/>
      <c r="H214" s="39"/>
      <c r="I214" s="38"/>
      <c r="J214" s="38"/>
      <c r="K214" s="39"/>
    </row>
    <row r="215" spans="1:11" ht="12.75">
      <c r="A215" s="19" t="s">
        <v>19</v>
      </c>
      <c r="B215" s="41" t="s">
        <v>168</v>
      </c>
      <c r="C215" s="37"/>
      <c r="D215" s="38"/>
      <c r="E215" s="39"/>
      <c r="F215" s="38"/>
      <c r="G215" s="38"/>
      <c r="H215" s="39"/>
      <c r="I215" s="38"/>
      <c r="J215" s="38"/>
      <c r="K215" s="39"/>
    </row>
    <row r="216" spans="1:11" ht="12.75">
      <c r="A216" s="66">
        <v>1</v>
      </c>
      <c r="B216" s="37" t="s">
        <v>204</v>
      </c>
      <c r="C216" s="37"/>
      <c r="D216" s="38"/>
      <c r="E216" s="39"/>
      <c r="F216" s="38"/>
      <c r="G216" s="38"/>
      <c r="H216" s="39"/>
      <c r="I216" s="38"/>
      <c r="J216" s="38"/>
      <c r="K216" s="39"/>
    </row>
    <row r="217" spans="1:11" ht="12.75">
      <c r="A217" s="66"/>
      <c r="B217" s="37" t="s">
        <v>189</v>
      </c>
      <c r="C217" s="41"/>
      <c r="D217" s="42"/>
      <c r="E217" s="43"/>
      <c r="F217" s="42"/>
      <c r="G217" s="42"/>
      <c r="H217" s="43"/>
      <c r="I217" s="42"/>
      <c r="J217" s="42"/>
      <c r="K217" s="43"/>
    </row>
    <row r="218" spans="1:10" ht="12.75">
      <c r="A218" s="66">
        <v>2</v>
      </c>
      <c r="B218" s="37" t="s">
        <v>190</v>
      </c>
      <c r="C218" s="37"/>
      <c r="D218" s="38"/>
      <c r="F218" s="38"/>
      <c r="G218" s="38"/>
      <c r="H218" s="39"/>
      <c r="I218" s="38"/>
      <c r="J218" s="38"/>
    </row>
    <row r="219" spans="1:13" ht="12.75">
      <c r="A219" s="19"/>
      <c r="B219" s="131" t="s">
        <v>191</v>
      </c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22"/>
    </row>
    <row r="220" spans="1:13" ht="12.75">
      <c r="A220" s="19"/>
      <c r="B220" s="37" t="s">
        <v>192</v>
      </c>
      <c r="C220" s="37"/>
      <c r="D220" s="38"/>
      <c r="E220" s="39"/>
      <c r="F220" s="38"/>
      <c r="G220" s="38"/>
      <c r="H220" s="39"/>
      <c r="I220" s="38"/>
      <c r="J220" s="38"/>
      <c r="K220" s="39"/>
      <c r="M220" s="122"/>
    </row>
    <row r="221" spans="1:15" ht="12.75">
      <c r="A221" s="66">
        <v>3</v>
      </c>
      <c r="B221" s="37" t="s">
        <v>206</v>
      </c>
      <c r="C221" s="41"/>
      <c r="D221" s="42"/>
      <c r="E221" s="43"/>
      <c r="F221" s="42"/>
      <c r="G221" s="42"/>
      <c r="H221" s="43"/>
      <c r="I221" s="42"/>
      <c r="J221" s="42"/>
      <c r="K221" s="43"/>
      <c r="M221" s="122"/>
      <c r="O221" s="122"/>
    </row>
    <row r="222" spans="1:10" ht="12.75">
      <c r="A222" s="19"/>
      <c r="B222" s="37"/>
      <c r="C222" s="37"/>
      <c r="D222" s="38"/>
      <c r="F222" s="38"/>
      <c r="G222" s="38"/>
      <c r="H222" s="39"/>
      <c r="I222" s="38"/>
      <c r="J222" s="38"/>
    </row>
    <row r="223" spans="1:11" ht="12.75">
      <c r="A223" s="19"/>
      <c r="B223" s="41"/>
      <c r="C223" s="37"/>
      <c r="D223" s="38"/>
      <c r="E223" s="39"/>
      <c r="F223" s="38"/>
      <c r="G223" s="38"/>
      <c r="H223" s="39"/>
      <c r="I223" s="38"/>
      <c r="J223" s="38"/>
      <c r="K223" s="39"/>
    </row>
    <row r="224" spans="1:11" ht="12.75">
      <c r="A224" s="19"/>
      <c r="B224" s="37"/>
      <c r="C224" s="37"/>
      <c r="D224" s="38"/>
      <c r="E224" s="39"/>
      <c r="F224" s="38"/>
      <c r="G224" s="38"/>
      <c r="H224" s="39"/>
      <c r="I224" s="38"/>
      <c r="J224" s="38"/>
      <c r="K224" s="39"/>
    </row>
    <row r="225" spans="1:11" ht="12.75">
      <c r="A225" s="19"/>
      <c r="B225" s="37"/>
      <c r="C225" s="37"/>
      <c r="D225" s="38"/>
      <c r="E225" s="39"/>
      <c r="F225" s="38"/>
      <c r="G225" s="38"/>
      <c r="H225" s="39"/>
      <c r="I225" s="38"/>
      <c r="J225" s="38"/>
      <c r="K225" s="39"/>
    </row>
    <row r="226" spans="1:11" ht="12.75">
      <c r="A226" s="19"/>
      <c r="B226" s="37"/>
      <c r="C226" s="41"/>
      <c r="D226" s="42"/>
      <c r="E226" s="43"/>
      <c r="F226" s="42"/>
      <c r="G226" s="42"/>
      <c r="H226" s="43"/>
      <c r="I226" s="42"/>
      <c r="J226" s="42"/>
      <c r="K226" s="43"/>
    </row>
    <row r="227" spans="1:10" ht="12.75">
      <c r="A227" s="19"/>
      <c r="B227" s="37"/>
      <c r="C227" s="37"/>
      <c r="D227" s="38"/>
      <c r="F227" s="38"/>
      <c r="G227" s="38"/>
      <c r="H227" s="39"/>
      <c r="I227" s="38"/>
      <c r="J227" s="38"/>
    </row>
    <row r="228" spans="1:11" ht="12.75">
      <c r="A228" s="19"/>
      <c r="B228" s="41"/>
      <c r="C228" s="37"/>
      <c r="D228" s="38"/>
      <c r="E228" s="39"/>
      <c r="F228" s="38"/>
      <c r="G228" s="38"/>
      <c r="H228" s="39"/>
      <c r="I228" s="38"/>
      <c r="J228" s="38"/>
      <c r="K228" s="39"/>
    </row>
    <row r="229" spans="1:11" ht="12.75">
      <c r="A229" s="19"/>
      <c r="B229" s="37"/>
      <c r="C229" s="37"/>
      <c r="D229" s="38"/>
      <c r="E229" s="39"/>
      <c r="F229" s="38"/>
      <c r="G229" s="38"/>
      <c r="H229" s="39"/>
      <c r="I229" s="38"/>
      <c r="J229" s="38"/>
      <c r="K229" s="39"/>
    </row>
    <row r="230" spans="1:11" ht="12.75">
      <c r="A230" s="19"/>
      <c r="B230" s="37"/>
      <c r="C230" s="37"/>
      <c r="D230" s="38"/>
      <c r="E230" s="39"/>
      <c r="F230" s="38"/>
      <c r="G230" s="38"/>
      <c r="H230" s="39"/>
      <c r="I230" s="38"/>
      <c r="J230" s="38"/>
      <c r="K230" s="39"/>
    </row>
    <row r="231" spans="1:11" ht="12.75">
      <c r="A231" s="19"/>
      <c r="B231" s="37"/>
      <c r="C231" s="37"/>
      <c r="D231" s="38"/>
      <c r="E231" s="39"/>
      <c r="F231" s="38"/>
      <c r="G231" s="38"/>
      <c r="H231" s="39"/>
      <c r="I231" s="38"/>
      <c r="J231" s="38"/>
      <c r="K231" s="39"/>
    </row>
    <row r="232" spans="1:11" ht="12.75">
      <c r="A232" s="19"/>
      <c r="B232" s="37"/>
      <c r="C232" s="37"/>
      <c r="D232" s="38"/>
      <c r="E232" s="39"/>
      <c r="F232" s="38"/>
      <c r="G232" s="38"/>
      <c r="H232" s="39"/>
      <c r="I232" s="38"/>
      <c r="J232" s="38"/>
      <c r="K232" s="39"/>
    </row>
    <row r="233" spans="1:11" ht="12.75">
      <c r="A233" s="19"/>
      <c r="B233" s="37"/>
      <c r="C233" s="37"/>
      <c r="D233" s="38"/>
      <c r="E233" s="39"/>
      <c r="F233" s="38"/>
      <c r="G233" s="38"/>
      <c r="H233" s="39"/>
      <c r="I233" s="38"/>
      <c r="J233" s="38"/>
      <c r="K233" s="39"/>
    </row>
    <row r="234" spans="1:11" ht="12.75">
      <c r="A234" s="19"/>
      <c r="B234" s="37"/>
      <c r="C234" s="41"/>
      <c r="D234" s="42"/>
      <c r="E234" s="43"/>
      <c r="F234" s="42"/>
      <c r="G234" s="42"/>
      <c r="H234" s="43"/>
      <c r="I234" s="42"/>
      <c r="J234" s="42"/>
      <c r="K234" s="43"/>
    </row>
    <row r="235" spans="1:10" ht="12.75">
      <c r="A235" s="19"/>
      <c r="B235" s="37"/>
      <c r="C235" s="37"/>
      <c r="D235" s="38"/>
      <c r="F235" s="38"/>
      <c r="G235" s="38"/>
      <c r="H235" s="39"/>
      <c r="I235" s="38"/>
      <c r="J235" s="38"/>
    </row>
    <row r="236" spans="1:11" ht="12.75">
      <c r="A236" s="19"/>
      <c r="B236" s="41"/>
      <c r="C236" s="51"/>
      <c r="D236" s="54"/>
      <c r="E236" s="53"/>
      <c r="F236" s="54"/>
      <c r="G236" s="54"/>
      <c r="H236" s="53"/>
      <c r="I236" s="54"/>
      <c r="J236" s="54"/>
      <c r="K236" s="53"/>
    </row>
    <row r="237" spans="1:10" ht="12.75">
      <c r="A237" s="19"/>
      <c r="B237" s="41"/>
      <c r="C237" s="41"/>
      <c r="D237" s="38"/>
      <c r="F237" s="38"/>
      <c r="G237" s="38"/>
      <c r="H237" s="39"/>
      <c r="I237" s="38"/>
      <c r="J237" s="38"/>
    </row>
    <row r="238" spans="1:11" ht="15">
      <c r="A238" s="23"/>
      <c r="B238" s="51"/>
      <c r="C238" s="51"/>
      <c r="D238" s="38"/>
      <c r="E238" s="39"/>
      <c r="F238" s="50"/>
      <c r="G238" s="38"/>
      <c r="H238" s="39"/>
      <c r="I238" s="50"/>
      <c r="J238" s="38"/>
      <c r="K238" s="39"/>
    </row>
    <row r="239" spans="1:10" ht="12.75">
      <c r="A239" s="19"/>
      <c r="B239" s="37"/>
      <c r="C239" s="41"/>
      <c r="D239" s="38"/>
      <c r="F239" s="38"/>
      <c r="G239" s="38"/>
      <c r="H239" s="39"/>
      <c r="I239" s="38"/>
      <c r="J239" s="38"/>
    </row>
    <row r="240" spans="1:11" ht="12.75">
      <c r="A240" s="19"/>
      <c r="B240" s="49"/>
      <c r="C240" s="51"/>
      <c r="D240" s="54"/>
      <c r="E240" s="53"/>
      <c r="F240" s="54"/>
      <c r="G240" s="54"/>
      <c r="H240" s="53"/>
      <c r="I240" s="54"/>
      <c r="J240" s="54"/>
      <c r="K240" s="53"/>
    </row>
    <row r="241" spans="1:11" ht="12.75">
      <c r="A241" s="19"/>
      <c r="B241" s="37"/>
      <c r="C241" s="41"/>
      <c r="D241" s="38"/>
      <c r="E241" s="38"/>
      <c r="F241" s="38"/>
      <c r="G241" s="38"/>
      <c r="H241" s="38"/>
      <c r="I241" s="38"/>
      <c r="J241" s="38"/>
      <c r="K241" s="38"/>
    </row>
    <row r="242" spans="1:11" ht="15">
      <c r="A242" s="63"/>
      <c r="B242" s="51"/>
      <c r="C242" s="41"/>
      <c r="D242" s="38"/>
      <c r="E242" s="38"/>
      <c r="F242" s="38"/>
      <c r="G242" s="38"/>
      <c r="H242" s="38"/>
      <c r="I242" s="38"/>
      <c r="J242" s="38"/>
      <c r="K242" s="38"/>
    </row>
    <row r="243" spans="1:11" ht="12.75">
      <c r="A243" s="19"/>
      <c r="B243" s="41"/>
      <c r="C243" s="67"/>
      <c r="D243" s="68"/>
      <c r="E243" s="68"/>
      <c r="F243" s="68"/>
      <c r="G243" s="68"/>
      <c r="H243" s="68"/>
      <c r="I243" s="68"/>
      <c r="J243" s="38"/>
      <c r="K243" s="38"/>
    </row>
    <row r="244" spans="1:11" ht="12.75">
      <c r="A244" s="19"/>
      <c r="B244" s="41"/>
      <c r="C244" s="69"/>
      <c r="D244" s="68"/>
      <c r="E244" s="68"/>
      <c r="F244" s="68"/>
      <c r="G244" s="68"/>
      <c r="H244" s="68"/>
      <c r="I244" s="68"/>
      <c r="J244" s="38"/>
      <c r="K244" s="38"/>
    </row>
    <row r="245" spans="1:11" ht="12.75">
      <c r="A245" s="19"/>
      <c r="B245" s="47"/>
      <c r="C245" s="130"/>
      <c r="D245" s="130"/>
      <c r="E245" s="130"/>
      <c r="F245" s="130"/>
      <c r="G245" s="130"/>
      <c r="H245" s="130"/>
      <c r="I245" s="68"/>
      <c r="J245" s="38"/>
      <c r="K245" s="38"/>
    </row>
    <row r="246" spans="1:11" ht="12.75">
      <c r="A246" s="19"/>
      <c r="B246" s="47"/>
      <c r="C246" s="130"/>
      <c r="D246" s="130"/>
      <c r="E246" s="130"/>
      <c r="F246" s="130"/>
      <c r="G246" s="130"/>
      <c r="H246" s="130"/>
      <c r="I246" s="130"/>
      <c r="J246" s="38"/>
      <c r="K246" s="38"/>
    </row>
    <row r="247" spans="1:11" ht="12.75">
      <c r="A247" s="19"/>
      <c r="D247" s="68"/>
      <c r="E247" s="68"/>
      <c r="F247" s="68"/>
      <c r="G247" s="68"/>
      <c r="H247" s="68"/>
      <c r="I247" s="68"/>
      <c r="J247" s="38"/>
      <c r="K247" s="38"/>
    </row>
    <row r="248" spans="1:11" ht="12.75">
      <c r="A248" s="19"/>
      <c r="D248" s="68"/>
      <c r="E248" s="68"/>
      <c r="F248" s="68"/>
      <c r="G248" s="68"/>
      <c r="H248" s="68"/>
      <c r="I248" s="68"/>
      <c r="J248" s="38"/>
      <c r="K248" s="38"/>
    </row>
    <row r="249" spans="1:11" ht="12.75">
      <c r="A249" s="19"/>
      <c r="D249" s="68"/>
      <c r="E249" s="68"/>
      <c r="F249" s="68"/>
      <c r="G249" s="68"/>
      <c r="H249" s="68"/>
      <c r="I249" s="68"/>
      <c r="J249" s="38"/>
      <c r="K249" s="38"/>
    </row>
    <row r="250" spans="1:11" ht="12.75">
      <c r="A250" s="19"/>
      <c r="D250" s="68"/>
      <c r="E250" s="68"/>
      <c r="F250" s="68"/>
      <c r="G250" s="68"/>
      <c r="H250" s="68"/>
      <c r="I250" s="68"/>
      <c r="J250" s="38"/>
      <c r="K250" s="38"/>
    </row>
    <row r="251" ht="12.75">
      <c r="A251" s="19"/>
    </row>
    <row r="252" ht="12.75">
      <c r="A252" s="19"/>
    </row>
  </sheetData>
  <mergeCells count="13">
    <mergeCell ref="D4:E4"/>
    <mergeCell ref="G4:H4"/>
    <mergeCell ref="J4:K4"/>
    <mergeCell ref="A1:K2"/>
    <mergeCell ref="C245:H245"/>
    <mergeCell ref="C246:I246"/>
    <mergeCell ref="B219:L219"/>
    <mergeCell ref="D76:E76"/>
    <mergeCell ref="G76:H76"/>
    <mergeCell ref="J76:K76"/>
    <mergeCell ref="D152:E152"/>
    <mergeCell ref="G152:H152"/>
    <mergeCell ref="J152:K152"/>
  </mergeCells>
  <printOptions/>
  <pageMargins left="0.75" right="0.75" top="1" bottom="1" header="0.5" footer="0.5"/>
  <pageSetup horizontalDpi="600" verticalDpi="600" orientation="portrait" paperSize="9" scale="59" r:id="rId1"/>
  <rowBreaks count="3" manualBreakCount="3">
    <brk id="75" max="11" man="1"/>
    <brk id="151" max="11" man="1"/>
    <brk id="2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1"/>
  <sheetViews>
    <sheetView view="pageBreakPreview" zoomScaleSheetLayoutView="100" workbookViewId="0" topLeftCell="A1">
      <selection activeCell="O5" sqref="O5"/>
    </sheetView>
  </sheetViews>
  <sheetFormatPr defaultColWidth="9.140625" defaultRowHeight="12.75"/>
  <cols>
    <col min="1" max="1" width="3.140625" style="0" customWidth="1"/>
    <col min="2" max="2" width="55.8515625" style="0" customWidth="1"/>
    <col min="3" max="3" width="1.57421875" style="0" customWidth="1"/>
    <col min="4" max="4" width="11.00390625" style="0" customWidth="1"/>
    <col min="5" max="5" width="11.8515625" style="0" customWidth="1"/>
    <col min="6" max="6" width="1.28515625" style="0" customWidth="1"/>
    <col min="7" max="7" width="11.00390625" style="0" customWidth="1"/>
    <col min="8" max="8" width="12.00390625" style="0" customWidth="1"/>
    <col min="9" max="9" width="1.1484375" style="0" customWidth="1"/>
    <col min="10" max="10" width="11.00390625" style="0" customWidth="1"/>
    <col min="11" max="11" width="11.8515625" style="0" customWidth="1"/>
  </cols>
  <sheetData>
    <row r="1" spans="1:11" ht="12.75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9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2.75">
      <c r="A3" s="14"/>
      <c r="B3" s="15"/>
      <c r="C3" s="15"/>
      <c r="D3" s="136"/>
      <c r="E3" s="136"/>
      <c r="F3" s="136"/>
      <c r="G3" s="136"/>
      <c r="H3" s="136"/>
      <c r="I3" s="136"/>
      <c r="J3" s="136"/>
      <c r="K3" s="136"/>
    </row>
    <row r="4" spans="1:11" ht="12.75">
      <c r="A4" s="14"/>
      <c r="B4" s="16"/>
      <c r="C4" s="16"/>
      <c r="D4" s="134" t="s">
        <v>5</v>
      </c>
      <c r="E4" s="134"/>
      <c r="F4" s="16"/>
      <c r="G4" s="134" t="s">
        <v>6</v>
      </c>
      <c r="H4" s="134"/>
      <c r="I4" s="16"/>
      <c r="J4" s="134" t="s">
        <v>7</v>
      </c>
      <c r="K4" s="134"/>
    </row>
    <row r="5" spans="1:11" ht="54.75" customHeight="1">
      <c r="A5" s="14"/>
      <c r="B5" s="15"/>
      <c r="C5" s="15"/>
      <c r="D5" s="100" t="s">
        <v>211</v>
      </c>
      <c r="E5" s="82" t="s">
        <v>212</v>
      </c>
      <c r="F5" s="16"/>
      <c r="G5" s="100" t="s">
        <v>211</v>
      </c>
      <c r="H5" s="82" t="s">
        <v>212</v>
      </c>
      <c r="I5" s="16"/>
      <c r="J5" s="100" t="s">
        <v>211</v>
      </c>
      <c r="K5" s="82" t="s">
        <v>212</v>
      </c>
    </row>
    <row r="6" spans="1:10" ht="12.75">
      <c r="A6" s="14"/>
      <c r="B6" s="15"/>
      <c r="C6" s="15"/>
      <c r="D6" s="83"/>
      <c r="F6" s="16"/>
      <c r="G6" s="83"/>
      <c r="I6" s="16"/>
      <c r="J6" s="83"/>
    </row>
    <row r="7" spans="1:11" ht="12.75">
      <c r="A7" s="14"/>
      <c r="B7" s="15" t="s">
        <v>14</v>
      </c>
      <c r="C7" s="15"/>
      <c r="D7" s="84">
        <v>21</v>
      </c>
      <c r="E7" s="72" t="s">
        <v>214</v>
      </c>
      <c r="F7" s="16"/>
      <c r="G7" s="84">
        <v>388</v>
      </c>
      <c r="H7" s="72">
        <v>-0.16379310344827586</v>
      </c>
      <c r="I7" s="16"/>
      <c r="J7" s="84">
        <v>1191</v>
      </c>
      <c r="K7" s="72">
        <v>-0.03562753036437247</v>
      </c>
    </row>
    <row r="8" spans="1:11" ht="12.75">
      <c r="A8" s="14"/>
      <c r="B8" s="85" t="s">
        <v>15</v>
      </c>
      <c r="C8" s="15"/>
      <c r="D8" s="84">
        <v>23</v>
      </c>
      <c r="E8" s="72" t="s">
        <v>214</v>
      </c>
      <c r="F8" s="16"/>
      <c r="G8" s="84">
        <v>231</v>
      </c>
      <c r="H8" s="72">
        <v>0.43478260869565216</v>
      </c>
      <c r="I8" s="16"/>
      <c r="J8" s="84">
        <v>447</v>
      </c>
      <c r="K8" s="72">
        <v>0.08495145631067962</v>
      </c>
    </row>
    <row r="9" spans="1:11" ht="12.75">
      <c r="A9" s="14"/>
      <c r="B9" s="15" t="s">
        <v>16</v>
      </c>
      <c r="C9" s="18"/>
      <c r="D9" s="84">
        <v>4</v>
      </c>
      <c r="E9" s="72" t="s">
        <v>214</v>
      </c>
      <c r="F9" s="19"/>
      <c r="G9" s="84">
        <v>257</v>
      </c>
      <c r="H9" s="72">
        <v>-0.13468013468013468</v>
      </c>
      <c r="I9" s="19"/>
      <c r="J9" s="84">
        <v>463</v>
      </c>
      <c r="K9" s="72">
        <v>0.09198113207547169</v>
      </c>
    </row>
    <row r="10" spans="1:11" s="61" customFormat="1" ht="12.75">
      <c r="A10" s="14"/>
      <c r="B10" s="86" t="s">
        <v>17</v>
      </c>
      <c r="C10" s="18"/>
      <c r="D10" s="87">
        <v>48</v>
      </c>
      <c r="E10" s="20">
        <v>0.5483870967741935</v>
      </c>
      <c r="F10" s="19"/>
      <c r="G10" s="87">
        <v>876</v>
      </c>
      <c r="H10" s="20">
        <v>-0.049891540130151846</v>
      </c>
      <c r="I10" s="19"/>
      <c r="J10" s="87">
        <v>2101</v>
      </c>
      <c r="K10" s="20">
        <v>0.014485755673587638</v>
      </c>
    </row>
    <row r="11" spans="1:11" s="61" customFormat="1" ht="9.75" customHeight="1">
      <c r="A11" s="14"/>
      <c r="B11" s="86"/>
      <c r="C11" s="18"/>
      <c r="D11" s="87"/>
      <c r="E11" s="20"/>
      <c r="F11" s="19"/>
      <c r="G11" s="87"/>
      <c r="H11" s="20"/>
      <c r="I11" s="19"/>
      <c r="J11" s="87"/>
      <c r="K11" s="20"/>
    </row>
    <row r="12" spans="1:11" s="73" customFormat="1" ht="14.25">
      <c r="A12" s="14"/>
      <c r="B12" s="73" t="s">
        <v>184</v>
      </c>
      <c r="C12" s="27"/>
      <c r="D12" s="84">
        <v>6171</v>
      </c>
      <c r="E12" s="72">
        <v>-0.14052924791086352</v>
      </c>
      <c r="F12" s="26"/>
      <c r="G12" s="84">
        <v>6537</v>
      </c>
      <c r="H12" s="72">
        <v>-0.2113644589214622</v>
      </c>
      <c r="I12" s="26"/>
      <c r="J12" s="84">
        <v>3321</v>
      </c>
      <c r="K12" s="72">
        <v>-0.12811761617222367</v>
      </c>
    </row>
    <row r="13" spans="1:11" ht="9.75" customHeight="1">
      <c r="A13" s="14"/>
      <c r="B13" s="86"/>
      <c r="C13" s="15"/>
      <c r="D13" s="84"/>
      <c r="E13" s="72"/>
      <c r="F13" s="16"/>
      <c r="G13" s="84"/>
      <c r="H13" s="72"/>
      <c r="I13" s="16"/>
      <c r="J13" s="84"/>
      <c r="K13" s="72"/>
    </row>
    <row r="14" spans="1:11" s="76" customFormat="1" ht="12.75">
      <c r="A14" s="75"/>
      <c r="B14" s="27" t="s">
        <v>18</v>
      </c>
      <c r="C14" s="27"/>
      <c r="D14" s="93">
        <v>6219</v>
      </c>
      <c r="E14" s="94">
        <v>-0.13756760504784357</v>
      </c>
      <c r="F14" s="95"/>
      <c r="G14" s="93">
        <v>7413</v>
      </c>
      <c r="H14" s="94">
        <v>-0.19520138964281836</v>
      </c>
      <c r="I14" s="95"/>
      <c r="J14" s="93">
        <v>5422</v>
      </c>
      <c r="K14" s="94">
        <v>-0.07789115646258503</v>
      </c>
    </row>
    <row r="15" spans="1:11" ht="9.75" customHeight="1">
      <c r="A15" s="14"/>
      <c r="B15" s="51" t="s">
        <v>186</v>
      </c>
      <c r="C15" s="15"/>
      <c r="D15" s="84"/>
      <c r="E15" s="72"/>
      <c r="F15" s="16"/>
      <c r="G15" s="84"/>
      <c r="H15" s="72"/>
      <c r="I15" s="16"/>
      <c r="J15" s="84"/>
      <c r="K15" s="72"/>
    </row>
    <row r="16" spans="1:11" ht="12.75">
      <c r="A16" s="14" t="s">
        <v>19</v>
      </c>
      <c r="B16" s="15" t="s">
        <v>20</v>
      </c>
      <c r="C16" s="15"/>
      <c r="D16" s="84">
        <v>1160</v>
      </c>
      <c r="E16" s="72">
        <v>-0.24528301886792453</v>
      </c>
      <c r="F16" s="16"/>
      <c r="G16" s="84">
        <v>702</v>
      </c>
      <c r="H16" s="72">
        <v>0.31954887218045114</v>
      </c>
      <c r="I16" s="16"/>
      <c r="J16" s="84">
        <v>1581</v>
      </c>
      <c r="K16" s="72">
        <v>0.0044472681067344345</v>
      </c>
    </row>
    <row r="17" spans="1:11" ht="12.75">
      <c r="A17" s="14"/>
      <c r="B17" s="15" t="s">
        <v>21</v>
      </c>
      <c r="C17" s="15"/>
      <c r="D17" s="84">
        <v>15</v>
      </c>
      <c r="E17" s="72">
        <v>-0.34782608695652173</v>
      </c>
      <c r="F17" s="16"/>
      <c r="G17" s="84">
        <v>140</v>
      </c>
      <c r="H17" s="72">
        <v>-0.014084507042253521</v>
      </c>
      <c r="I17" s="16"/>
      <c r="J17" s="84">
        <v>702</v>
      </c>
      <c r="K17" s="72">
        <v>-0.02364394993045897</v>
      </c>
    </row>
    <row r="18" spans="1:11" s="61" customFormat="1" ht="12.75">
      <c r="A18" s="14"/>
      <c r="B18" s="88" t="s">
        <v>22</v>
      </c>
      <c r="C18" s="18"/>
      <c r="D18" s="84">
        <v>18</v>
      </c>
      <c r="E18" s="72" t="s">
        <v>214</v>
      </c>
      <c r="F18" s="16"/>
      <c r="G18" s="84">
        <v>71</v>
      </c>
      <c r="H18" s="72">
        <v>0.42</v>
      </c>
      <c r="I18" s="16"/>
      <c r="J18" s="84">
        <v>184</v>
      </c>
      <c r="K18" s="72">
        <v>0.01098901098901099</v>
      </c>
    </row>
    <row r="19" spans="1:11" s="61" customFormat="1" ht="12.75">
      <c r="A19" s="19"/>
      <c r="B19" s="61" t="s">
        <v>23</v>
      </c>
      <c r="C19" s="18"/>
      <c r="D19" s="87">
        <v>1193</v>
      </c>
      <c r="E19" s="20">
        <v>-0.23867262284620294</v>
      </c>
      <c r="F19" s="19"/>
      <c r="G19" s="87">
        <v>913</v>
      </c>
      <c r="H19" s="20">
        <v>0.2610497237569061</v>
      </c>
      <c r="I19" s="19"/>
      <c r="J19" s="87">
        <v>2467</v>
      </c>
      <c r="K19" s="20">
        <v>-0.0032323232323232323</v>
      </c>
    </row>
    <row r="20" spans="1:11" ht="9.75" customHeight="1">
      <c r="A20" s="19"/>
      <c r="B20" s="15"/>
      <c r="C20" s="15"/>
      <c r="D20" s="84"/>
      <c r="E20" s="16"/>
      <c r="F20" s="16"/>
      <c r="G20" s="84"/>
      <c r="H20" s="16"/>
      <c r="I20" s="16"/>
      <c r="J20" s="84"/>
      <c r="K20" s="16"/>
    </row>
    <row r="21" spans="1:11" s="61" customFormat="1" ht="12.75">
      <c r="A21" s="14"/>
      <c r="B21" s="15" t="s">
        <v>24</v>
      </c>
      <c r="C21" s="18"/>
      <c r="D21" s="84">
        <v>6</v>
      </c>
      <c r="E21" s="72" t="s">
        <v>214</v>
      </c>
      <c r="F21" s="16"/>
      <c r="G21" s="84">
        <v>53</v>
      </c>
      <c r="H21" s="72">
        <v>0.23255813953488372</v>
      </c>
      <c r="I21" s="16"/>
      <c r="J21" s="84">
        <v>404</v>
      </c>
      <c r="K21" s="72">
        <v>0.4962962962962963</v>
      </c>
    </row>
    <row r="22" spans="1:11" ht="12.75">
      <c r="A22" s="14"/>
      <c r="B22" t="s">
        <v>25</v>
      </c>
      <c r="C22" s="15"/>
      <c r="D22" s="84">
        <v>6</v>
      </c>
      <c r="E22" s="72" t="s">
        <v>214</v>
      </c>
      <c r="F22" s="16"/>
      <c r="G22" s="84">
        <v>58</v>
      </c>
      <c r="H22" s="72">
        <v>0.20833333333333334</v>
      </c>
      <c r="I22" s="16"/>
      <c r="J22" s="84">
        <v>268</v>
      </c>
      <c r="K22" s="72">
        <v>0.16521739130434782</v>
      </c>
    </row>
    <row r="23" spans="1:11" ht="12.75">
      <c r="A23" s="14"/>
      <c r="B23" s="15" t="s">
        <v>26</v>
      </c>
      <c r="C23" s="15"/>
      <c r="D23" s="84">
        <v>5</v>
      </c>
      <c r="E23" s="72" t="s">
        <v>214</v>
      </c>
      <c r="F23" s="16"/>
      <c r="G23" s="84">
        <v>37</v>
      </c>
      <c r="H23" s="72">
        <v>-0.02631578947368421</v>
      </c>
      <c r="I23" s="16"/>
      <c r="J23" s="84">
        <v>232</v>
      </c>
      <c r="K23" s="72">
        <v>-0.17437722419928825</v>
      </c>
    </row>
    <row r="24" spans="1:11" ht="12.75">
      <c r="A24" s="14"/>
      <c r="B24" s="15" t="s">
        <v>27</v>
      </c>
      <c r="C24" s="18"/>
      <c r="D24" s="84">
        <v>6</v>
      </c>
      <c r="E24" s="72" t="s">
        <v>214</v>
      </c>
      <c r="F24" s="16"/>
      <c r="G24" s="84">
        <v>37</v>
      </c>
      <c r="H24" s="72">
        <v>0.6818181818181818</v>
      </c>
      <c r="I24" s="16"/>
      <c r="J24" s="84">
        <v>178</v>
      </c>
      <c r="K24" s="72">
        <v>-0.0582010582010582</v>
      </c>
    </row>
    <row r="25" spans="1:11" s="61" customFormat="1" ht="12.75">
      <c r="A25" s="14"/>
      <c r="B25" s="15" t="s">
        <v>28</v>
      </c>
      <c r="C25" s="18"/>
      <c r="D25" s="84">
        <v>6</v>
      </c>
      <c r="E25" s="72" t="s">
        <v>214</v>
      </c>
      <c r="F25" s="16"/>
      <c r="G25" s="84">
        <v>61</v>
      </c>
      <c r="H25" s="72">
        <v>0.4878048780487805</v>
      </c>
      <c r="I25" s="16"/>
      <c r="J25" s="84">
        <v>386</v>
      </c>
      <c r="K25" s="72">
        <v>-0.017811704834605598</v>
      </c>
    </row>
    <row r="26" spans="1:11" ht="15">
      <c r="A26" s="14"/>
      <c r="B26" t="s">
        <v>29</v>
      </c>
      <c r="C26" s="22"/>
      <c r="D26" s="84">
        <v>6</v>
      </c>
      <c r="E26" s="72" t="s">
        <v>214</v>
      </c>
      <c r="F26" s="16"/>
      <c r="G26" s="84">
        <v>40</v>
      </c>
      <c r="H26" s="72">
        <v>0.5384615384615384</v>
      </c>
      <c r="I26" s="16"/>
      <c r="J26" s="84">
        <v>194</v>
      </c>
      <c r="K26" s="72">
        <v>-0.05365853658536585</v>
      </c>
    </row>
    <row r="27" spans="1:11" ht="12.75">
      <c r="A27" s="14"/>
      <c r="B27" s="15" t="s">
        <v>30</v>
      </c>
      <c r="C27" s="89"/>
      <c r="D27" s="84">
        <v>9</v>
      </c>
      <c r="E27" s="72" t="s">
        <v>214</v>
      </c>
      <c r="F27" s="16"/>
      <c r="G27" s="84">
        <v>72</v>
      </c>
      <c r="H27" s="72">
        <v>-0.2727272727272727</v>
      </c>
      <c r="I27" s="16"/>
      <c r="J27" s="84">
        <v>637</v>
      </c>
      <c r="K27" s="72">
        <v>0.011111111111111112</v>
      </c>
    </row>
    <row r="28" spans="1:11" s="61" customFormat="1" ht="12.75">
      <c r="A28" s="14"/>
      <c r="B28" s="15" t="s">
        <v>31</v>
      </c>
      <c r="C28" s="18"/>
      <c r="D28" s="84">
        <v>1</v>
      </c>
      <c r="E28" s="72" t="s">
        <v>214</v>
      </c>
      <c r="F28" s="16"/>
      <c r="G28" s="84">
        <v>38</v>
      </c>
      <c r="H28" s="72">
        <v>-0.15555555555555556</v>
      </c>
      <c r="I28" s="16"/>
      <c r="J28" s="84">
        <v>204</v>
      </c>
      <c r="K28" s="72">
        <v>0.36</v>
      </c>
    </row>
    <row r="29" spans="1:11" ht="12.75">
      <c r="A29" s="14"/>
      <c r="B29" t="s">
        <v>32</v>
      </c>
      <c r="C29" s="15"/>
      <c r="D29" s="84">
        <v>5</v>
      </c>
      <c r="E29" s="72" t="s">
        <v>214</v>
      </c>
      <c r="F29" s="16"/>
      <c r="G29" s="84">
        <v>168</v>
      </c>
      <c r="H29" s="72">
        <v>0.8876404494382022</v>
      </c>
      <c r="I29" s="16"/>
      <c r="J29" s="84">
        <v>705</v>
      </c>
      <c r="K29" s="72">
        <v>-0.028925619834710745</v>
      </c>
    </row>
    <row r="30" spans="1:11" ht="12.75">
      <c r="A30" s="14"/>
      <c r="B30" s="15" t="s">
        <v>33</v>
      </c>
      <c r="C30" s="18"/>
      <c r="D30" s="84">
        <v>9</v>
      </c>
      <c r="E30" s="72" t="s">
        <v>214</v>
      </c>
      <c r="F30" s="16"/>
      <c r="G30" s="84">
        <v>81</v>
      </c>
      <c r="H30" s="72">
        <v>-0.16494845360824742</v>
      </c>
      <c r="I30" s="16"/>
      <c r="J30" s="84">
        <v>402</v>
      </c>
      <c r="K30" s="72">
        <v>-0.20396039603960395</v>
      </c>
    </row>
    <row r="31" spans="1:11" s="61" customFormat="1" ht="12.75">
      <c r="A31" s="14"/>
      <c r="B31" s="15" t="s">
        <v>34</v>
      </c>
      <c r="C31" s="18"/>
      <c r="D31" s="84">
        <v>15</v>
      </c>
      <c r="E31" s="72" t="s">
        <v>214</v>
      </c>
      <c r="F31" s="16"/>
      <c r="G31" s="84">
        <v>65</v>
      </c>
      <c r="H31" s="72">
        <v>0.5116279069767442</v>
      </c>
      <c r="I31" s="16"/>
      <c r="J31" s="84">
        <v>528</v>
      </c>
      <c r="K31" s="72">
        <v>0.20823798627002288</v>
      </c>
    </row>
    <row r="32" spans="1:11" s="61" customFormat="1" ht="12.75">
      <c r="A32" s="14"/>
      <c r="B32" s="61" t="s">
        <v>35</v>
      </c>
      <c r="C32" s="18"/>
      <c r="D32" s="87">
        <v>74</v>
      </c>
      <c r="E32" s="20">
        <v>0.15625</v>
      </c>
      <c r="F32" s="19"/>
      <c r="G32" s="87">
        <v>710</v>
      </c>
      <c r="H32" s="20">
        <v>0.20135363790186125</v>
      </c>
      <c r="I32" s="19"/>
      <c r="J32" s="87">
        <v>4138</v>
      </c>
      <c r="K32" s="20">
        <v>0.030378486055776893</v>
      </c>
    </row>
    <row r="33" spans="1:11" ht="9.75" customHeight="1">
      <c r="A33" s="14"/>
      <c r="B33" s="15"/>
      <c r="C33" s="15"/>
      <c r="D33" s="84"/>
      <c r="E33" s="16"/>
      <c r="F33" s="16"/>
      <c r="G33" s="84"/>
      <c r="H33" s="16"/>
      <c r="I33" s="16"/>
      <c r="J33" s="84"/>
      <c r="K33" s="16"/>
    </row>
    <row r="34" spans="1:11" ht="12.75">
      <c r="A34" s="14"/>
      <c r="B34" s="15" t="s">
        <v>36</v>
      </c>
      <c r="C34" s="18"/>
      <c r="D34" s="84">
        <v>4</v>
      </c>
      <c r="E34" s="72" t="s">
        <v>214</v>
      </c>
      <c r="F34" s="16"/>
      <c r="G34" s="84">
        <v>64</v>
      </c>
      <c r="H34" s="72">
        <v>1</v>
      </c>
      <c r="I34" s="16"/>
      <c r="J34" s="84">
        <v>374</v>
      </c>
      <c r="K34" s="72">
        <v>0.10979228486646884</v>
      </c>
    </row>
    <row r="35" spans="1:11" ht="12.75">
      <c r="A35" s="14"/>
      <c r="B35" s="15" t="s">
        <v>37</v>
      </c>
      <c r="C35" s="15"/>
      <c r="D35" s="84">
        <v>23</v>
      </c>
      <c r="E35" s="72" t="s">
        <v>214</v>
      </c>
      <c r="F35" s="16"/>
      <c r="G35" s="84">
        <v>145</v>
      </c>
      <c r="H35" s="72">
        <v>0.7261904761904762</v>
      </c>
      <c r="I35" s="16"/>
      <c r="J35" s="84">
        <v>646</v>
      </c>
      <c r="K35" s="72">
        <v>0.30505050505050507</v>
      </c>
    </row>
    <row r="36" spans="1:11" s="61" customFormat="1" ht="12.75">
      <c r="A36" s="14"/>
      <c r="B36" s="15" t="s">
        <v>38</v>
      </c>
      <c r="C36" s="18"/>
      <c r="D36" s="84">
        <v>2</v>
      </c>
      <c r="E36" s="72" t="s">
        <v>214</v>
      </c>
      <c r="F36" s="16"/>
      <c r="G36" s="84">
        <v>173</v>
      </c>
      <c r="H36" s="72">
        <v>-0.33969465648854963</v>
      </c>
      <c r="I36" s="16"/>
      <c r="J36" s="84">
        <v>1315</v>
      </c>
      <c r="K36" s="72">
        <v>-0.039444850255661065</v>
      </c>
    </row>
    <row r="37" spans="1:11" s="61" customFormat="1" ht="12.75">
      <c r="A37" s="14"/>
      <c r="B37" s="61" t="s">
        <v>39</v>
      </c>
      <c r="C37" s="18"/>
      <c r="D37" s="87">
        <v>29</v>
      </c>
      <c r="E37" s="20">
        <v>-0.09375</v>
      </c>
      <c r="F37" s="19"/>
      <c r="G37" s="87">
        <v>382</v>
      </c>
      <c r="H37" s="20">
        <v>0.010582010582010581</v>
      </c>
      <c r="I37" s="19"/>
      <c r="J37" s="87">
        <v>2335</v>
      </c>
      <c r="K37" s="20">
        <v>0.06088141753748296</v>
      </c>
    </row>
    <row r="38" spans="1:11" ht="9.75" customHeight="1">
      <c r="A38" s="14"/>
      <c r="B38" s="15"/>
      <c r="C38" s="15"/>
      <c r="D38" s="84"/>
      <c r="E38" s="72"/>
      <c r="F38" s="16"/>
      <c r="G38" s="84"/>
      <c r="H38" s="16"/>
      <c r="I38" s="16"/>
      <c r="J38" s="84"/>
      <c r="K38" s="16"/>
    </row>
    <row r="39" spans="1:11" s="61" customFormat="1" ht="12.75">
      <c r="A39" s="14"/>
      <c r="B39" s="15" t="s">
        <v>40</v>
      </c>
      <c r="C39" s="18"/>
      <c r="D39" s="84">
        <v>10</v>
      </c>
      <c r="E39" s="72" t="s">
        <v>214</v>
      </c>
      <c r="F39" s="16"/>
      <c r="G39" s="84">
        <v>68</v>
      </c>
      <c r="H39" s="72">
        <v>0.25925925925925924</v>
      </c>
      <c r="I39" s="16"/>
      <c r="J39" s="84">
        <v>387</v>
      </c>
      <c r="K39" s="72">
        <v>0.010443864229765013</v>
      </c>
    </row>
    <row r="40" spans="1:11" ht="12.75">
      <c r="A40" s="14"/>
      <c r="B40" t="s">
        <v>41</v>
      </c>
      <c r="C40" s="15"/>
      <c r="D40" s="84">
        <v>21</v>
      </c>
      <c r="E40" s="72">
        <v>-0.25</v>
      </c>
      <c r="F40" s="16"/>
      <c r="G40" s="84">
        <v>161</v>
      </c>
      <c r="H40" s="72">
        <v>0.0189873417721519</v>
      </c>
      <c r="I40" s="16"/>
      <c r="J40" s="84">
        <v>767</v>
      </c>
      <c r="K40" s="72">
        <v>-0.03522012578616352</v>
      </c>
    </row>
    <row r="41" spans="1:11" ht="12.75">
      <c r="A41" s="14"/>
      <c r="B41" s="15" t="s">
        <v>42</v>
      </c>
      <c r="C41" s="15"/>
      <c r="D41" s="84">
        <v>13</v>
      </c>
      <c r="E41" s="72" t="s">
        <v>214</v>
      </c>
      <c r="F41" s="16"/>
      <c r="G41" s="84">
        <v>90</v>
      </c>
      <c r="H41" s="72">
        <v>0.36363636363636365</v>
      </c>
      <c r="I41" s="16"/>
      <c r="J41" s="84">
        <v>629</v>
      </c>
      <c r="K41" s="72">
        <v>-0.00631911532385466</v>
      </c>
    </row>
    <row r="42" spans="1:11" ht="15">
      <c r="A42" s="21"/>
      <c r="B42" s="15" t="s">
        <v>43</v>
      </c>
      <c r="C42" s="15"/>
      <c r="D42" s="84">
        <v>57</v>
      </c>
      <c r="E42" s="72">
        <v>1.28</v>
      </c>
      <c r="F42" s="16"/>
      <c r="G42" s="84">
        <v>172</v>
      </c>
      <c r="H42" s="72">
        <v>-0.022727272727272728</v>
      </c>
      <c r="I42" s="16"/>
      <c r="J42" s="84">
        <v>965</v>
      </c>
      <c r="K42" s="72">
        <v>-0.16738567730802417</v>
      </c>
    </row>
    <row r="43" spans="1:11" s="61" customFormat="1" ht="15">
      <c r="A43" s="21"/>
      <c r="B43" s="18" t="s">
        <v>169</v>
      </c>
      <c r="C43" s="18"/>
      <c r="D43" s="87">
        <v>101</v>
      </c>
      <c r="E43" s="20">
        <v>0.4027777777777778</v>
      </c>
      <c r="F43" s="19"/>
      <c r="G43" s="87">
        <v>491</v>
      </c>
      <c r="H43" s="20">
        <v>0.08149779735682819</v>
      </c>
      <c r="I43" s="19"/>
      <c r="J43" s="87">
        <v>2748</v>
      </c>
      <c r="K43" s="20">
        <v>-0.07474747474747474</v>
      </c>
    </row>
    <row r="44" spans="1:11" ht="9.75" customHeight="1">
      <c r="A44" s="21"/>
      <c r="B44" s="15"/>
      <c r="C44" s="15"/>
      <c r="D44" s="84"/>
      <c r="E44" s="16"/>
      <c r="F44" s="16"/>
      <c r="G44" s="84"/>
      <c r="H44" s="16"/>
      <c r="I44" s="16"/>
      <c r="J44" s="84"/>
      <c r="K44" s="16"/>
    </row>
    <row r="45" spans="1:11" s="76" customFormat="1" ht="12.75">
      <c r="A45" s="75"/>
      <c r="B45" s="27" t="s">
        <v>44</v>
      </c>
      <c r="C45" s="27"/>
      <c r="D45" s="93">
        <v>1397</v>
      </c>
      <c r="E45" s="94">
        <v>-0.19481268011527378</v>
      </c>
      <c r="F45" s="95"/>
      <c r="G45" s="93">
        <v>2496</v>
      </c>
      <c r="H45" s="94">
        <v>0.1625523986958547</v>
      </c>
      <c r="I45" s="95"/>
      <c r="J45" s="93">
        <v>11688</v>
      </c>
      <c r="K45" s="94">
        <v>0.0022294632138569713</v>
      </c>
    </row>
    <row r="46" spans="1:11" ht="9.75" customHeight="1">
      <c r="A46" s="14"/>
      <c r="B46" s="51" t="s">
        <v>186</v>
      </c>
      <c r="C46" s="15"/>
      <c r="D46" s="84"/>
      <c r="E46" s="16"/>
      <c r="F46" s="16"/>
      <c r="G46" s="84"/>
      <c r="H46" s="16"/>
      <c r="I46" s="16"/>
      <c r="J46" s="84"/>
      <c r="K46" s="16"/>
    </row>
    <row r="47" spans="1:11" ht="12.75">
      <c r="A47" s="14"/>
      <c r="B47" s="15" t="s">
        <v>45</v>
      </c>
      <c r="C47" s="18"/>
      <c r="D47" s="84">
        <v>3</v>
      </c>
      <c r="E47" s="72" t="s">
        <v>214</v>
      </c>
      <c r="F47" s="16"/>
      <c r="G47" s="84">
        <v>51</v>
      </c>
      <c r="H47" s="72">
        <v>0.3076923076923077</v>
      </c>
      <c r="I47" s="16"/>
      <c r="J47" s="84">
        <v>259</v>
      </c>
      <c r="K47" s="72">
        <v>-0.13377926421404682</v>
      </c>
    </row>
    <row r="48" spans="1:11" ht="15">
      <c r="A48" s="21"/>
      <c r="B48" s="15" t="s">
        <v>46</v>
      </c>
      <c r="C48" s="15"/>
      <c r="D48" s="84">
        <v>2</v>
      </c>
      <c r="E48" s="72" t="s">
        <v>214</v>
      </c>
      <c r="F48" s="16"/>
      <c r="G48" s="84">
        <v>36</v>
      </c>
      <c r="H48" s="72">
        <v>-0.6170212765957447</v>
      </c>
      <c r="I48" s="16"/>
      <c r="J48" s="84">
        <v>496</v>
      </c>
      <c r="K48" s="72">
        <v>0.026915113871635612</v>
      </c>
    </row>
    <row r="49" spans="1:11" ht="12.75">
      <c r="A49" s="14"/>
      <c r="B49" s="15" t="s">
        <v>176</v>
      </c>
      <c r="C49" s="15"/>
      <c r="D49" s="84">
        <v>9</v>
      </c>
      <c r="E49" s="72" t="s">
        <v>214</v>
      </c>
      <c r="F49" s="16"/>
      <c r="G49" s="84">
        <v>137</v>
      </c>
      <c r="H49" s="72">
        <v>0.5054945054945055</v>
      </c>
      <c r="I49" s="16"/>
      <c r="J49" s="84">
        <v>606</v>
      </c>
      <c r="K49" s="72">
        <v>-0.04265402843601896</v>
      </c>
    </row>
    <row r="50" spans="1:11" ht="12.75">
      <c r="A50" s="14" t="s">
        <v>19</v>
      </c>
      <c r="B50" s="15" t="s">
        <v>47</v>
      </c>
      <c r="C50" s="15"/>
      <c r="D50" s="84">
        <v>149</v>
      </c>
      <c r="E50" s="72">
        <v>-0.28019323671497587</v>
      </c>
      <c r="F50" s="16"/>
      <c r="G50" s="84">
        <v>228</v>
      </c>
      <c r="H50" s="72">
        <v>-0.13307984790874525</v>
      </c>
      <c r="I50" s="16"/>
      <c r="J50" s="84">
        <v>1813</v>
      </c>
      <c r="K50" s="72">
        <v>-0.04327176781002638</v>
      </c>
    </row>
    <row r="51" spans="1:11" ht="12.75">
      <c r="A51" s="14"/>
      <c r="B51" s="15" t="s">
        <v>48</v>
      </c>
      <c r="C51" s="18"/>
      <c r="D51" s="84">
        <v>0</v>
      </c>
      <c r="E51" s="72" t="s">
        <v>214</v>
      </c>
      <c r="F51" s="16"/>
      <c r="G51" s="84">
        <v>45</v>
      </c>
      <c r="H51" s="72">
        <v>-0.5</v>
      </c>
      <c r="I51" s="16"/>
      <c r="J51" s="84">
        <v>438</v>
      </c>
      <c r="K51" s="72">
        <v>-0.18587360594795538</v>
      </c>
    </row>
    <row r="52" spans="1:11" s="61" customFormat="1" ht="12.75">
      <c r="A52" s="14"/>
      <c r="B52" s="18" t="s">
        <v>49</v>
      </c>
      <c r="C52" s="18"/>
      <c r="D52" s="87">
        <v>163</v>
      </c>
      <c r="E52" s="20">
        <v>-0.27555555555555555</v>
      </c>
      <c r="F52" s="19"/>
      <c r="G52" s="87">
        <v>497</v>
      </c>
      <c r="H52" s="20">
        <v>-0.1386481802426343</v>
      </c>
      <c r="I52" s="19"/>
      <c r="J52" s="87">
        <v>3612</v>
      </c>
      <c r="K52" s="20">
        <v>-0.061330561330561334</v>
      </c>
    </row>
    <row r="53" spans="1:11" s="61" customFormat="1" ht="9.75" customHeight="1">
      <c r="A53" s="14"/>
      <c r="B53" s="18"/>
      <c r="C53" s="18"/>
      <c r="D53" s="84"/>
      <c r="E53" s="16"/>
      <c r="F53" s="16"/>
      <c r="G53" s="84"/>
      <c r="H53" s="16"/>
      <c r="I53" s="16"/>
      <c r="J53" s="84"/>
      <c r="K53" s="16"/>
    </row>
    <row r="54" spans="1:11" ht="12.75">
      <c r="A54" s="14"/>
      <c r="B54" t="s">
        <v>50</v>
      </c>
      <c r="C54" s="18"/>
      <c r="D54" s="84">
        <v>2</v>
      </c>
      <c r="E54" s="72" t="s">
        <v>214</v>
      </c>
      <c r="F54" s="16"/>
      <c r="G54" s="84">
        <v>24</v>
      </c>
      <c r="H54" s="72">
        <v>-0.42857142857142855</v>
      </c>
      <c r="I54" s="16"/>
      <c r="J54" s="84">
        <v>244</v>
      </c>
      <c r="K54" s="72">
        <v>-0.18120805369127516</v>
      </c>
    </row>
    <row r="55" spans="1:11" s="71" customFormat="1" ht="12.75">
      <c r="A55" s="14"/>
      <c r="B55" s="88" t="s">
        <v>51</v>
      </c>
      <c r="C55" s="15"/>
      <c r="D55" s="84">
        <v>4</v>
      </c>
      <c r="E55" s="72" t="s">
        <v>214</v>
      </c>
      <c r="F55" s="16"/>
      <c r="G55" s="84">
        <v>65</v>
      </c>
      <c r="H55" s="72">
        <v>0.3</v>
      </c>
      <c r="I55" s="16"/>
      <c r="J55" s="84">
        <v>498</v>
      </c>
      <c r="K55" s="72">
        <v>0.018404907975460124</v>
      </c>
    </row>
    <row r="56" spans="1:11" s="71" customFormat="1" ht="12.75">
      <c r="A56" s="14"/>
      <c r="B56" s="88" t="s">
        <v>52</v>
      </c>
      <c r="C56" s="15"/>
      <c r="D56" s="84">
        <v>5</v>
      </c>
      <c r="E56" s="72" t="s">
        <v>214</v>
      </c>
      <c r="F56" s="16"/>
      <c r="G56" s="84">
        <v>30</v>
      </c>
      <c r="H56" s="72">
        <v>-0.4827586206896552</v>
      </c>
      <c r="I56" s="16"/>
      <c r="J56" s="84">
        <v>325</v>
      </c>
      <c r="K56" s="72">
        <v>-0.16452442159383032</v>
      </c>
    </row>
    <row r="57" spans="1:11" ht="12.75">
      <c r="A57" s="14"/>
      <c r="B57" s="15" t="s">
        <v>53</v>
      </c>
      <c r="C57" s="15"/>
      <c r="D57" s="84">
        <v>4</v>
      </c>
      <c r="E57" s="72" t="s">
        <v>214</v>
      </c>
      <c r="F57" s="16"/>
      <c r="G57" s="84">
        <v>66</v>
      </c>
      <c r="H57" s="72">
        <v>-0.415929203539823</v>
      </c>
      <c r="I57" s="16"/>
      <c r="J57" s="84">
        <v>778</v>
      </c>
      <c r="K57" s="72">
        <v>0.04429530201342282</v>
      </c>
    </row>
    <row r="58" spans="1:11" s="61" customFormat="1" ht="12.75">
      <c r="A58" s="14"/>
      <c r="B58" s="15" t="s">
        <v>54</v>
      </c>
      <c r="C58" s="18"/>
      <c r="D58" s="84">
        <v>3</v>
      </c>
      <c r="E58" s="72" t="s">
        <v>214</v>
      </c>
      <c r="F58" s="16"/>
      <c r="G58" s="84">
        <v>26</v>
      </c>
      <c r="H58" s="72">
        <v>0.23809523809523808</v>
      </c>
      <c r="I58" s="16"/>
      <c r="J58" s="84">
        <v>187</v>
      </c>
      <c r="K58" s="72">
        <v>0.0625</v>
      </c>
    </row>
    <row r="59" spans="1:11" ht="15">
      <c r="A59" s="21"/>
      <c r="B59" t="s">
        <v>55</v>
      </c>
      <c r="C59" s="15"/>
      <c r="D59" s="84">
        <v>10</v>
      </c>
      <c r="E59" s="72" t="s">
        <v>214</v>
      </c>
      <c r="F59" s="16"/>
      <c r="G59" s="84">
        <v>132</v>
      </c>
      <c r="H59" s="72">
        <v>-0.4185022026431718</v>
      </c>
      <c r="I59" s="16"/>
      <c r="J59" s="84">
        <v>944</v>
      </c>
      <c r="K59" s="72">
        <v>0.0951276102088167</v>
      </c>
    </row>
    <row r="60" spans="1:11" s="61" customFormat="1" ht="15">
      <c r="A60" s="14"/>
      <c r="B60" s="18" t="s">
        <v>56</v>
      </c>
      <c r="C60" s="22"/>
      <c r="D60" s="87">
        <v>28</v>
      </c>
      <c r="E60" s="20">
        <v>-0.45098039215686275</v>
      </c>
      <c r="F60" s="19"/>
      <c r="G60" s="87">
        <v>343</v>
      </c>
      <c r="H60" s="20">
        <v>-0.3287671232876712</v>
      </c>
      <c r="I60" s="19"/>
      <c r="J60" s="87">
        <v>2976</v>
      </c>
      <c r="K60" s="20">
        <v>0.005745184183845894</v>
      </c>
    </row>
    <row r="61" spans="1:11" ht="9.75" customHeight="1">
      <c r="A61" s="14"/>
      <c r="B61" s="15"/>
      <c r="C61" s="18"/>
      <c r="D61" s="84"/>
      <c r="E61" s="16"/>
      <c r="F61" s="16"/>
      <c r="G61" s="84"/>
      <c r="H61" s="16"/>
      <c r="I61" s="16"/>
      <c r="J61" s="84"/>
      <c r="K61" s="16"/>
    </row>
    <row r="62" spans="1:11" s="61" customFormat="1" ht="12.75">
      <c r="A62" s="14"/>
      <c r="B62" s="15" t="s">
        <v>57</v>
      </c>
      <c r="C62" s="18"/>
      <c r="D62" s="84">
        <v>5</v>
      </c>
      <c r="E62" s="72" t="s">
        <v>214</v>
      </c>
      <c r="F62" s="16"/>
      <c r="G62" s="84">
        <v>140</v>
      </c>
      <c r="H62" s="72">
        <v>-0.1566265060240964</v>
      </c>
      <c r="I62" s="16"/>
      <c r="J62" s="84">
        <v>583</v>
      </c>
      <c r="K62" s="72">
        <v>0.06776556776556776</v>
      </c>
    </row>
    <row r="63" spans="1:11" ht="12.75">
      <c r="A63" s="14"/>
      <c r="B63" t="s">
        <v>58</v>
      </c>
      <c r="C63" s="15"/>
      <c r="D63" s="84">
        <v>4</v>
      </c>
      <c r="E63" s="72" t="s">
        <v>214</v>
      </c>
      <c r="F63" s="16"/>
      <c r="G63" s="84">
        <v>57</v>
      </c>
      <c r="H63" s="72">
        <v>-0.2191780821917808</v>
      </c>
      <c r="I63" s="16"/>
      <c r="J63" s="84">
        <v>360</v>
      </c>
      <c r="K63" s="72">
        <v>0.23711340206185566</v>
      </c>
    </row>
    <row r="64" spans="1:11" ht="12.75">
      <c r="A64" s="14"/>
      <c r="B64" s="15" t="s">
        <v>59</v>
      </c>
      <c r="C64" s="18"/>
      <c r="D64" s="84">
        <v>1</v>
      </c>
      <c r="E64" s="72" t="s">
        <v>214</v>
      </c>
      <c r="F64" s="16"/>
      <c r="G64" s="84">
        <v>56</v>
      </c>
      <c r="H64" s="72">
        <v>-0.3563218390804598</v>
      </c>
      <c r="I64" s="16"/>
      <c r="J64" s="84">
        <v>243</v>
      </c>
      <c r="K64" s="72">
        <v>0.16267942583732056</v>
      </c>
    </row>
    <row r="65" spans="1:11" ht="12.75">
      <c r="A65" s="14"/>
      <c r="B65" s="15" t="s">
        <v>60</v>
      </c>
      <c r="C65" s="15"/>
      <c r="D65" s="84">
        <v>0</v>
      </c>
      <c r="E65" s="72" t="s">
        <v>214</v>
      </c>
      <c r="F65" s="16"/>
      <c r="G65" s="84">
        <v>25</v>
      </c>
      <c r="H65" s="72">
        <v>-0.32432432432432434</v>
      </c>
      <c r="I65" s="16"/>
      <c r="J65" s="84">
        <v>186</v>
      </c>
      <c r="K65" s="72">
        <v>-0.11848341232227488</v>
      </c>
    </row>
    <row r="66" spans="1:11" ht="15">
      <c r="A66" s="14"/>
      <c r="B66" s="15" t="s">
        <v>61</v>
      </c>
      <c r="C66" s="22"/>
      <c r="D66" s="84">
        <v>3</v>
      </c>
      <c r="E66" s="72" t="s">
        <v>214</v>
      </c>
      <c r="F66" s="16"/>
      <c r="G66" s="84">
        <v>45</v>
      </c>
      <c r="H66" s="72">
        <v>-0.296875</v>
      </c>
      <c r="I66" s="16"/>
      <c r="J66" s="84">
        <v>267</v>
      </c>
      <c r="K66" s="72">
        <v>0.3417085427135678</v>
      </c>
    </row>
    <row r="67" spans="1:11" s="61" customFormat="1" ht="12.75">
      <c r="A67" s="14" t="s">
        <v>19</v>
      </c>
      <c r="B67" s="90" t="s">
        <v>62</v>
      </c>
      <c r="C67" s="18"/>
      <c r="D67" s="84">
        <v>1163</v>
      </c>
      <c r="E67" s="72">
        <v>-0.19958706125258086</v>
      </c>
      <c r="F67" s="16"/>
      <c r="G67" s="84">
        <v>137</v>
      </c>
      <c r="H67" s="72">
        <v>-0.07432432432432433</v>
      </c>
      <c r="I67" s="16"/>
      <c r="J67" s="84">
        <v>540</v>
      </c>
      <c r="K67" s="72">
        <v>-0.01098901098901099</v>
      </c>
    </row>
    <row r="68" spans="1:11" ht="12.75">
      <c r="A68" s="14"/>
      <c r="B68" t="s">
        <v>63</v>
      </c>
      <c r="C68" s="15"/>
      <c r="D68" s="84">
        <v>1</v>
      </c>
      <c r="E68" s="72" t="s">
        <v>214</v>
      </c>
      <c r="F68" s="16"/>
      <c r="G68" s="84">
        <v>51</v>
      </c>
      <c r="H68" s="72">
        <v>0.7586206896551724</v>
      </c>
      <c r="I68" s="16"/>
      <c r="J68" s="84">
        <v>332</v>
      </c>
      <c r="K68" s="72">
        <v>0.0375</v>
      </c>
    </row>
    <row r="69" spans="1:11" ht="12.75">
      <c r="A69" s="14"/>
      <c r="B69" s="15" t="s">
        <v>64</v>
      </c>
      <c r="C69" s="15"/>
      <c r="D69" s="84">
        <v>2</v>
      </c>
      <c r="E69" s="72" t="s">
        <v>214</v>
      </c>
      <c r="F69" s="16"/>
      <c r="G69" s="84">
        <v>95</v>
      </c>
      <c r="H69" s="72">
        <v>0.3380281690140845</v>
      </c>
      <c r="I69" s="16"/>
      <c r="J69" s="84">
        <v>445</v>
      </c>
      <c r="K69" s="72">
        <v>-0.08624229979466119</v>
      </c>
    </row>
    <row r="70" spans="1:11" ht="12.75">
      <c r="A70" s="14"/>
      <c r="B70" s="15" t="s">
        <v>65</v>
      </c>
      <c r="C70" s="18"/>
      <c r="D70" s="84">
        <v>6</v>
      </c>
      <c r="E70" s="72" t="s">
        <v>214</v>
      </c>
      <c r="F70" s="16"/>
      <c r="G70" s="84">
        <v>50</v>
      </c>
      <c r="H70" s="72">
        <v>0.1111111111111111</v>
      </c>
      <c r="I70" s="16"/>
      <c r="J70" s="84">
        <v>397</v>
      </c>
      <c r="K70" s="72">
        <v>-0.07888631090487239</v>
      </c>
    </row>
    <row r="71" spans="1:11" s="61" customFormat="1" ht="12.75">
      <c r="A71" s="14"/>
      <c r="B71" s="18" t="s">
        <v>66</v>
      </c>
      <c r="C71" s="18"/>
      <c r="D71" s="87">
        <v>1185</v>
      </c>
      <c r="E71" s="20">
        <v>-0.1949728260869565</v>
      </c>
      <c r="F71" s="19"/>
      <c r="G71" s="87">
        <v>656</v>
      </c>
      <c r="H71" s="20">
        <v>-0.08888888888888889</v>
      </c>
      <c r="I71" s="19"/>
      <c r="J71" s="87">
        <v>3353</v>
      </c>
      <c r="K71" s="20">
        <v>0.03487654320987654</v>
      </c>
    </row>
    <row r="72" spans="1:11" s="61" customFormat="1" ht="9.75" customHeight="1">
      <c r="A72" s="14"/>
      <c r="B72" s="18"/>
      <c r="C72" s="18"/>
      <c r="D72" s="84"/>
      <c r="E72" s="16"/>
      <c r="F72" s="16"/>
      <c r="G72" s="84"/>
      <c r="H72" s="16"/>
      <c r="I72" s="16"/>
      <c r="J72" s="84"/>
      <c r="K72" s="16"/>
    </row>
    <row r="73" spans="1:11" s="76" customFormat="1" ht="12.75">
      <c r="A73" s="75"/>
      <c r="B73" s="76" t="s">
        <v>67</v>
      </c>
      <c r="C73" s="27"/>
      <c r="D73" s="93">
        <v>1376</v>
      </c>
      <c r="E73" s="94">
        <v>-0.2128146453089245</v>
      </c>
      <c r="F73" s="95"/>
      <c r="G73" s="93">
        <v>1496</v>
      </c>
      <c r="H73" s="94">
        <v>-0.17256637168141592</v>
      </c>
      <c r="I73" s="95"/>
      <c r="J73" s="93">
        <v>9941</v>
      </c>
      <c r="K73" s="94">
        <v>-0.010550413058624464</v>
      </c>
    </row>
    <row r="74" spans="1:11" ht="9.75" customHeight="1">
      <c r="A74" s="14"/>
      <c r="B74" s="51" t="s">
        <v>186</v>
      </c>
      <c r="C74" s="15"/>
      <c r="D74" s="84"/>
      <c r="E74" s="16"/>
      <c r="F74" s="16"/>
      <c r="G74" s="84"/>
      <c r="H74" s="16"/>
      <c r="I74" s="16"/>
      <c r="J74" s="84"/>
      <c r="K74" s="16"/>
    </row>
    <row r="75" spans="1:11" ht="12.75">
      <c r="A75" s="14"/>
      <c r="B75" s="16"/>
      <c r="C75" s="16"/>
      <c r="D75" s="134" t="s">
        <v>5</v>
      </c>
      <c r="E75" s="134"/>
      <c r="F75" s="16"/>
      <c r="G75" s="134" t="s">
        <v>6</v>
      </c>
      <c r="H75" s="134"/>
      <c r="I75" s="16"/>
      <c r="J75" s="134" t="s">
        <v>7</v>
      </c>
      <c r="K75" s="134"/>
    </row>
    <row r="76" spans="1:11" ht="51.75" customHeight="1">
      <c r="A76" s="14"/>
      <c r="B76" s="15"/>
      <c r="C76" s="15"/>
      <c r="D76" s="100" t="s">
        <v>211</v>
      </c>
      <c r="E76" s="82" t="s">
        <v>212</v>
      </c>
      <c r="F76" s="16"/>
      <c r="G76" s="100" t="s">
        <v>211</v>
      </c>
      <c r="H76" s="82" t="s">
        <v>212</v>
      </c>
      <c r="I76" s="16"/>
      <c r="J76" s="100" t="s">
        <v>211</v>
      </c>
      <c r="K76" s="82" t="s">
        <v>212</v>
      </c>
    </row>
    <row r="77" spans="1:11" ht="12.75" customHeight="1">
      <c r="A77" s="14"/>
      <c r="B77" s="15"/>
      <c r="C77" s="15"/>
      <c r="D77" s="100"/>
      <c r="E77" s="82"/>
      <c r="F77" s="16"/>
      <c r="G77" s="100"/>
      <c r="H77" s="82"/>
      <c r="I77" s="16"/>
      <c r="J77" s="100"/>
      <c r="K77" s="82"/>
    </row>
    <row r="78" spans="1:11" ht="12.75">
      <c r="A78" s="14"/>
      <c r="B78" s="15" t="s">
        <v>68</v>
      </c>
      <c r="C78" s="15"/>
      <c r="D78" s="84">
        <v>12</v>
      </c>
      <c r="E78" s="72" t="s">
        <v>214</v>
      </c>
      <c r="F78" s="16"/>
      <c r="G78" s="84">
        <v>135</v>
      </c>
      <c r="H78" s="72">
        <v>0.9014084507042254</v>
      </c>
      <c r="I78" s="16"/>
      <c r="J78" s="84">
        <v>296</v>
      </c>
      <c r="K78" s="72">
        <v>-0.08923076923076922</v>
      </c>
    </row>
    <row r="79" spans="1:11" s="61" customFormat="1" ht="12.75">
      <c r="A79" s="14"/>
      <c r="B79" s="15" t="s">
        <v>69</v>
      </c>
      <c r="C79" s="18"/>
      <c r="D79" s="84">
        <v>3</v>
      </c>
      <c r="E79" s="72" t="s">
        <v>214</v>
      </c>
      <c r="F79" s="16"/>
      <c r="G79" s="84">
        <v>46</v>
      </c>
      <c r="H79" s="72">
        <v>-0.09803921568627451</v>
      </c>
      <c r="I79" s="16"/>
      <c r="J79" s="84">
        <v>221</v>
      </c>
      <c r="K79" s="72">
        <v>-0.05555555555555555</v>
      </c>
    </row>
    <row r="80" spans="1:11" ht="12.75">
      <c r="A80" s="14"/>
      <c r="B80" t="s">
        <v>70</v>
      </c>
      <c r="C80" s="18"/>
      <c r="D80" s="84">
        <v>0</v>
      </c>
      <c r="E80" s="72" t="s">
        <v>214</v>
      </c>
      <c r="F80" s="16"/>
      <c r="G80" s="84">
        <v>64</v>
      </c>
      <c r="H80" s="72">
        <v>0</v>
      </c>
      <c r="I80" s="16"/>
      <c r="J80" s="84">
        <v>214</v>
      </c>
      <c r="K80" s="72">
        <v>-0.3006535947712418</v>
      </c>
    </row>
    <row r="81" spans="1:11" ht="12.75">
      <c r="A81" s="14" t="s">
        <v>19</v>
      </c>
      <c r="B81" s="15" t="s">
        <v>71</v>
      </c>
      <c r="C81" s="15"/>
      <c r="D81" s="84">
        <v>198</v>
      </c>
      <c r="E81" s="72">
        <v>-0.4107142857142857</v>
      </c>
      <c r="F81" s="16"/>
      <c r="G81" s="84">
        <v>240</v>
      </c>
      <c r="H81" s="72">
        <v>-0.2476489028213166</v>
      </c>
      <c r="I81" s="16"/>
      <c r="J81" s="84">
        <v>1270</v>
      </c>
      <c r="K81" s="72">
        <v>0.0015772870662460567</v>
      </c>
    </row>
    <row r="82" spans="1:11" ht="15">
      <c r="A82" s="14"/>
      <c r="B82" s="15" t="s">
        <v>72</v>
      </c>
      <c r="C82" s="22"/>
      <c r="D82" s="84">
        <v>7</v>
      </c>
      <c r="E82" s="72" t="s">
        <v>214</v>
      </c>
      <c r="F82" s="16"/>
      <c r="G82" s="84">
        <v>76</v>
      </c>
      <c r="H82" s="72">
        <v>0.13432835820895522</v>
      </c>
      <c r="I82" s="16"/>
      <c r="J82" s="84">
        <v>198</v>
      </c>
      <c r="K82" s="72">
        <v>-0.08755760368663594</v>
      </c>
    </row>
    <row r="83" spans="1:11" ht="12.75">
      <c r="A83" s="14"/>
      <c r="B83" s="15" t="s">
        <v>177</v>
      </c>
      <c r="C83" s="18"/>
      <c r="D83" s="84">
        <v>3</v>
      </c>
      <c r="E83" s="72" t="s">
        <v>214</v>
      </c>
      <c r="F83" s="16"/>
      <c r="G83" s="84">
        <v>58</v>
      </c>
      <c r="H83" s="72">
        <v>0.11538461538461539</v>
      </c>
      <c r="I83" s="16"/>
      <c r="J83" s="84">
        <v>408</v>
      </c>
      <c r="K83" s="72">
        <v>0.25925925925925924</v>
      </c>
    </row>
    <row r="84" spans="1:11" s="61" customFormat="1" ht="12.75">
      <c r="A84" s="14"/>
      <c r="B84" s="18" t="s">
        <v>73</v>
      </c>
      <c r="C84" s="18"/>
      <c r="D84" s="87">
        <v>223</v>
      </c>
      <c r="E84" s="20">
        <v>-0.3536231884057971</v>
      </c>
      <c r="F84" s="19"/>
      <c r="G84" s="87">
        <v>619</v>
      </c>
      <c r="H84" s="20">
        <v>-0.008012820512820512</v>
      </c>
      <c r="I84" s="19"/>
      <c r="J84" s="87">
        <v>2607</v>
      </c>
      <c r="K84" s="20">
        <v>-0.02505609573672401</v>
      </c>
    </row>
    <row r="85" spans="1:11" ht="9.75" customHeight="1">
      <c r="A85" s="14"/>
      <c r="C85" s="15"/>
      <c r="D85" s="84"/>
      <c r="E85" s="16"/>
      <c r="F85" s="16"/>
      <c r="G85" s="84"/>
      <c r="H85" s="16"/>
      <c r="I85" s="16"/>
      <c r="J85" s="84"/>
      <c r="K85" s="16"/>
    </row>
    <row r="86" spans="1:11" ht="12.75">
      <c r="A86" s="14"/>
      <c r="B86" s="15" t="s">
        <v>74</v>
      </c>
      <c r="C86" s="15"/>
      <c r="D86" s="84">
        <v>1</v>
      </c>
      <c r="E86" s="72" t="s">
        <v>214</v>
      </c>
      <c r="F86" s="16"/>
      <c r="G86" s="84">
        <v>8</v>
      </c>
      <c r="H86" s="72" t="s">
        <v>214</v>
      </c>
      <c r="I86" s="16"/>
      <c r="J86" s="84">
        <v>128</v>
      </c>
      <c r="K86" s="72">
        <v>0.12280701754385964</v>
      </c>
    </row>
    <row r="87" spans="1:11" ht="12.75">
      <c r="A87" s="14"/>
      <c r="B87" s="15" t="s">
        <v>75</v>
      </c>
      <c r="C87" s="15"/>
      <c r="D87" s="84">
        <v>1</v>
      </c>
      <c r="E87" s="72" t="s">
        <v>214</v>
      </c>
      <c r="F87" s="16"/>
      <c r="G87" s="84">
        <v>57</v>
      </c>
      <c r="H87" s="72">
        <v>-0.36666666666666664</v>
      </c>
      <c r="I87" s="16"/>
      <c r="J87" s="84">
        <v>259</v>
      </c>
      <c r="K87" s="72">
        <v>-0.20552147239263804</v>
      </c>
    </row>
    <row r="88" spans="1:11" ht="12.75">
      <c r="A88" s="14"/>
      <c r="B88" s="15" t="s">
        <v>76</v>
      </c>
      <c r="C88" s="18"/>
      <c r="D88" s="84">
        <v>7</v>
      </c>
      <c r="E88" s="72" t="s">
        <v>214</v>
      </c>
      <c r="F88" s="16"/>
      <c r="G88" s="84">
        <v>75</v>
      </c>
      <c r="H88" s="72">
        <v>-0.14772727272727273</v>
      </c>
      <c r="I88" s="16"/>
      <c r="J88" s="84">
        <v>341</v>
      </c>
      <c r="K88" s="72">
        <v>0.03333333333333333</v>
      </c>
    </row>
    <row r="89" spans="1:11" ht="12.75">
      <c r="A89" s="14"/>
      <c r="B89" s="15" t="s">
        <v>77</v>
      </c>
      <c r="C89" s="15"/>
      <c r="D89" s="84">
        <v>1</v>
      </c>
      <c r="E89" s="72" t="s">
        <v>214</v>
      </c>
      <c r="F89" s="16"/>
      <c r="G89" s="84">
        <v>49</v>
      </c>
      <c r="H89" s="72">
        <v>-0.3287671232876712</v>
      </c>
      <c r="I89" s="16"/>
      <c r="J89" s="84">
        <v>267</v>
      </c>
      <c r="K89" s="72">
        <v>-0.025547445255474453</v>
      </c>
    </row>
    <row r="90" spans="1:11" ht="12.75">
      <c r="A90" s="14"/>
      <c r="B90" s="15" t="s">
        <v>78</v>
      </c>
      <c r="C90" s="15"/>
      <c r="D90" s="84">
        <v>4</v>
      </c>
      <c r="E90" s="72" t="s">
        <v>214</v>
      </c>
      <c r="F90" s="16"/>
      <c r="G90" s="84">
        <v>33</v>
      </c>
      <c r="H90" s="72">
        <v>0.32</v>
      </c>
      <c r="I90" s="16"/>
      <c r="J90" s="84">
        <v>178</v>
      </c>
      <c r="K90" s="72">
        <v>0.10559006211180125</v>
      </c>
    </row>
    <row r="91" spans="1:11" ht="12.75">
      <c r="A91" s="14"/>
      <c r="B91" s="15" t="s">
        <v>79</v>
      </c>
      <c r="C91" s="15"/>
      <c r="D91" s="84">
        <v>0</v>
      </c>
      <c r="E91" s="72" t="s">
        <v>214</v>
      </c>
      <c r="F91" s="16"/>
      <c r="G91" s="84">
        <v>8</v>
      </c>
      <c r="H91" s="72" t="s">
        <v>214</v>
      </c>
      <c r="I91" s="16"/>
      <c r="J91" s="84">
        <v>48</v>
      </c>
      <c r="K91" s="72">
        <v>-0.15789473684210525</v>
      </c>
    </row>
    <row r="92" spans="1:11" s="61" customFormat="1" ht="12.75">
      <c r="A92" s="14"/>
      <c r="B92" s="15" t="s">
        <v>80</v>
      </c>
      <c r="C92" s="18"/>
      <c r="D92" s="84">
        <v>0</v>
      </c>
      <c r="E92" s="72" t="s">
        <v>214</v>
      </c>
      <c r="F92" s="16"/>
      <c r="G92" s="84">
        <v>30</v>
      </c>
      <c r="H92" s="72">
        <v>0.42857142857142855</v>
      </c>
      <c r="I92" s="16"/>
      <c r="J92" s="84">
        <v>106</v>
      </c>
      <c r="K92" s="72">
        <v>0.08163265306122448</v>
      </c>
    </row>
    <row r="93" spans="1:11" s="61" customFormat="1" ht="12.75">
      <c r="A93" s="14"/>
      <c r="B93" s="15" t="s">
        <v>210</v>
      </c>
      <c r="C93" s="18"/>
      <c r="D93" s="84">
        <v>0</v>
      </c>
      <c r="E93" s="72" t="s">
        <v>214</v>
      </c>
      <c r="F93" s="16"/>
      <c r="G93" s="84">
        <v>1</v>
      </c>
      <c r="H93" s="72" t="s">
        <v>214</v>
      </c>
      <c r="I93" s="16"/>
      <c r="J93" s="84">
        <v>0</v>
      </c>
      <c r="K93" s="72" t="s">
        <v>214</v>
      </c>
    </row>
    <row r="94" spans="1:11" ht="12.75">
      <c r="A94" s="14" t="s">
        <v>19</v>
      </c>
      <c r="B94" t="s">
        <v>81</v>
      </c>
      <c r="C94" s="15"/>
      <c r="D94" s="84">
        <v>42</v>
      </c>
      <c r="E94" s="72">
        <v>-0.125</v>
      </c>
      <c r="F94" s="16"/>
      <c r="G94" s="84">
        <v>79</v>
      </c>
      <c r="H94" s="72">
        <v>0.16176470588235295</v>
      </c>
      <c r="I94" s="16"/>
      <c r="J94" s="84">
        <v>495</v>
      </c>
      <c r="K94" s="72">
        <v>0.022727272727272728</v>
      </c>
    </row>
    <row r="95" spans="1:11" ht="12.75">
      <c r="A95" s="14"/>
      <c r="B95" s="15" t="s">
        <v>82</v>
      </c>
      <c r="C95" s="18"/>
      <c r="D95" s="84">
        <v>1</v>
      </c>
      <c r="E95" s="72" t="s">
        <v>214</v>
      </c>
      <c r="F95" s="16"/>
      <c r="G95" s="84">
        <v>13</v>
      </c>
      <c r="H95" s="72" t="s">
        <v>214</v>
      </c>
      <c r="I95" s="16"/>
      <c r="J95" s="84">
        <v>118</v>
      </c>
      <c r="K95" s="72">
        <v>-0.22875816993464052</v>
      </c>
    </row>
    <row r="96" spans="1:11" s="61" customFormat="1" ht="12.75">
      <c r="A96" s="14"/>
      <c r="B96" s="18" t="s">
        <v>83</v>
      </c>
      <c r="C96" s="18"/>
      <c r="D96" s="87">
        <v>57</v>
      </c>
      <c r="E96" s="20">
        <v>-0.17391304347826086</v>
      </c>
      <c r="F96" s="19"/>
      <c r="G96" s="87">
        <v>353</v>
      </c>
      <c r="H96" s="20">
        <v>-0.13267813267813267</v>
      </c>
      <c r="I96" s="19"/>
      <c r="J96" s="87">
        <v>1940</v>
      </c>
      <c r="K96" s="20">
        <v>-0.028542814221331998</v>
      </c>
    </row>
    <row r="97" spans="1:11" ht="9.75" customHeight="1">
      <c r="A97" s="14"/>
      <c r="B97" s="15"/>
      <c r="C97" s="15"/>
      <c r="D97" s="84"/>
      <c r="E97" s="16"/>
      <c r="F97" s="16"/>
      <c r="G97" s="84"/>
      <c r="H97" s="16"/>
      <c r="I97" s="16"/>
      <c r="J97" s="84"/>
      <c r="K97" s="16"/>
    </row>
    <row r="98" spans="1:11" ht="12.75">
      <c r="A98" s="14"/>
      <c r="B98" s="15" t="s">
        <v>84</v>
      </c>
      <c r="C98" s="15"/>
      <c r="D98" s="84">
        <v>10</v>
      </c>
      <c r="E98" s="72" t="s">
        <v>214</v>
      </c>
      <c r="F98" s="16"/>
      <c r="G98" s="84">
        <v>109</v>
      </c>
      <c r="H98" s="72">
        <v>0.32926829268292684</v>
      </c>
      <c r="I98" s="16"/>
      <c r="J98" s="84">
        <v>282</v>
      </c>
      <c r="K98" s="72">
        <v>0.10588235294117647</v>
      </c>
    </row>
    <row r="99" spans="1:11" s="61" customFormat="1" ht="12.75">
      <c r="A99" s="14"/>
      <c r="B99" s="15" t="s">
        <v>85</v>
      </c>
      <c r="C99" s="18"/>
      <c r="D99" s="84">
        <v>12</v>
      </c>
      <c r="E99" s="72" t="s">
        <v>214</v>
      </c>
      <c r="F99" s="16"/>
      <c r="G99" s="84">
        <v>77</v>
      </c>
      <c r="H99" s="72">
        <v>0.6041666666666666</v>
      </c>
      <c r="I99" s="16"/>
      <c r="J99" s="84">
        <v>191</v>
      </c>
      <c r="K99" s="72">
        <v>-0.21074380165289255</v>
      </c>
    </row>
    <row r="100" spans="1:11" ht="12.75">
      <c r="A100" s="14" t="s">
        <v>19</v>
      </c>
      <c r="B100" t="s">
        <v>86</v>
      </c>
      <c r="C100" s="15"/>
      <c r="D100" s="84">
        <v>845</v>
      </c>
      <c r="E100" s="72">
        <v>-0.20805998125585753</v>
      </c>
      <c r="F100" s="16"/>
      <c r="G100" s="84">
        <v>192</v>
      </c>
      <c r="H100" s="72">
        <v>0.054945054945054944</v>
      </c>
      <c r="I100" s="16"/>
      <c r="J100" s="84">
        <v>489</v>
      </c>
      <c r="K100" s="72">
        <v>-0.140597539543058</v>
      </c>
    </row>
    <row r="101" spans="1:11" ht="12.75">
      <c r="A101" s="14"/>
      <c r="B101" s="15" t="s">
        <v>87</v>
      </c>
      <c r="C101" s="15"/>
      <c r="D101" s="84">
        <v>0</v>
      </c>
      <c r="E101" s="72" t="s">
        <v>214</v>
      </c>
      <c r="F101" s="16"/>
      <c r="G101" s="84">
        <v>90</v>
      </c>
      <c r="H101" s="72">
        <v>-0.22413793103448276</v>
      </c>
      <c r="I101" s="16"/>
      <c r="J101" s="84">
        <v>367</v>
      </c>
      <c r="K101" s="72">
        <v>0.022284122562674095</v>
      </c>
    </row>
    <row r="102" spans="1:11" ht="12.75">
      <c r="A102" s="14"/>
      <c r="B102" s="15" t="s">
        <v>88</v>
      </c>
      <c r="C102" s="15"/>
      <c r="D102" s="84">
        <v>1</v>
      </c>
      <c r="E102" s="72" t="s">
        <v>214</v>
      </c>
      <c r="F102" s="16"/>
      <c r="G102" s="84">
        <v>100</v>
      </c>
      <c r="H102" s="72">
        <v>0.47058823529411764</v>
      </c>
      <c r="I102" s="16"/>
      <c r="J102" s="84">
        <v>327</v>
      </c>
      <c r="K102" s="72">
        <v>-0.026785714285714284</v>
      </c>
    </row>
    <row r="103" spans="1:11" ht="12.75">
      <c r="A103" s="14"/>
      <c r="B103" s="15" t="s">
        <v>89</v>
      </c>
      <c r="C103" s="15"/>
      <c r="D103" s="84">
        <v>5</v>
      </c>
      <c r="E103" s="72" t="s">
        <v>214</v>
      </c>
      <c r="F103" s="16"/>
      <c r="G103" s="84">
        <v>127</v>
      </c>
      <c r="H103" s="72">
        <v>-0.1360544217687075</v>
      </c>
      <c r="I103" s="16"/>
      <c r="J103" s="84">
        <v>318</v>
      </c>
      <c r="K103" s="72">
        <v>-0.05357142857142857</v>
      </c>
    </row>
    <row r="104" spans="1:11" ht="12.75">
      <c r="A104" s="14"/>
      <c r="B104" t="s">
        <v>90</v>
      </c>
      <c r="C104" s="15"/>
      <c r="D104" s="84">
        <v>5</v>
      </c>
      <c r="E104" s="72" t="s">
        <v>214</v>
      </c>
      <c r="F104" s="16"/>
      <c r="G104" s="84">
        <v>63</v>
      </c>
      <c r="H104" s="72">
        <v>0.5</v>
      </c>
      <c r="I104" s="16"/>
      <c r="J104" s="84">
        <v>283</v>
      </c>
      <c r="K104" s="72">
        <v>0.02909090909090909</v>
      </c>
    </row>
    <row r="105" spans="1:11" s="61" customFormat="1" ht="12.75">
      <c r="A105" s="14"/>
      <c r="B105" s="15" t="s">
        <v>91</v>
      </c>
      <c r="C105" s="18"/>
      <c r="D105" s="84">
        <v>3</v>
      </c>
      <c r="E105" s="72" t="s">
        <v>214</v>
      </c>
      <c r="F105" s="16"/>
      <c r="G105" s="84">
        <v>46</v>
      </c>
      <c r="H105" s="72">
        <v>-0.41025641025641024</v>
      </c>
      <c r="I105" s="16"/>
      <c r="J105" s="84">
        <v>428</v>
      </c>
      <c r="K105" s="72">
        <v>0.13527851458885942</v>
      </c>
    </row>
    <row r="106" spans="1:11" s="61" customFormat="1" ht="12.75">
      <c r="A106" s="14"/>
      <c r="B106" s="61" t="s">
        <v>92</v>
      </c>
      <c r="C106" s="18"/>
      <c r="D106" s="87">
        <v>881</v>
      </c>
      <c r="E106" s="20">
        <v>-0.1990909090909091</v>
      </c>
      <c r="F106" s="19"/>
      <c r="G106" s="87">
        <v>804</v>
      </c>
      <c r="H106" s="20">
        <v>0.053735255570117955</v>
      </c>
      <c r="I106" s="19"/>
      <c r="J106" s="87">
        <v>2685</v>
      </c>
      <c r="K106" s="20">
        <v>-0.02328119316114951</v>
      </c>
    </row>
    <row r="107" spans="1:11" ht="9.75" customHeight="1">
      <c r="A107" s="14"/>
      <c r="B107" s="15"/>
      <c r="C107" s="15"/>
      <c r="D107" s="84"/>
      <c r="E107" s="16"/>
      <c r="F107" s="16"/>
      <c r="G107" s="84"/>
      <c r="H107" s="16"/>
      <c r="I107" s="16"/>
      <c r="J107" s="84"/>
      <c r="K107" s="16"/>
    </row>
    <row r="108" spans="1:11" s="76" customFormat="1" ht="12.75">
      <c r="A108" s="75"/>
      <c r="B108" s="27" t="s">
        <v>93</v>
      </c>
      <c r="C108" s="27"/>
      <c r="D108" s="93">
        <v>1161</v>
      </c>
      <c r="E108" s="94">
        <v>-0.2331571994715984</v>
      </c>
      <c r="F108" s="95"/>
      <c r="G108" s="93">
        <v>1776</v>
      </c>
      <c r="H108" s="94">
        <v>-0.010033444816053512</v>
      </c>
      <c r="I108" s="95"/>
      <c r="J108" s="93">
        <v>7232</v>
      </c>
      <c r="K108" s="94">
        <v>-0.025336927223719677</v>
      </c>
    </row>
    <row r="109" spans="1:11" ht="9.75" customHeight="1">
      <c r="A109" s="14"/>
      <c r="B109" s="51" t="s">
        <v>186</v>
      </c>
      <c r="C109" s="15"/>
      <c r="D109" s="84"/>
      <c r="E109" s="16"/>
      <c r="F109" s="16"/>
      <c r="G109" s="84"/>
      <c r="H109" s="16"/>
      <c r="I109" s="16"/>
      <c r="J109" s="84"/>
      <c r="K109" s="16"/>
    </row>
    <row r="110" spans="1:11" ht="12.75">
      <c r="A110" s="14"/>
      <c r="B110" s="15" t="s">
        <v>94</v>
      </c>
      <c r="C110" s="15"/>
      <c r="D110" s="84">
        <v>13</v>
      </c>
      <c r="E110" s="72" t="s">
        <v>214</v>
      </c>
      <c r="F110" s="16"/>
      <c r="G110" s="84">
        <v>73</v>
      </c>
      <c r="H110" s="72">
        <v>0.7380952380952381</v>
      </c>
      <c r="I110" s="16"/>
      <c r="J110" s="84">
        <v>175</v>
      </c>
      <c r="K110" s="72">
        <v>-0.13793103448275862</v>
      </c>
    </row>
    <row r="111" spans="1:11" ht="12.75">
      <c r="A111" s="14"/>
      <c r="B111" s="15" t="s">
        <v>95</v>
      </c>
      <c r="C111" s="15"/>
      <c r="D111" s="84">
        <v>24</v>
      </c>
      <c r="E111" s="72" t="s">
        <v>214</v>
      </c>
      <c r="F111" s="16"/>
      <c r="G111" s="84">
        <v>89</v>
      </c>
      <c r="H111" s="72">
        <v>0.5892857142857143</v>
      </c>
      <c r="I111" s="16"/>
      <c r="J111" s="84">
        <v>339</v>
      </c>
      <c r="K111" s="72">
        <v>0.011940298507462687</v>
      </c>
    </row>
    <row r="112" spans="1:11" ht="12.75">
      <c r="A112" s="14"/>
      <c r="B112" s="15" t="s">
        <v>96</v>
      </c>
      <c r="C112" s="18"/>
      <c r="D112" s="84">
        <v>17</v>
      </c>
      <c r="E112" s="72" t="s">
        <v>214</v>
      </c>
      <c r="F112" s="16"/>
      <c r="G112" s="84">
        <v>101</v>
      </c>
      <c r="H112" s="72">
        <v>0.052083333333333336</v>
      </c>
      <c r="I112" s="16"/>
      <c r="J112" s="84">
        <v>639</v>
      </c>
      <c r="K112" s="72">
        <v>-0.018433179723502304</v>
      </c>
    </row>
    <row r="113" spans="1:11" ht="12.75">
      <c r="A113" s="14"/>
      <c r="B113" s="15" t="s">
        <v>97</v>
      </c>
      <c r="C113" s="15"/>
      <c r="D113" s="84">
        <v>20</v>
      </c>
      <c r="E113" s="72" t="s">
        <v>214</v>
      </c>
      <c r="F113" s="16"/>
      <c r="G113" s="84">
        <v>133</v>
      </c>
      <c r="H113" s="72">
        <v>1.1111111111111112</v>
      </c>
      <c r="I113" s="16"/>
      <c r="J113" s="84">
        <v>344</v>
      </c>
      <c r="K113" s="72">
        <v>-0.014326647564469915</v>
      </c>
    </row>
    <row r="114" spans="1:11" ht="15">
      <c r="A114" s="14"/>
      <c r="B114" s="15" t="s">
        <v>98</v>
      </c>
      <c r="C114" s="22"/>
      <c r="D114" s="84">
        <v>29</v>
      </c>
      <c r="E114" s="72" t="s">
        <v>214</v>
      </c>
      <c r="F114" s="16"/>
      <c r="G114" s="84">
        <v>196</v>
      </c>
      <c r="H114" s="72">
        <v>0.2894736842105263</v>
      </c>
      <c r="I114" s="16"/>
      <c r="J114" s="84">
        <v>713</v>
      </c>
      <c r="K114" s="72">
        <v>0.26194690265486725</v>
      </c>
    </row>
    <row r="115" spans="1:11" s="61" customFormat="1" ht="12.75">
      <c r="A115" s="14"/>
      <c r="B115" s="15" t="s">
        <v>178</v>
      </c>
      <c r="C115" s="18"/>
      <c r="D115" s="84">
        <v>9</v>
      </c>
      <c r="E115" s="72" t="s">
        <v>214</v>
      </c>
      <c r="F115" s="16"/>
      <c r="G115" s="84">
        <v>347</v>
      </c>
      <c r="H115" s="72">
        <v>-0.27405857740585776</v>
      </c>
      <c r="I115" s="16"/>
      <c r="J115" s="84">
        <v>856</v>
      </c>
      <c r="K115" s="72">
        <v>-0.12653061224489795</v>
      </c>
    </row>
    <row r="116" spans="1:11" s="61" customFormat="1" ht="12.75">
      <c r="A116" s="14"/>
      <c r="B116" s="15" t="s">
        <v>209</v>
      </c>
      <c r="C116" s="18"/>
      <c r="D116" s="84">
        <v>0</v>
      </c>
      <c r="E116" s="72" t="s">
        <v>214</v>
      </c>
      <c r="F116" s="16"/>
      <c r="G116" s="84">
        <v>0</v>
      </c>
      <c r="H116" s="72" t="s">
        <v>214</v>
      </c>
      <c r="I116" s="16"/>
      <c r="J116" s="84">
        <v>31</v>
      </c>
      <c r="K116" s="72" t="s">
        <v>214</v>
      </c>
    </row>
    <row r="117" spans="1:11" ht="12.75">
      <c r="A117" s="14"/>
      <c r="B117" t="s">
        <v>99</v>
      </c>
      <c r="C117" s="15"/>
      <c r="D117" s="84">
        <v>17</v>
      </c>
      <c r="E117" s="72" t="s">
        <v>214</v>
      </c>
      <c r="F117" s="16"/>
      <c r="G117" s="84">
        <v>342</v>
      </c>
      <c r="H117" s="72">
        <v>1.375</v>
      </c>
      <c r="I117" s="16"/>
      <c r="J117" s="84">
        <v>368</v>
      </c>
      <c r="K117" s="72">
        <v>-0.2727272727272727</v>
      </c>
    </row>
    <row r="118" spans="1:11" s="61" customFormat="1" ht="12.75">
      <c r="A118" s="14"/>
      <c r="B118" s="18" t="s">
        <v>100</v>
      </c>
      <c r="C118" s="18"/>
      <c r="D118" s="87">
        <v>129</v>
      </c>
      <c r="E118" s="20">
        <v>1.015625</v>
      </c>
      <c r="F118" s="19"/>
      <c r="G118" s="87">
        <v>1281</v>
      </c>
      <c r="H118" s="20">
        <v>0.24248302618816683</v>
      </c>
      <c r="I118" s="19"/>
      <c r="J118" s="87">
        <v>3465</v>
      </c>
      <c r="K118" s="20">
        <v>-0.03455001393145723</v>
      </c>
    </row>
    <row r="119" spans="1:11" ht="12.75">
      <c r="A119" s="14"/>
      <c r="B119" s="15"/>
      <c r="C119" s="18"/>
      <c r="D119" s="84"/>
      <c r="E119" s="16"/>
      <c r="F119" s="16"/>
      <c r="G119" s="84"/>
      <c r="H119" s="16"/>
      <c r="I119" s="16"/>
      <c r="J119" s="84"/>
      <c r="K119" s="16"/>
    </row>
    <row r="120" spans="1:11" ht="12.75">
      <c r="A120" s="14"/>
      <c r="B120" s="15" t="s">
        <v>101</v>
      </c>
      <c r="C120" s="15"/>
      <c r="D120" s="84">
        <v>10</v>
      </c>
      <c r="E120" s="72" t="s">
        <v>214</v>
      </c>
      <c r="F120" s="16"/>
      <c r="G120" s="84">
        <v>67</v>
      </c>
      <c r="H120" s="72">
        <v>0.24074074074074073</v>
      </c>
      <c r="I120" s="16"/>
      <c r="J120" s="84">
        <v>318</v>
      </c>
      <c r="K120" s="72">
        <v>0.09655172413793103</v>
      </c>
    </row>
    <row r="121" spans="1:11" ht="12.75">
      <c r="A121" s="14"/>
      <c r="B121" s="15" t="s">
        <v>102</v>
      </c>
      <c r="C121" s="15"/>
      <c r="D121" s="84">
        <v>16</v>
      </c>
      <c r="E121" s="72" t="s">
        <v>214</v>
      </c>
      <c r="F121" s="16"/>
      <c r="G121" s="84">
        <v>107</v>
      </c>
      <c r="H121" s="72">
        <v>0.8135593220338984</v>
      </c>
      <c r="I121" s="16"/>
      <c r="J121" s="84">
        <v>483</v>
      </c>
      <c r="K121" s="72">
        <v>0.06858407079646017</v>
      </c>
    </row>
    <row r="122" spans="1:11" s="61" customFormat="1" ht="12.75">
      <c r="A122" s="14"/>
      <c r="B122" s="15" t="s">
        <v>103</v>
      </c>
      <c r="C122" s="18"/>
      <c r="D122" s="84">
        <v>29</v>
      </c>
      <c r="E122" s="72" t="s">
        <v>214</v>
      </c>
      <c r="F122" s="16"/>
      <c r="G122" s="84">
        <v>78</v>
      </c>
      <c r="H122" s="72">
        <v>1.1666666666666667</v>
      </c>
      <c r="I122" s="16"/>
      <c r="J122" s="84">
        <v>464</v>
      </c>
      <c r="K122" s="72">
        <v>0.015317286652078774</v>
      </c>
    </row>
    <row r="123" spans="1:11" ht="12.75">
      <c r="A123" s="14"/>
      <c r="B123" t="s">
        <v>104</v>
      </c>
      <c r="C123" s="18"/>
      <c r="D123" s="84">
        <v>7</v>
      </c>
      <c r="E123" s="72" t="s">
        <v>214</v>
      </c>
      <c r="F123" s="16"/>
      <c r="G123" s="84">
        <v>61</v>
      </c>
      <c r="H123" s="72">
        <v>0.2708333333333333</v>
      </c>
      <c r="I123" s="16"/>
      <c r="J123" s="84">
        <v>259</v>
      </c>
      <c r="K123" s="72">
        <v>0.01171875</v>
      </c>
    </row>
    <row r="124" spans="1:11" ht="12.75">
      <c r="A124" s="14"/>
      <c r="B124" s="15" t="s">
        <v>105</v>
      </c>
      <c r="C124" s="15"/>
      <c r="D124" s="84">
        <v>38</v>
      </c>
      <c r="E124" s="72" t="s">
        <v>214</v>
      </c>
      <c r="F124" s="16"/>
      <c r="G124" s="84">
        <v>146</v>
      </c>
      <c r="H124" s="72">
        <v>0.6043956043956044</v>
      </c>
      <c r="I124" s="16"/>
      <c r="J124" s="84">
        <v>1029</v>
      </c>
      <c r="K124" s="72">
        <v>-0.12870448772226925</v>
      </c>
    </row>
    <row r="125" spans="1:11" ht="12.75">
      <c r="A125" s="14"/>
      <c r="B125" s="15" t="s">
        <v>106</v>
      </c>
      <c r="C125" s="15"/>
      <c r="D125" s="84">
        <v>15</v>
      </c>
      <c r="E125" s="72" t="s">
        <v>214</v>
      </c>
      <c r="F125" s="16"/>
      <c r="G125" s="84">
        <v>111</v>
      </c>
      <c r="H125" s="72">
        <v>0.5633802816901409</v>
      </c>
      <c r="I125" s="16"/>
      <c r="J125" s="84">
        <v>575</v>
      </c>
      <c r="K125" s="72">
        <v>-0.06504065040650407</v>
      </c>
    </row>
    <row r="126" spans="1:11" s="61" customFormat="1" ht="12.75">
      <c r="A126" s="14"/>
      <c r="B126" s="18" t="s">
        <v>107</v>
      </c>
      <c r="C126" s="18"/>
      <c r="D126" s="87">
        <v>115</v>
      </c>
      <c r="E126" s="20">
        <v>1.6744186046511629</v>
      </c>
      <c r="F126" s="19"/>
      <c r="G126" s="87">
        <v>570</v>
      </c>
      <c r="H126" s="20">
        <v>0.5877437325905293</v>
      </c>
      <c r="I126" s="19"/>
      <c r="J126" s="87">
        <v>3128</v>
      </c>
      <c r="K126" s="20">
        <v>-0.03783451245770532</v>
      </c>
    </row>
    <row r="127" spans="1:11" ht="9.75" customHeight="1">
      <c r="A127" s="14"/>
      <c r="C127" s="15"/>
      <c r="D127" s="84"/>
      <c r="E127" s="16"/>
      <c r="F127" s="16"/>
      <c r="G127" s="84"/>
      <c r="H127" s="16"/>
      <c r="I127" s="16"/>
      <c r="J127" s="84"/>
      <c r="K127" s="16"/>
    </row>
    <row r="128" spans="1:11" s="71" customFormat="1" ht="12.75">
      <c r="A128" s="14"/>
      <c r="B128" s="15" t="s">
        <v>108</v>
      </c>
      <c r="C128" s="15"/>
      <c r="D128" s="84">
        <v>6</v>
      </c>
      <c r="E128" s="72" t="s">
        <v>214</v>
      </c>
      <c r="F128" s="16"/>
      <c r="G128" s="84">
        <v>102</v>
      </c>
      <c r="H128" s="72">
        <v>-0.03773584905660377</v>
      </c>
      <c r="I128" s="16"/>
      <c r="J128" s="84">
        <v>662</v>
      </c>
      <c r="K128" s="72">
        <v>-0.28277356446370533</v>
      </c>
    </row>
    <row r="129" spans="1:11" s="71" customFormat="1" ht="12.75">
      <c r="A129" s="14"/>
      <c r="B129" s="15" t="s">
        <v>109</v>
      </c>
      <c r="C129" s="15"/>
      <c r="D129" s="84">
        <v>7</v>
      </c>
      <c r="E129" s="72" t="s">
        <v>214</v>
      </c>
      <c r="F129" s="16"/>
      <c r="G129" s="84">
        <v>37</v>
      </c>
      <c r="H129" s="72" t="s">
        <v>214</v>
      </c>
      <c r="I129" s="16"/>
      <c r="J129" s="84">
        <v>248</v>
      </c>
      <c r="K129" s="72">
        <v>0.17535545023696683</v>
      </c>
    </row>
    <row r="130" spans="1:11" ht="12.75">
      <c r="A130" s="14"/>
      <c r="B130" s="15" t="s">
        <v>110</v>
      </c>
      <c r="C130" s="15"/>
      <c r="D130" s="84">
        <v>15</v>
      </c>
      <c r="E130" s="72">
        <v>-0.4</v>
      </c>
      <c r="F130" s="16"/>
      <c r="G130" s="84">
        <v>168</v>
      </c>
      <c r="H130" s="72">
        <v>-0.1111111111111111</v>
      </c>
      <c r="I130" s="16"/>
      <c r="J130" s="84">
        <v>624</v>
      </c>
      <c r="K130" s="72">
        <v>-0.14167812929848694</v>
      </c>
    </row>
    <row r="131" spans="1:11" ht="12.75">
      <c r="A131" s="14"/>
      <c r="B131" s="15" t="s">
        <v>111</v>
      </c>
      <c r="C131" s="18"/>
      <c r="D131" s="84">
        <v>3</v>
      </c>
      <c r="E131" s="72" t="s">
        <v>214</v>
      </c>
      <c r="F131" s="16"/>
      <c r="G131" s="84">
        <v>39</v>
      </c>
      <c r="H131" s="72">
        <v>-0.23529411764705882</v>
      </c>
      <c r="I131" s="16"/>
      <c r="J131" s="84">
        <v>222</v>
      </c>
      <c r="K131" s="72">
        <v>-0.1590909090909091</v>
      </c>
    </row>
    <row r="132" spans="1:11" s="61" customFormat="1" ht="12.75">
      <c r="A132" s="14"/>
      <c r="B132" s="18" t="s">
        <v>112</v>
      </c>
      <c r="C132" s="18"/>
      <c r="D132" s="87">
        <v>31</v>
      </c>
      <c r="E132" s="20">
        <v>-0.225</v>
      </c>
      <c r="F132" s="19"/>
      <c r="G132" s="87">
        <v>346</v>
      </c>
      <c r="H132" s="20">
        <v>-0.046831955922865015</v>
      </c>
      <c r="I132" s="19"/>
      <c r="J132" s="87">
        <v>1756</v>
      </c>
      <c r="K132" s="20">
        <v>-0.1736470588235294</v>
      </c>
    </row>
    <row r="133" spans="1:11" ht="9.75" customHeight="1">
      <c r="A133" s="14"/>
      <c r="C133" s="15"/>
      <c r="D133" s="84"/>
      <c r="E133" s="16"/>
      <c r="F133" s="16"/>
      <c r="G133" s="84"/>
      <c r="H133" s="16"/>
      <c r="I133" s="16"/>
      <c r="J133" s="84"/>
      <c r="K133" s="16"/>
    </row>
    <row r="134" spans="1:11" ht="12.75">
      <c r="A134" s="14"/>
      <c r="B134" s="15" t="s">
        <v>113</v>
      </c>
      <c r="C134" s="15"/>
      <c r="D134" s="84">
        <v>19</v>
      </c>
      <c r="E134" s="72">
        <v>-0.05</v>
      </c>
      <c r="F134" s="16"/>
      <c r="G134" s="84">
        <v>227</v>
      </c>
      <c r="H134" s="72">
        <v>-0.1863799283154122</v>
      </c>
      <c r="I134" s="16"/>
      <c r="J134" s="84">
        <v>1196</v>
      </c>
      <c r="K134" s="72">
        <v>-0.1451036454610436</v>
      </c>
    </row>
    <row r="135" spans="1:11" ht="12.75">
      <c r="A135" s="14"/>
      <c r="B135" s="15" t="s">
        <v>114</v>
      </c>
      <c r="C135" s="15"/>
      <c r="D135" s="84">
        <v>8</v>
      </c>
      <c r="E135" s="72" t="s">
        <v>214</v>
      </c>
      <c r="F135" s="16"/>
      <c r="G135" s="84">
        <v>12</v>
      </c>
      <c r="H135" s="72">
        <v>-0.5</v>
      </c>
      <c r="I135" s="16"/>
      <c r="J135" s="84">
        <v>240</v>
      </c>
      <c r="K135" s="72">
        <v>-0.0625</v>
      </c>
    </row>
    <row r="136" spans="1:11" s="61" customFormat="1" ht="12.75">
      <c r="A136" s="14"/>
      <c r="B136" s="15" t="s">
        <v>115</v>
      </c>
      <c r="C136" s="18"/>
      <c r="D136" s="84">
        <v>5</v>
      </c>
      <c r="E136" s="72">
        <v>-0.7727272727272727</v>
      </c>
      <c r="F136" s="16"/>
      <c r="G136" s="84">
        <v>62</v>
      </c>
      <c r="H136" s="72">
        <v>-0.6395348837209303</v>
      </c>
      <c r="I136" s="16"/>
      <c r="J136" s="84">
        <v>439</v>
      </c>
      <c r="K136" s="72">
        <v>-0.142578125</v>
      </c>
    </row>
    <row r="137" spans="1:11" ht="12.75">
      <c r="A137" s="14"/>
      <c r="B137" t="s">
        <v>116</v>
      </c>
      <c r="C137" s="18"/>
      <c r="D137" s="84">
        <v>6</v>
      </c>
      <c r="E137" s="72" t="s">
        <v>214</v>
      </c>
      <c r="F137" s="16"/>
      <c r="G137" s="84">
        <v>49</v>
      </c>
      <c r="H137" s="72">
        <v>0.4</v>
      </c>
      <c r="I137" s="16"/>
      <c r="J137" s="84">
        <v>298</v>
      </c>
      <c r="K137" s="72">
        <v>0.013605442176870748</v>
      </c>
    </row>
    <row r="138" spans="1:11" s="61" customFormat="1" ht="12.75">
      <c r="A138" s="14"/>
      <c r="B138" s="18" t="s">
        <v>117</v>
      </c>
      <c r="C138" s="18"/>
      <c r="D138" s="87">
        <v>38</v>
      </c>
      <c r="E138" s="20">
        <v>-0.13636363636363635</v>
      </c>
      <c r="F138" s="19"/>
      <c r="G138" s="87">
        <v>350</v>
      </c>
      <c r="H138" s="20">
        <v>-0.3137254901960784</v>
      </c>
      <c r="I138" s="19"/>
      <c r="J138" s="87">
        <v>2173</v>
      </c>
      <c r="K138" s="20">
        <v>-0.11702559934985778</v>
      </c>
    </row>
    <row r="139" spans="1:11" ht="9.75" customHeight="1">
      <c r="A139" s="14"/>
      <c r="B139" s="15"/>
      <c r="C139" s="15"/>
      <c r="D139" s="84"/>
      <c r="E139" s="16"/>
      <c r="F139" s="16"/>
      <c r="G139" s="84"/>
      <c r="H139" s="16"/>
      <c r="I139" s="16"/>
      <c r="J139" s="84"/>
      <c r="K139" s="16"/>
    </row>
    <row r="140" spans="1:11" ht="12.75">
      <c r="A140" s="14"/>
      <c r="B140" s="15" t="s">
        <v>118</v>
      </c>
      <c r="C140" s="15"/>
      <c r="D140" s="84">
        <v>9</v>
      </c>
      <c r="E140" s="72" t="s">
        <v>214</v>
      </c>
      <c r="F140" s="16"/>
      <c r="G140" s="84">
        <v>144</v>
      </c>
      <c r="H140" s="72">
        <v>-0.17714285714285713</v>
      </c>
      <c r="I140" s="16"/>
      <c r="J140" s="84">
        <v>376</v>
      </c>
      <c r="K140" s="72">
        <v>-0.05764411027568922</v>
      </c>
    </row>
    <row r="141" spans="1:11" s="61" customFormat="1" ht="12.75">
      <c r="A141" s="14"/>
      <c r="B141" s="15" t="s">
        <v>119</v>
      </c>
      <c r="C141" s="18"/>
      <c r="D141" s="84">
        <v>3</v>
      </c>
      <c r="E141" s="72" t="s">
        <v>214</v>
      </c>
      <c r="F141" s="16"/>
      <c r="G141" s="84">
        <v>21</v>
      </c>
      <c r="H141" s="72">
        <v>-0.27586206896551724</v>
      </c>
      <c r="I141" s="16"/>
      <c r="J141" s="84">
        <v>151</v>
      </c>
      <c r="K141" s="72">
        <v>0.06338028169014084</v>
      </c>
    </row>
    <row r="142" spans="1:11" ht="12.75">
      <c r="A142" s="14"/>
      <c r="B142" t="s">
        <v>120</v>
      </c>
      <c r="C142" s="15"/>
      <c r="D142" s="84">
        <v>1</v>
      </c>
      <c r="E142" s="72" t="s">
        <v>214</v>
      </c>
      <c r="F142" s="16"/>
      <c r="G142" s="84">
        <v>21</v>
      </c>
      <c r="H142" s="72" t="s">
        <v>214</v>
      </c>
      <c r="I142" s="16"/>
      <c r="J142" s="84">
        <v>132</v>
      </c>
      <c r="K142" s="72">
        <v>-0.07692307692307693</v>
      </c>
    </row>
    <row r="143" spans="1:11" ht="12.75">
      <c r="A143" s="14"/>
      <c r="B143" s="15" t="s">
        <v>121</v>
      </c>
      <c r="C143" s="15"/>
      <c r="D143" s="84">
        <v>5</v>
      </c>
      <c r="E143" s="72" t="s">
        <v>214</v>
      </c>
      <c r="F143" s="16"/>
      <c r="G143" s="84">
        <v>69</v>
      </c>
      <c r="H143" s="72">
        <v>-0.23333333333333334</v>
      </c>
      <c r="I143" s="16"/>
      <c r="J143" s="84">
        <v>288</v>
      </c>
      <c r="K143" s="72">
        <v>-0.18181818181818182</v>
      </c>
    </row>
    <row r="144" spans="1:11" ht="12.75">
      <c r="A144" s="14"/>
      <c r="B144" s="15" t="s">
        <v>122</v>
      </c>
      <c r="C144" s="18"/>
      <c r="D144" s="84">
        <v>18</v>
      </c>
      <c r="E144" s="72" t="s">
        <v>214</v>
      </c>
      <c r="F144" s="16"/>
      <c r="G144" s="84">
        <v>74</v>
      </c>
      <c r="H144" s="72">
        <v>-0.27450980392156865</v>
      </c>
      <c r="I144" s="16"/>
      <c r="J144" s="84">
        <v>379</v>
      </c>
      <c r="K144" s="72">
        <v>-0.1186046511627907</v>
      </c>
    </row>
    <row r="145" spans="1:11" s="61" customFormat="1" ht="12.75">
      <c r="A145" s="14"/>
      <c r="B145" s="15" t="s">
        <v>123</v>
      </c>
      <c r="C145" s="18"/>
      <c r="D145" s="84">
        <v>17</v>
      </c>
      <c r="E145" s="72" t="s">
        <v>214</v>
      </c>
      <c r="F145" s="16"/>
      <c r="G145" s="84">
        <v>115</v>
      </c>
      <c r="H145" s="72">
        <v>0.19791666666666666</v>
      </c>
      <c r="I145" s="16"/>
      <c r="J145" s="84">
        <v>603</v>
      </c>
      <c r="K145" s="72">
        <v>0.022033898305084745</v>
      </c>
    </row>
    <row r="146" spans="1:11" ht="12.75">
      <c r="A146" s="14"/>
      <c r="B146" t="s">
        <v>124</v>
      </c>
      <c r="C146" s="15"/>
      <c r="D146" s="84">
        <v>10</v>
      </c>
      <c r="E146" s="72" t="s">
        <v>214</v>
      </c>
      <c r="F146" s="16"/>
      <c r="G146" s="84">
        <v>161</v>
      </c>
      <c r="H146" s="72">
        <v>-0.08522727272727272</v>
      </c>
      <c r="I146" s="16"/>
      <c r="J146" s="84">
        <v>423</v>
      </c>
      <c r="K146" s="72">
        <v>-0.0023584905660377358</v>
      </c>
    </row>
    <row r="147" spans="1:11" s="61" customFormat="1" ht="12.75">
      <c r="A147" s="14"/>
      <c r="B147" s="18" t="s">
        <v>125</v>
      </c>
      <c r="C147" s="18"/>
      <c r="D147" s="87">
        <v>63</v>
      </c>
      <c r="E147" s="20">
        <v>-0.23170731707317074</v>
      </c>
      <c r="F147" s="19"/>
      <c r="G147" s="87">
        <v>605</v>
      </c>
      <c r="H147" s="20">
        <v>-0.11935953420669577</v>
      </c>
      <c r="I147" s="19"/>
      <c r="J147" s="87">
        <v>2352</v>
      </c>
      <c r="K147" s="20">
        <v>-0.05161290322580645</v>
      </c>
    </row>
    <row r="148" spans="1:11" ht="9.75" customHeight="1">
      <c r="A148" s="14"/>
      <c r="B148" s="15"/>
      <c r="C148" s="15"/>
      <c r="D148" s="84"/>
      <c r="E148" s="16"/>
      <c r="F148" s="16"/>
      <c r="G148" s="84"/>
      <c r="H148" s="16"/>
      <c r="I148" s="16"/>
      <c r="J148" s="84"/>
      <c r="K148" s="16"/>
    </row>
    <row r="149" spans="1:11" s="76" customFormat="1" ht="12.75">
      <c r="A149" s="75"/>
      <c r="B149" s="27" t="s">
        <v>126</v>
      </c>
      <c r="C149" s="27"/>
      <c r="D149" s="93">
        <v>376</v>
      </c>
      <c r="E149" s="94">
        <v>0.3772893772893773</v>
      </c>
      <c r="F149" s="95"/>
      <c r="G149" s="93">
        <v>3152</v>
      </c>
      <c r="H149" s="94">
        <v>0.06847457627118644</v>
      </c>
      <c r="I149" s="95"/>
      <c r="J149" s="93">
        <v>12874</v>
      </c>
      <c r="K149" s="94">
        <v>-0.07421257011362002</v>
      </c>
    </row>
    <row r="150" spans="1:11" ht="9.75" customHeight="1">
      <c r="A150" s="14"/>
      <c r="B150" s="51" t="s">
        <v>186</v>
      </c>
      <c r="C150" s="15"/>
      <c r="D150" s="84"/>
      <c r="E150" s="16"/>
      <c r="F150" s="16"/>
      <c r="G150" s="84"/>
      <c r="H150" s="16"/>
      <c r="I150" s="16"/>
      <c r="J150" s="84"/>
      <c r="K150" s="16"/>
    </row>
    <row r="151" spans="1:11" ht="12.75">
      <c r="A151" s="14"/>
      <c r="B151" s="16"/>
      <c r="C151" s="16"/>
      <c r="D151" s="134" t="s">
        <v>5</v>
      </c>
      <c r="E151" s="134"/>
      <c r="F151" s="16"/>
      <c r="G151" s="134" t="s">
        <v>6</v>
      </c>
      <c r="H151" s="134"/>
      <c r="I151" s="16"/>
      <c r="J151" s="134" t="s">
        <v>7</v>
      </c>
      <c r="K151" s="134"/>
    </row>
    <row r="152" spans="1:11" ht="54.75" customHeight="1">
      <c r="A152" s="14"/>
      <c r="B152" s="15"/>
      <c r="C152" s="15"/>
      <c r="D152" s="100" t="s">
        <v>211</v>
      </c>
      <c r="E152" s="82" t="s">
        <v>212</v>
      </c>
      <c r="F152" s="16"/>
      <c r="G152" s="100" t="s">
        <v>211</v>
      </c>
      <c r="H152" s="82" t="s">
        <v>212</v>
      </c>
      <c r="I152" s="16"/>
      <c r="J152" s="100" t="s">
        <v>211</v>
      </c>
      <c r="K152" s="82" t="s">
        <v>212</v>
      </c>
    </row>
    <row r="153" spans="1:11" ht="12.75" customHeight="1">
      <c r="A153" s="14"/>
      <c r="B153" s="15"/>
      <c r="C153" s="15"/>
      <c r="D153" s="100"/>
      <c r="E153" s="82"/>
      <c r="F153" s="16"/>
      <c r="G153" s="100"/>
      <c r="H153" s="82"/>
      <c r="I153" s="16"/>
      <c r="J153" s="100"/>
      <c r="K153" s="82"/>
    </row>
    <row r="154" spans="1:11" s="71" customFormat="1" ht="12.75">
      <c r="A154" s="14"/>
      <c r="B154" s="15" t="s">
        <v>127</v>
      </c>
      <c r="C154" s="15"/>
      <c r="D154" s="84">
        <v>17</v>
      </c>
      <c r="E154" s="72" t="s">
        <v>214</v>
      </c>
      <c r="F154" s="16"/>
      <c r="G154" s="84">
        <v>75</v>
      </c>
      <c r="H154" s="72">
        <v>0.08695652173913043</v>
      </c>
      <c r="I154" s="16"/>
      <c r="J154" s="84">
        <v>502</v>
      </c>
      <c r="K154" s="72">
        <v>-0.009861932938856016</v>
      </c>
    </row>
    <row r="155" spans="1:11" ht="12.75">
      <c r="A155" s="14" t="s">
        <v>19</v>
      </c>
      <c r="B155" t="s">
        <v>128</v>
      </c>
      <c r="C155" s="18"/>
      <c r="D155" s="84">
        <v>324</v>
      </c>
      <c r="E155" s="72">
        <v>-0.3793103448275862</v>
      </c>
      <c r="F155" s="16"/>
      <c r="G155" s="84">
        <v>222</v>
      </c>
      <c r="H155" s="72">
        <v>0.27586206896551724</v>
      </c>
      <c r="I155" s="16"/>
      <c r="J155" s="84">
        <v>1338</v>
      </c>
      <c r="K155" s="72">
        <v>0.14456800684345594</v>
      </c>
    </row>
    <row r="156" spans="1:11" ht="12.75">
      <c r="A156" s="14"/>
      <c r="B156" s="15" t="s">
        <v>129</v>
      </c>
      <c r="C156" s="15"/>
      <c r="D156" s="84">
        <v>15</v>
      </c>
      <c r="E156" s="72" t="s">
        <v>214</v>
      </c>
      <c r="F156" s="16"/>
      <c r="G156" s="84">
        <v>103</v>
      </c>
      <c r="H156" s="72">
        <v>1.641025641025641</v>
      </c>
      <c r="I156" s="16"/>
      <c r="J156" s="84">
        <v>307</v>
      </c>
      <c r="K156" s="72">
        <v>-0.12535612535612536</v>
      </c>
    </row>
    <row r="157" spans="1:11" ht="15">
      <c r="A157" s="21"/>
      <c r="B157" s="15" t="s">
        <v>130</v>
      </c>
      <c r="C157" s="15"/>
      <c r="D157" s="84">
        <v>8</v>
      </c>
      <c r="E157" s="72" t="s">
        <v>214</v>
      </c>
      <c r="F157" s="16"/>
      <c r="G157" s="84">
        <v>64</v>
      </c>
      <c r="H157" s="72">
        <v>0.4222222222222222</v>
      </c>
      <c r="I157" s="16"/>
      <c r="J157" s="84">
        <v>343</v>
      </c>
      <c r="K157" s="72">
        <v>-0.1872037914691943</v>
      </c>
    </row>
    <row r="158" spans="1:11" s="61" customFormat="1" ht="12.75">
      <c r="A158" s="14"/>
      <c r="B158" s="18" t="s">
        <v>131</v>
      </c>
      <c r="C158" s="18"/>
      <c r="D158" s="87">
        <v>364</v>
      </c>
      <c r="E158" s="20">
        <v>-0.3145009416195857</v>
      </c>
      <c r="F158" s="19"/>
      <c r="G158" s="87">
        <v>464</v>
      </c>
      <c r="H158" s="20">
        <v>0.41896024464831805</v>
      </c>
      <c r="I158" s="19"/>
      <c r="J158" s="87">
        <v>2490</v>
      </c>
      <c r="K158" s="20">
        <v>0.016741527153940384</v>
      </c>
    </row>
    <row r="159" spans="1:11" ht="9.75" customHeight="1">
      <c r="A159" s="14"/>
      <c r="C159" s="15"/>
      <c r="D159" s="84"/>
      <c r="E159" s="16"/>
      <c r="F159" s="16"/>
      <c r="G159" s="84"/>
      <c r="H159" s="16"/>
      <c r="I159" s="16"/>
      <c r="J159" s="84"/>
      <c r="K159" s="16"/>
    </row>
    <row r="160" spans="1:11" ht="12.75">
      <c r="A160" s="14"/>
      <c r="B160" s="15" t="s">
        <v>132</v>
      </c>
      <c r="C160" s="15"/>
      <c r="D160" s="84">
        <v>11</v>
      </c>
      <c r="E160" s="72" t="s">
        <v>214</v>
      </c>
      <c r="F160" s="16"/>
      <c r="G160" s="84">
        <v>23</v>
      </c>
      <c r="H160" s="72">
        <v>-0.30303030303030304</v>
      </c>
      <c r="I160" s="16"/>
      <c r="J160" s="84">
        <v>227</v>
      </c>
      <c r="K160" s="72">
        <v>-0.20350877192982456</v>
      </c>
    </row>
    <row r="161" spans="1:11" ht="12.75">
      <c r="A161" s="14"/>
      <c r="B161" s="15" t="s">
        <v>133</v>
      </c>
      <c r="C161" s="18"/>
      <c r="D161" s="84">
        <v>9</v>
      </c>
      <c r="E161" s="72" t="s">
        <v>214</v>
      </c>
      <c r="F161" s="16"/>
      <c r="G161" s="84">
        <v>55</v>
      </c>
      <c r="H161" s="72">
        <v>-0.140625</v>
      </c>
      <c r="I161" s="16"/>
      <c r="J161" s="84">
        <v>425</v>
      </c>
      <c r="K161" s="72">
        <v>-0.28691275167785235</v>
      </c>
    </row>
    <row r="162" spans="1:11" s="61" customFormat="1" ht="12" customHeight="1">
      <c r="A162" s="14"/>
      <c r="B162" s="15" t="s">
        <v>134</v>
      </c>
      <c r="C162" s="18"/>
      <c r="D162" s="84">
        <v>14</v>
      </c>
      <c r="E162" s="72" t="s">
        <v>214</v>
      </c>
      <c r="F162" s="16"/>
      <c r="G162" s="84">
        <v>55</v>
      </c>
      <c r="H162" s="72">
        <v>-0.08333333333333333</v>
      </c>
      <c r="I162" s="16"/>
      <c r="J162" s="84">
        <v>753</v>
      </c>
      <c r="K162" s="72">
        <v>-0.11515863689776733</v>
      </c>
    </row>
    <row r="163" spans="1:11" ht="12.75">
      <c r="A163" s="14"/>
      <c r="B163" t="s">
        <v>179</v>
      </c>
      <c r="C163" s="15"/>
      <c r="D163" s="84">
        <v>10</v>
      </c>
      <c r="E163" s="72" t="s">
        <v>214</v>
      </c>
      <c r="F163" s="16"/>
      <c r="G163" s="84">
        <v>41</v>
      </c>
      <c r="H163" s="72">
        <v>-0.26785714285714285</v>
      </c>
      <c r="I163" s="16"/>
      <c r="J163" s="84">
        <v>423</v>
      </c>
      <c r="K163" s="72">
        <v>-0.3121951219512195</v>
      </c>
    </row>
    <row r="164" spans="1:11" ht="12.75">
      <c r="A164" s="14"/>
      <c r="B164" s="15" t="s">
        <v>135</v>
      </c>
      <c r="C164" s="15"/>
      <c r="D164" s="84">
        <v>11</v>
      </c>
      <c r="E164" s="72">
        <v>-0.5</v>
      </c>
      <c r="F164" s="16"/>
      <c r="G164" s="84">
        <v>90</v>
      </c>
      <c r="H164" s="72">
        <v>0.125</v>
      </c>
      <c r="I164" s="16"/>
      <c r="J164" s="84">
        <v>708</v>
      </c>
      <c r="K164" s="72">
        <v>-0.23624595469255663</v>
      </c>
    </row>
    <row r="165" spans="1:11" s="61" customFormat="1" ht="12.75">
      <c r="A165" s="14"/>
      <c r="B165" s="18" t="s">
        <v>136</v>
      </c>
      <c r="C165" s="18"/>
      <c r="D165" s="87">
        <v>55</v>
      </c>
      <c r="E165" s="20">
        <v>0</v>
      </c>
      <c r="F165" s="19"/>
      <c r="G165" s="87">
        <v>264</v>
      </c>
      <c r="H165" s="20">
        <v>-0.09897610921501707</v>
      </c>
      <c r="I165" s="19"/>
      <c r="J165" s="87">
        <v>2536</v>
      </c>
      <c r="K165" s="20">
        <v>-0.22541233964569335</v>
      </c>
    </row>
    <row r="166" spans="1:11" ht="9.75" customHeight="1">
      <c r="A166" s="14"/>
      <c r="C166" s="15"/>
      <c r="D166" s="84"/>
      <c r="E166" s="16"/>
      <c r="F166" s="16"/>
      <c r="G166" s="84"/>
      <c r="H166" s="16"/>
      <c r="I166" s="16"/>
      <c r="J166" s="84"/>
      <c r="K166" s="16"/>
    </row>
    <row r="167" spans="1:11" ht="12.75">
      <c r="A167" s="14"/>
      <c r="B167" s="15" t="s">
        <v>137</v>
      </c>
      <c r="C167" s="18"/>
      <c r="D167" s="84">
        <v>48</v>
      </c>
      <c r="E167" s="72">
        <v>0.8461538461538461</v>
      </c>
      <c r="F167" s="16"/>
      <c r="G167" s="84">
        <v>151</v>
      </c>
      <c r="H167" s="72">
        <v>0.04861111111111111</v>
      </c>
      <c r="I167" s="16"/>
      <c r="J167" s="84">
        <v>841</v>
      </c>
      <c r="K167" s="72">
        <v>-0.091792656587473</v>
      </c>
    </row>
    <row r="168" spans="1:11" ht="12.75">
      <c r="A168" s="14"/>
      <c r="B168" s="15" t="s">
        <v>138</v>
      </c>
      <c r="C168" s="15"/>
      <c r="D168" s="84">
        <v>3</v>
      </c>
      <c r="E168" s="72" t="s">
        <v>214</v>
      </c>
      <c r="F168" s="16"/>
      <c r="G168" s="84">
        <v>22</v>
      </c>
      <c r="H168" s="72">
        <v>-0.26666666666666666</v>
      </c>
      <c r="I168" s="16"/>
      <c r="J168" s="84">
        <v>105</v>
      </c>
      <c r="K168" s="72">
        <v>-0.5434782608695652</v>
      </c>
    </row>
    <row r="169" spans="1:11" ht="12.75">
      <c r="A169" s="14"/>
      <c r="B169" s="15" t="s">
        <v>180</v>
      </c>
      <c r="C169" s="15"/>
      <c r="D169" s="84">
        <v>15</v>
      </c>
      <c r="E169" s="72" t="s">
        <v>214</v>
      </c>
      <c r="F169" s="16"/>
      <c r="G169" s="84">
        <v>100</v>
      </c>
      <c r="H169" s="72">
        <v>0.7241379310344828</v>
      </c>
      <c r="I169" s="16"/>
      <c r="J169" s="84">
        <v>513</v>
      </c>
      <c r="K169" s="72">
        <v>0.08456659619450317</v>
      </c>
    </row>
    <row r="170" spans="1:11" s="61" customFormat="1" ht="12.75">
      <c r="A170" s="14"/>
      <c r="B170" s="15" t="s">
        <v>139</v>
      </c>
      <c r="C170" s="18"/>
      <c r="D170" s="84">
        <v>0</v>
      </c>
      <c r="E170" s="72" t="s">
        <v>214</v>
      </c>
      <c r="F170" s="16"/>
      <c r="G170" s="84">
        <v>15</v>
      </c>
      <c r="H170" s="72" t="s">
        <v>214</v>
      </c>
      <c r="I170" s="16"/>
      <c r="J170" s="84">
        <v>143</v>
      </c>
      <c r="K170" s="72">
        <v>0.06716417910447761</v>
      </c>
    </row>
    <row r="171" spans="1:11" ht="12.75">
      <c r="A171" s="14"/>
      <c r="B171" t="s">
        <v>140</v>
      </c>
      <c r="C171" s="18"/>
      <c r="D171" s="84">
        <v>16</v>
      </c>
      <c r="E171" s="72" t="s">
        <v>214</v>
      </c>
      <c r="F171" s="16"/>
      <c r="G171" s="84">
        <v>56</v>
      </c>
      <c r="H171" s="72">
        <v>0.05660377358490566</v>
      </c>
      <c r="I171" s="16"/>
      <c r="J171" s="84">
        <v>437</v>
      </c>
      <c r="K171" s="72">
        <v>0.004597701149425287</v>
      </c>
    </row>
    <row r="172" spans="1:11" ht="13.5" customHeight="1">
      <c r="A172" s="14"/>
      <c r="B172" s="15" t="s">
        <v>181</v>
      </c>
      <c r="C172" s="15"/>
      <c r="D172" s="84">
        <v>7</v>
      </c>
      <c r="E172" s="72" t="s">
        <v>214</v>
      </c>
      <c r="F172" s="16"/>
      <c r="G172" s="84">
        <v>10</v>
      </c>
      <c r="H172" s="72">
        <v>-0.7368421052631579</v>
      </c>
      <c r="I172" s="16"/>
      <c r="J172" s="84">
        <v>232</v>
      </c>
      <c r="K172" s="72">
        <v>-0.072</v>
      </c>
    </row>
    <row r="173" spans="1:11" s="61" customFormat="1" ht="12.75">
      <c r="A173" s="14"/>
      <c r="B173" s="18" t="s">
        <v>141</v>
      </c>
      <c r="C173" s="18"/>
      <c r="D173" s="87">
        <v>89</v>
      </c>
      <c r="E173" s="20">
        <v>0.9777777777777777</v>
      </c>
      <c r="F173" s="19"/>
      <c r="G173" s="87">
        <v>354</v>
      </c>
      <c r="H173" s="20">
        <v>0.07598784194528875</v>
      </c>
      <c r="I173" s="19"/>
      <c r="J173" s="87">
        <v>2271</v>
      </c>
      <c r="K173" s="20">
        <v>-0.07230392156862746</v>
      </c>
    </row>
    <row r="174" spans="1:11" ht="9.75" customHeight="1">
      <c r="A174" s="14"/>
      <c r="B174" s="15"/>
      <c r="C174" s="15"/>
      <c r="D174" s="84"/>
      <c r="E174" s="16"/>
      <c r="F174" s="16"/>
      <c r="G174" s="84"/>
      <c r="H174" s="16"/>
      <c r="I174" s="16"/>
      <c r="J174" s="84"/>
      <c r="K174" s="16"/>
    </row>
    <row r="175" spans="1:11" ht="12.75">
      <c r="A175" s="14"/>
      <c r="B175" s="15" t="s">
        <v>142</v>
      </c>
      <c r="C175" s="18"/>
      <c r="D175" s="84">
        <v>5</v>
      </c>
      <c r="E175" s="72" t="s">
        <v>214</v>
      </c>
      <c r="F175" s="16"/>
      <c r="G175" s="84">
        <v>16</v>
      </c>
      <c r="H175" s="72">
        <v>-0.42857142857142855</v>
      </c>
      <c r="I175" s="16"/>
      <c r="J175" s="84">
        <v>171</v>
      </c>
      <c r="K175" s="72">
        <v>-0.15763546798029557</v>
      </c>
    </row>
    <row r="176" spans="1:11" ht="12.75">
      <c r="A176" s="14"/>
      <c r="B176" s="15" t="s">
        <v>143</v>
      </c>
      <c r="C176" s="15"/>
      <c r="D176" s="84">
        <v>13</v>
      </c>
      <c r="E176" s="72" t="s">
        <v>214</v>
      </c>
      <c r="F176" s="16"/>
      <c r="G176" s="84">
        <v>102</v>
      </c>
      <c r="H176" s="72">
        <v>0.009900990099009901</v>
      </c>
      <c r="I176" s="16"/>
      <c r="J176" s="84">
        <v>630</v>
      </c>
      <c r="K176" s="72">
        <v>-0.08430232558139535</v>
      </c>
    </row>
    <row r="177" spans="1:11" ht="12.75">
      <c r="A177" s="14"/>
      <c r="B177" s="15" t="s">
        <v>144</v>
      </c>
      <c r="C177" s="15"/>
      <c r="D177" s="84">
        <v>5</v>
      </c>
      <c r="E177" s="72" t="s">
        <v>214</v>
      </c>
      <c r="F177" s="16"/>
      <c r="G177" s="84">
        <v>69</v>
      </c>
      <c r="H177" s="72">
        <v>-0.2159090909090909</v>
      </c>
      <c r="I177" s="16"/>
      <c r="J177" s="84">
        <v>612</v>
      </c>
      <c r="K177" s="72">
        <v>-0.059907834101382486</v>
      </c>
    </row>
    <row r="178" spans="1:11" ht="13.5" customHeight="1">
      <c r="A178" s="14"/>
      <c r="B178" s="15" t="s">
        <v>145</v>
      </c>
      <c r="C178" s="15"/>
      <c r="D178" s="84">
        <v>0</v>
      </c>
      <c r="E178" s="72" t="s">
        <v>214</v>
      </c>
      <c r="F178" s="16"/>
      <c r="G178" s="84">
        <v>17</v>
      </c>
      <c r="H178" s="72" t="s">
        <v>214</v>
      </c>
      <c r="I178" s="16"/>
      <c r="J178" s="84">
        <v>121</v>
      </c>
      <c r="K178" s="72">
        <v>0.025423728813559324</v>
      </c>
    </row>
    <row r="179" spans="1:11" s="61" customFormat="1" ht="12.75">
      <c r="A179" s="14"/>
      <c r="B179" s="18" t="s">
        <v>146</v>
      </c>
      <c r="C179" s="18"/>
      <c r="D179" s="87">
        <v>23</v>
      </c>
      <c r="E179" s="20">
        <v>-0.11538461538461539</v>
      </c>
      <c r="F179" s="19"/>
      <c r="G179" s="87">
        <v>204</v>
      </c>
      <c r="H179" s="20">
        <v>-0.1206896551724138</v>
      </c>
      <c r="I179" s="19"/>
      <c r="J179" s="87">
        <v>1534</v>
      </c>
      <c r="K179" s="20">
        <v>-0.07590361445783132</v>
      </c>
    </row>
    <row r="180" spans="1:11" ht="9.75" customHeight="1">
      <c r="A180" s="14"/>
      <c r="C180" s="15"/>
      <c r="D180" s="84"/>
      <c r="E180" s="16"/>
      <c r="F180" s="16"/>
      <c r="G180" s="84"/>
      <c r="H180" s="16"/>
      <c r="I180" s="16"/>
      <c r="J180" s="84"/>
      <c r="K180" s="16"/>
    </row>
    <row r="181" spans="1:11" s="76" customFormat="1" ht="16.5" customHeight="1">
      <c r="A181" s="75"/>
      <c r="B181" s="27" t="s">
        <v>147</v>
      </c>
      <c r="C181" s="27"/>
      <c r="D181" s="93">
        <v>531</v>
      </c>
      <c r="E181" s="94">
        <v>-0.1917808219178082</v>
      </c>
      <c r="F181" s="95"/>
      <c r="G181" s="93">
        <v>1286</v>
      </c>
      <c r="H181" s="94">
        <v>0.08890770533446232</v>
      </c>
      <c r="I181" s="95"/>
      <c r="J181" s="93">
        <v>8831</v>
      </c>
      <c r="K181" s="94">
        <v>-0.10171905197843556</v>
      </c>
    </row>
    <row r="182" spans="2:11" ht="9.75" customHeight="1">
      <c r="B182" s="51" t="s">
        <v>186</v>
      </c>
      <c r="C182" s="15"/>
      <c r="D182" s="84"/>
      <c r="E182" s="16"/>
      <c r="F182" s="16"/>
      <c r="G182" s="84"/>
      <c r="H182" s="16"/>
      <c r="I182" s="16"/>
      <c r="J182" s="84"/>
      <c r="K182" s="16"/>
    </row>
    <row r="183" spans="1:11" ht="12.75">
      <c r="A183" s="14"/>
      <c r="B183" s="15" t="s">
        <v>148</v>
      </c>
      <c r="C183" s="18"/>
      <c r="D183" s="84">
        <v>0</v>
      </c>
      <c r="E183" s="72" t="s">
        <v>214</v>
      </c>
      <c r="F183" s="16"/>
      <c r="G183" s="84">
        <v>1</v>
      </c>
      <c r="H183" s="72" t="s">
        <v>214</v>
      </c>
      <c r="I183" s="16"/>
      <c r="J183" s="84">
        <v>27</v>
      </c>
      <c r="K183" s="72">
        <v>-0.38636363636363635</v>
      </c>
    </row>
    <row r="184" spans="1:11" ht="12" customHeight="1">
      <c r="A184" s="14"/>
      <c r="B184" s="15" t="s">
        <v>150</v>
      </c>
      <c r="C184" s="22"/>
      <c r="D184" s="84">
        <v>0</v>
      </c>
      <c r="E184" s="72" t="s">
        <v>214</v>
      </c>
      <c r="F184" s="16"/>
      <c r="G184" s="84">
        <v>19</v>
      </c>
      <c r="H184" s="72" t="s">
        <v>214</v>
      </c>
      <c r="I184" s="16"/>
      <c r="J184" s="84">
        <v>87</v>
      </c>
      <c r="K184" s="72">
        <v>-0.1553398058252427</v>
      </c>
    </row>
    <row r="185" spans="1:11" ht="12.75" customHeight="1">
      <c r="A185" s="14"/>
      <c r="B185" s="15" t="s">
        <v>151</v>
      </c>
      <c r="C185" s="18"/>
      <c r="D185" s="84">
        <v>1</v>
      </c>
      <c r="E185" s="72" t="s">
        <v>214</v>
      </c>
      <c r="F185" s="16"/>
      <c r="G185" s="84">
        <v>24</v>
      </c>
      <c r="H185" s="72">
        <v>-0.1111111111111111</v>
      </c>
      <c r="I185" s="16"/>
      <c r="J185" s="84">
        <v>138</v>
      </c>
      <c r="K185" s="72">
        <v>0.045454545454545456</v>
      </c>
    </row>
    <row r="186" spans="1:11" ht="12.75" customHeight="1">
      <c r="A186" s="14"/>
      <c r="B186" s="15" t="s">
        <v>187</v>
      </c>
      <c r="C186" s="18"/>
      <c r="D186" s="84">
        <v>1</v>
      </c>
      <c r="E186" s="72" t="s">
        <v>214</v>
      </c>
      <c r="F186" s="16"/>
      <c r="G186" s="84">
        <v>26</v>
      </c>
      <c r="H186" s="72">
        <v>0.18181818181818182</v>
      </c>
      <c r="I186" s="16"/>
      <c r="J186" s="84">
        <v>184</v>
      </c>
      <c r="K186" s="72">
        <v>-0.07537688442211055</v>
      </c>
    </row>
    <row r="187" spans="1:11" s="61" customFormat="1" ht="12.75">
      <c r="A187" s="14"/>
      <c r="B187" s="90" t="s">
        <v>152</v>
      </c>
      <c r="C187" s="18"/>
      <c r="D187" s="84">
        <v>9</v>
      </c>
      <c r="E187" s="72" t="s">
        <v>214</v>
      </c>
      <c r="F187" s="16"/>
      <c r="G187" s="84">
        <v>86</v>
      </c>
      <c r="H187" s="72">
        <v>0.1780821917808219</v>
      </c>
      <c r="I187" s="16"/>
      <c r="J187" s="84">
        <v>377</v>
      </c>
      <c r="K187" s="72">
        <v>0.09593023255813954</v>
      </c>
    </row>
    <row r="188" spans="1:11" ht="12.75">
      <c r="A188" s="14"/>
      <c r="B188" s="37" t="s">
        <v>188</v>
      </c>
      <c r="C188" s="15"/>
      <c r="D188" s="84">
        <v>3</v>
      </c>
      <c r="E188" s="72" t="s">
        <v>214</v>
      </c>
      <c r="F188" s="16"/>
      <c r="G188" s="84">
        <v>12</v>
      </c>
      <c r="H188" s="72" t="s">
        <v>214</v>
      </c>
      <c r="I188" s="16"/>
      <c r="J188" s="84">
        <v>63</v>
      </c>
      <c r="K188" s="72">
        <v>-0.20253164556962025</v>
      </c>
    </row>
    <row r="189" spans="1:11" s="61" customFormat="1" ht="12.75">
      <c r="A189" s="14"/>
      <c r="B189" s="18" t="s">
        <v>153</v>
      </c>
      <c r="C189" s="18"/>
      <c r="D189" s="87">
        <v>14</v>
      </c>
      <c r="E189" s="20" t="s">
        <v>214</v>
      </c>
      <c r="F189" s="19"/>
      <c r="G189" s="87">
        <v>168</v>
      </c>
      <c r="H189" s="20">
        <v>0.07006369426751592</v>
      </c>
      <c r="I189" s="19"/>
      <c r="J189" s="87">
        <v>876</v>
      </c>
      <c r="K189" s="20">
        <v>-0.02774694783573807</v>
      </c>
    </row>
    <row r="190" spans="1:11" ht="12.75">
      <c r="A190" s="14"/>
      <c r="B190" s="15"/>
      <c r="C190" s="18"/>
      <c r="D190" s="84"/>
      <c r="E190" s="16"/>
      <c r="F190" s="16"/>
      <c r="G190" s="84"/>
      <c r="H190" s="16"/>
      <c r="I190" s="16"/>
      <c r="J190" s="84"/>
      <c r="K190" s="16"/>
    </row>
    <row r="191" spans="1:11" ht="12.75">
      <c r="A191" s="14"/>
      <c r="B191" s="15" t="s">
        <v>154</v>
      </c>
      <c r="C191" s="15"/>
      <c r="D191" s="84">
        <v>1</v>
      </c>
      <c r="E191" s="72" t="s">
        <v>214</v>
      </c>
      <c r="F191" s="16"/>
      <c r="G191" s="84">
        <v>40</v>
      </c>
      <c r="H191" s="72">
        <v>0.08108108108108109</v>
      </c>
      <c r="I191" s="16"/>
      <c r="J191" s="84">
        <v>165</v>
      </c>
      <c r="K191" s="72">
        <v>-0.30962343096234307</v>
      </c>
    </row>
    <row r="192" spans="1:11" ht="12.75">
      <c r="A192" s="14"/>
      <c r="B192" s="15" t="s">
        <v>155</v>
      </c>
      <c r="C192" s="15"/>
      <c r="D192" s="84">
        <v>0</v>
      </c>
      <c r="E192" s="72" t="s">
        <v>214</v>
      </c>
      <c r="F192" s="16"/>
      <c r="G192" s="84">
        <v>17</v>
      </c>
      <c r="H192" s="72" t="s">
        <v>214</v>
      </c>
      <c r="I192" s="16"/>
      <c r="J192" s="84">
        <v>56</v>
      </c>
      <c r="K192" s="72">
        <v>0.037037037037037035</v>
      </c>
    </row>
    <row r="193" spans="1:11" ht="12.75">
      <c r="A193" s="14"/>
      <c r="B193" s="15" t="s">
        <v>156</v>
      </c>
      <c r="C193" s="15"/>
      <c r="D193" s="84">
        <v>6</v>
      </c>
      <c r="E193" s="72" t="s">
        <v>214</v>
      </c>
      <c r="F193" s="16"/>
      <c r="G193" s="84">
        <v>12</v>
      </c>
      <c r="H193" s="72" t="s">
        <v>214</v>
      </c>
      <c r="I193" s="16"/>
      <c r="J193" s="84">
        <v>137</v>
      </c>
      <c r="K193" s="72">
        <v>0.3564356435643564</v>
      </c>
    </row>
    <row r="194" spans="1:11" s="61" customFormat="1" ht="12.75">
      <c r="A194" s="14"/>
      <c r="B194" s="15" t="s">
        <v>157</v>
      </c>
      <c r="C194" s="18"/>
      <c r="D194" s="84">
        <v>6</v>
      </c>
      <c r="E194" s="72" t="s">
        <v>214</v>
      </c>
      <c r="F194" s="16"/>
      <c r="G194" s="84">
        <v>24</v>
      </c>
      <c r="H194" s="72">
        <v>-0.52</v>
      </c>
      <c r="I194" s="16"/>
      <c r="J194" s="84">
        <v>230</v>
      </c>
      <c r="K194" s="72">
        <v>0.10576923076923077</v>
      </c>
    </row>
    <row r="195" spans="1:11" ht="12.75">
      <c r="A195" s="14"/>
      <c r="B195" t="s">
        <v>158</v>
      </c>
      <c r="C195" s="18"/>
      <c r="D195" s="84">
        <v>0</v>
      </c>
      <c r="E195" s="72" t="s">
        <v>214</v>
      </c>
      <c r="F195" s="16"/>
      <c r="G195" s="84">
        <v>34</v>
      </c>
      <c r="H195" s="72">
        <v>-0.32</v>
      </c>
      <c r="I195" s="16"/>
      <c r="J195" s="84">
        <v>186</v>
      </c>
      <c r="K195" s="72">
        <v>-0.2846153846153846</v>
      </c>
    </row>
    <row r="196" spans="1:11" s="61" customFormat="1" ht="12.75">
      <c r="A196" s="14"/>
      <c r="B196" s="18" t="s">
        <v>159</v>
      </c>
      <c r="C196" s="18"/>
      <c r="D196" s="87">
        <v>13</v>
      </c>
      <c r="E196" s="20" t="s">
        <v>214</v>
      </c>
      <c r="F196" s="19"/>
      <c r="G196" s="87">
        <v>127</v>
      </c>
      <c r="H196" s="20">
        <v>-0.23030303030303031</v>
      </c>
      <c r="I196" s="19"/>
      <c r="J196" s="87">
        <v>774</v>
      </c>
      <c r="K196" s="20">
        <v>-0.10208816705336426</v>
      </c>
    </row>
    <row r="197" spans="1:11" ht="9.75" customHeight="1">
      <c r="A197" s="14"/>
      <c r="B197" s="15"/>
      <c r="C197" s="15"/>
      <c r="D197" s="84"/>
      <c r="E197" s="16"/>
      <c r="F197" s="16"/>
      <c r="G197" s="84"/>
      <c r="H197" s="16"/>
      <c r="I197" s="16"/>
      <c r="J197" s="84"/>
      <c r="K197" s="16"/>
    </row>
    <row r="198" spans="1:11" s="61" customFormat="1" ht="12.75">
      <c r="A198" s="14"/>
      <c r="B198" s="15" t="s">
        <v>160</v>
      </c>
      <c r="C198" s="18"/>
      <c r="D198" s="84">
        <v>3</v>
      </c>
      <c r="E198" s="72" t="s">
        <v>214</v>
      </c>
      <c r="F198" s="16"/>
      <c r="G198" s="84">
        <v>17</v>
      </c>
      <c r="H198" s="72" t="s">
        <v>214</v>
      </c>
      <c r="I198" s="16"/>
      <c r="J198" s="84">
        <v>60</v>
      </c>
      <c r="K198" s="72">
        <v>-0.21052631578947367</v>
      </c>
    </row>
    <row r="199" spans="1:11" ht="15">
      <c r="A199" s="21"/>
      <c r="B199" s="15" t="s">
        <v>149</v>
      </c>
      <c r="C199" s="15"/>
      <c r="D199" s="84">
        <v>0</v>
      </c>
      <c r="E199" s="72" t="s">
        <v>214</v>
      </c>
      <c r="F199" s="16"/>
      <c r="G199" s="84">
        <v>31</v>
      </c>
      <c r="H199" s="72" t="s">
        <v>214</v>
      </c>
      <c r="I199" s="16"/>
      <c r="J199" s="84">
        <v>226</v>
      </c>
      <c r="K199" s="72">
        <v>0.1188118811881188</v>
      </c>
    </row>
    <row r="200" spans="1:11" ht="12.75">
      <c r="A200" s="14"/>
      <c r="B200" t="s">
        <v>161</v>
      </c>
      <c r="C200" s="18"/>
      <c r="D200" s="84">
        <v>5</v>
      </c>
      <c r="E200" s="72" t="s">
        <v>214</v>
      </c>
      <c r="F200" s="16"/>
      <c r="G200" s="84">
        <v>26</v>
      </c>
      <c r="H200" s="72">
        <v>-0.2972972972972973</v>
      </c>
      <c r="I200" s="16"/>
      <c r="J200" s="84">
        <v>203</v>
      </c>
      <c r="K200" s="72">
        <v>-0.06451612903225806</v>
      </c>
    </row>
    <row r="201" spans="1:11" ht="12.75">
      <c r="A201" s="14" t="s">
        <v>19</v>
      </c>
      <c r="B201" s="15" t="s">
        <v>162</v>
      </c>
      <c r="C201" s="15"/>
      <c r="D201" s="84">
        <v>76</v>
      </c>
      <c r="E201" s="72">
        <v>0.9</v>
      </c>
      <c r="F201" s="16"/>
      <c r="G201" s="84">
        <v>237</v>
      </c>
      <c r="H201" s="72">
        <v>0.6013513513513513</v>
      </c>
      <c r="I201" s="16"/>
      <c r="J201" s="84">
        <v>397</v>
      </c>
      <c r="K201" s="72">
        <v>0.10584958217270195</v>
      </c>
    </row>
    <row r="202" spans="1:11" ht="12.75">
      <c r="A202" s="14"/>
      <c r="B202" s="15" t="s">
        <v>163</v>
      </c>
      <c r="C202" s="15"/>
      <c r="D202" s="84">
        <v>0</v>
      </c>
      <c r="E202" s="72" t="s">
        <v>214</v>
      </c>
      <c r="F202" s="16"/>
      <c r="G202" s="84">
        <v>16</v>
      </c>
      <c r="H202" s="72" t="s">
        <v>214</v>
      </c>
      <c r="I202" s="16"/>
      <c r="J202" s="84">
        <v>87</v>
      </c>
      <c r="K202" s="72">
        <v>0.6730769230769231</v>
      </c>
    </row>
    <row r="203" spans="1:11" ht="12.75">
      <c r="A203" s="14"/>
      <c r="B203" t="s">
        <v>164</v>
      </c>
      <c r="C203" s="18"/>
      <c r="D203" s="84">
        <v>10</v>
      </c>
      <c r="E203" s="72" t="s">
        <v>214</v>
      </c>
      <c r="F203" s="16"/>
      <c r="G203" s="84">
        <v>97</v>
      </c>
      <c r="H203" s="72">
        <v>0.3472222222222222</v>
      </c>
      <c r="I203" s="16"/>
      <c r="J203" s="84">
        <v>535</v>
      </c>
      <c r="K203" s="72">
        <v>0.3442211055276382</v>
      </c>
    </row>
    <row r="204" spans="1:11" ht="12.75">
      <c r="A204" s="14"/>
      <c r="B204" s="15" t="s">
        <v>165</v>
      </c>
      <c r="C204" s="15"/>
      <c r="D204" s="84">
        <v>2</v>
      </c>
      <c r="E204" s="72" t="s">
        <v>214</v>
      </c>
      <c r="F204" s="16"/>
      <c r="G204" s="84">
        <v>28</v>
      </c>
      <c r="H204" s="72">
        <v>0.16666666666666666</v>
      </c>
      <c r="I204" s="16"/>
      <c r="J204" s="84">
        <v>185</v>
      </c>
      <c r="K204" s="72">
        <v>-0.1590909090909091</v>
      </c>
    </row>
    <row r="205" spans="1:11" s="61" customFormat="1" ht="12.75">
      <c r="A205" s="14"/>
      <c r="B205" s="41" t="s">
        <v>171</v>
      </c>
      <c r="C205" s="18"/>
      <c r="D205" s="87">
        <v>96</v>
      </c>
      <c r="E205" s="20">
        <v>0.5</v>
      </c>
      <c r="F205" s="19"/>
      <c r="G205" s="87">
        <v>452</v>
      </c>
      <c r="H205" s="20">
        <v>0.3738601823708207</v>
      </c>
      <c r="I205" s="19"/>
      <c r="J205" s="87">
        <v>1693</v>
      </c>
      <c r="K205" s="20">
        <v>0.11089238845144357</v>
      </c>
    </row>
    <row r="206" spans="1:11" ht="9.75" customHeight="1">
      <c r="A206" s="14"/>
      <c r="B206" s="15"/>
      <c r="C206" s="15"/>
      <c r="D206" s="84"/>
      <c r="E206" s="16"/>
      <c r="F206" s="16"/>
      <c r="G206" s="84"/>
      <c r="H206" s="16"/>
      <c r="I206" s="16"/>
      <c r="J206" s="84"/>
      <c r="K206" s="16"/>
    </row>
    <row r="207" spans="1:11" s="62" customFormat="1" ht="15">
      <c r="A207" s="21"/>
      <c r="B207" s="27" t="s">
        <v>166</v>
      </c>
      <c r="C207" s="27"/>
      <c r="D207" s="93">
        <v>123</v>
      </c>
      <c r="E207" s="94">
        <v>0.3977272727272727</v>
      </c>
      <c r="F207" s="95"/>
      <c r="G207" s="93">
        <v>747</v>
      </c>
      <c r="H207" s="94">
        <v>0.14746543778801843</v>
      </c>
      <c r="I207" s="95"/>
      <c r="J207" s="93">
        <v>3343</v>
      </c>
      <c r="K207" s="94">
        <v>0.017036811682385154</v>
      </c>
    </row>
    <row r="208" spans="1:11" s="61" customFormat="1" ht="9.75" customHeight="1">
      <c r="A208" s="14"/>
      <c r="B208" s="51" t="s">
        <v>183</v>
      </c>
      <c r="C208" s="18"/>
      <c r="D208" s="84"/>
      <c r="E208" s="16"/>
      <c r="F208" s="16"/>
      <c r="G208" s="84"/>
      <c r="H208" s="16"/>
      <c r="I208" s="16"/>
      <c r="J208" s="84"/>
      <c r="K208" s="16"/>
    </row>
    <row r="209" spans="1:11" s="73" customFormat="1" ht="12.75">
      <c r="A209" s="14"/>
      <c r="B209" s="25"/>
      <c r="C209" s="25"/>
      <c r="D209" s="91"/>
      <c r="E209" s="26"/>
      <c r="F209" s="26"/>
      <c r="G209" s="91"/>
      <c r="H209" s="26"/>
      <c r="I209" s="26"/>
      <c r="J209" s="91"/>
      <c r="K209" s="26"/>
    </row>
    <row r="210" spans="1:11" s="76" customFormat="1" ht="13.5" thickBot="1">
      <c r="A210" s="75"/>
      <c r="B210" s="96" t="s">
        <v>167</v>
      </c>
      <c r="C210" s="96"/>
      <c r="D210" s="97">
        <v>11183</v>
      </c>
      <c r="E210" s="98">
        <v>-0.1544684711931045</v>
      </c>
      <c r="F210" s="99"/>
      <c r="G210" s="97">
        <v>18366</v>
      </c>
      <c r="H210" s="98">
        <v>-0.06969911863033128</v>
      </c>
      <c r="I210" s="99"/>
      <c r="J210" s="97">
        <v>59331</v>
      </c>
      <c r="K210" s="98">
        <v>-0.04355746135121629</v>
      </c>
    </row>
    <row r="211" spans="1:11" ht="15">
      <c r="A211" s="14"/>
      <c r="C211" s="22"/>
      <c r="D211" s="23"/>
      <c r="E211" s="74"/>
      <c r="F211" s="23"/>
      <c r="G211" s="23"/>
      <c r="H211" s="74"/>
      <c r="I211" s="23"/>
      <c r="J211" s="23"/>
      <c r="K211" s="74"/>
    </row>
    <row r="212" spans="1:11" ht="15">
      <c r="A212" s="21"/>
      <c r="B212" s="65"/>
      <c r="C212" s="15"/>
      <c r="D212" s="16"/>
      <c r="E212" s="72"/>
      <c r="F212" s="16"/>
      <c r="G212" s="16"/>
      <c r="H212" s="72"/>
      <c r="I212" s="16"/>
      <c r="J212" s="16"/>
      <c r="K212" s="72"/>
    </row>
    <row r="213" spans="1:11" ht="14.25">
      <c r="A213" s="14" t="s">
        <v>19</v>
      </c>
      <c r="B213" s="92" t="s">
        <v>168</v>
      </c>
      <c r="C213" s="15"/>
      <c r="D213" s="16"/>
      <c r="E213" s="72"/>
      <c r="F213" s="16"/>
      <c r="G213" s="16"/>
      <c r="H213" s="72"/>
      <c r="I213" s="16"/>
      <c r="J213" s="16"/>
      <c r="K213" s="72"/>
    </row>
    <row r="214" spans="1:11" ht="12.75">
      <c r="A214" s="66">
        <v>1</v>
      </c>
      <c r="B214" s="37" t="s">
        <v>205</v>
      </c>
      <c r="C214" s="37"/>
      <c r="D214" s="38"/>
      <c r="E214" s="39"/>
      <c r="F214" s="38"/>
      <c r="G214" s="38"/>
      <c r="H214" s="39"/>
      <c r="I214" s="38"/>
      <c r="J214" s="38"/>
      <c r="K214" s="39"/>
    </row>
    <row r="215" spans="1:11" ht="12.75">
      <c r="A215" s="66"/>
      <c r="B215" s="37" t="s">
        <v>193</v>
      </c>
      <c r="C215" s="41"/>
      <c r="D215" s="42"/>
      <c r="E215" s="43"/>
      <c r="F215" s="42"/>
      <c r="G215" s="42"/>
      <c r="H215" s="43"/>
      <c r="I215" s="42"/>
      <c r="J215" s="42"/>
      <c r="K215" s="43"/>
    </row>
    <row r="216" spans="1:11" ht="12.75">
      <c r="A216" s="66">
        <v>2</v>
      </c>
      <c r="B216" s="37" t="s">
        <v>194</v>
      </c>
      <c r="C216" s="37"/>
      <c r="D216" s="38"/>
      <c r="E216" s="40"/>
      <c r="F216" s="38"/>
      <c r="G216" s="38"/>
      <c r="H216" s="39"/>
      <c r="I216" s="38"/>
      <c r="J216" s="38"/>
      <c r="K216" s="40"/>
    </row>
    <row r="217" spans="1:2" ht="12.75" customHeight="1">
      <c r="A217" s="19"/>
      <c r="B217" s="37" t="s">
        <v>195</v>
      </c>
    </row>
    <row r="218" spans="1:11" ht="12.75">
      <c r="A218" s="14"/>
      <c r="B218" s="37" t="s">
        <v>196</v>
      </c>
      <c r="C218" s="37"/>
      <c r="D218" s="38"/>
      <c r="E218" s="39"/>
      <c r="F218" s="38"/>
      <c r="G218" s="38"/>
      <c r="H218" s="39"/>
      <c r="I218" s="38"/>
      <c r="J218" s="38"/>
      <c r="K218" s="39"/>
    </row>
    <row r="219" spans="1:11" ht="12.75">
      <c r="A219" s="14"/>
      <c r="B219" s="15"/>
      <c r="C219" s="15"/>
      <c r="D219" s="16"/>
      <c r="E219" s="72"/>
      <c r="F219" s="16"/>
      <c r="G219" s="16"/>
      <c r="H219" s="72"/>
      <c r="I219" s="16"/>
      <c r="J219" s="16"/>
      <c r="K219" s="72"/>
    </row>
    <row r="220" spans="1:11" ht="12.75">
      <c r="A220" s="14"/>
      <c r="B220" s="15"/>
      <c r="C220" s="18"/>
      <c r="D220" s="19"/>
      <c r="E220" s="20"/>
      <c r="F220" s="19"/>
      <c r="G220" s="19"/>
      <c r="H220" s="20"/>
      <c r="I220" s="19"/>
      <c r="J220" s="19"/>
      <c r="K220" s="20"/>
    </row>
    <row r="221" spans="1:10" ht="12.75">
      <c r="A221" s="14"/>
      <c r="B221" s="15"/>
      <c r="C221" s="15"/>
      <c r="D221" s="16"/>
      <c r="F221" s="16"/>
      <c r="G221" s="16"/>
      <c r="H221" s="72"/>
      <c r="I221" s="16"/>
      <c r="J221" s="16"/>
    </row>
    <row r="222" spans="1:11" ht="12.75">
      <c r="A222" s="14"/>
      <c r="B222" s="18"/>
      <c r="C222" s="15"/>
      <c r="D222" s="16"/>
      <c r="E222" s="72"/>
      <c r="F222" s="16"/>
      <c r="G222" s="16"/>
      <c r="H222" s="72"/>
      <c r="I222" s="16"/>
      <c r="J222" s="16"/>
      <c r="K222" s="72"/>
    </row>
    <row r="223" spans="1:11" ht="12.75">
      <c r="A223" s="14"/>
      <c r="B223" s="15"/>
      <c r="C223" s="15"/>
      <c r="D223" s="16"/>
      <c r="E223" s="72"/>
      <c r="F223" s="16"/>
      <c r="G223" s="16"/>
      <c r="H223" s="72"/>
      <c r="I223" s="16"/>
      <c r="J223" s="16"/>
      <c r="K223" s="72"/>
    </row>
    <row r="224" spans="1:11" ht="12.75">
      <c r="A224" s="14"/>
      <c r="B224" s="15"/>
      <c r="C224" s="15"/>
      <c r="D224" s="16"/>
      <c r="E224" s="72"/>
      <c r="F224" s="16"/>
      <c r="G224" s="16"/>
      <c r="H224" s="72"/>
      <c r="I224" s="16"/>
      <c r="J224" s="16"/>
      <c r="K224" s="72"/>
    </row>
    <row r="225" spans="1:11" ht="12.75">
      <c r="A225" s="14"/>
      <c r="B225" s="15"/>
      <c r="C225" s="18"/>
      <c r="D225" s="19"/>
      <c r="E225" s="20"/>
      <c r="F225" s="19"/>
      <c r="G225" s="19"/>
      <c r="H225" s="20"/>
      <c r="I225" s="19"/>
      <c r="J225" s="19"/>
      <c r="K225" s="20"/>
    </row>
    <row r="226" spans="1:10" ht="12.75">
      <c r="A226" s="14"/>
      <c r="B226" s="15"/>
      <c r="C226" s="15"/>
      <c r="D226" s="16"/>
      <c r="F226" s="16"/>
      <c r="G226" s="16"/>
      <c r="H226" s="72"/>
      <c r="I226" s="16"/>
      <c r="J226" s="16"/>
    </row>
    <row r="227" spans="1:11" ht="12.75">
      <c r="A227" s="14"/>
      <c r="B227" s="18"/>
      <c r="C227" s="15"/>
      <c r="D227" s="16"/>
      <c r="E227" s="72"/>
      <c r="F227" s="16"/>
      <c r="G227" s="16"/>
      <c r="H227" s="72"/>
      <c r="I227" s="16"/>
      <c r="J227" s="16"/>
      <c r="K227" s="72"/>
    </row>
    <row r="228" spans="1:11" ht="12.75">
      <c r="A228" s="14"/>
      <c r="B228" s="15"/>
      <c r="C228" s="15"/>
      <c r="D228" s="16"/>
      <c r="E228" s="72"/>
      <c r="F228" s="16"/>
      <c r="G228" s="16"/>
      <c r="H228" s="72"/>
      <c r="I228" s="16"/>
      <c r="J228" s="16"/>
      <c r="K228" s="72"/>
    </row>
    <row r="229" spans="1:11" ht="12.75">
      <c r="A229" s="14"/>
      <c r="B229" s="15"/>
      <c r="C229" s="15"/>
      <c r="D229" s="16"/>
      <c r="E229" s="72"/>
      <c r="F229" s="16"/>
      <c r="G229" s="16"/>
      <c r="H229" s="72"/>
      <c r="I229" s="16"/>
      <c r="J229" s="16"/>
      <c r="K229" s="72"/>
    </row>
    <row r="230" spans="1:11" ht="12.75">
      <c r="A230" s="14"/>
      <c r="B230" s="15"/>
      <c r="C230" s="15"/>
      <c r="D230" s="16"/>
      <c r="E230" s="72"/>
      <c r="F230" s="16"/>
      <c r="G230" s="16"/>
      <c r="H230" s="72"/>
      <c r="I230" s="16"/>
      <c r="J230" s="16"/>
      <c r="K230" s="72"/>
    </row>
    <row r="231" spans="1:11" ht="12.75">
      <c r="A231" s="14"/>
      <c r="B231" s="15"/>
      <c r="C231" s="15"/>
      <c r="D231" s="16"/>
      <c r="E231" s="72"/>
      <c r="F231" s="16"/>
      <c r="G231" s="16"/>
      <c r="H231" s="72"/>
      <c r="I231" s="16"/>
      <c r="J231" s="16"/>
      <c r="K231" s="72"/>
    </row>
    <row r="232" spans="1:11" ht="12.75">
      <c r="A232" s="14"/>
      <c r="B232" s="15"/>
      <c r="C232" s="15"/>
      <c r="D232" s="16"/>
      <c r="E232" s="72"/>
      <c r="F232" s="16"/>
      <c r="G232" s="16"/>
      <c r="H232" s="72"/>
      <c r="I232" s="16"/>
      <c r="J232" s="16"/>
      <c r="K232" s="72"/>
    </row>
    <row r="233" spans="1:11" ht="12.75">
      <c r="A233" s="14"/>
      <c r="B233" s="15"/>
      <c r="C233" s="18"/>
      <c r="D233" s="19"/>
      <c r="E233" s="20"/>
      <c r="F233" s="19"/>
      <c r="G233" s="19"/>
      <c r="H233" s="20"/>
      <c r="I233" s="19"/>
      <c r="J233" s="19"/>
      <c r="K233" s="20"/>
    </row>
    <row r="234" spans="1:10" ht="12.75">
      <c r="A234" s="14"/>
      <c r="B234" s="15"/>
      <c r="C234" s="15"/>
      <c r="D234" s="16"/>
      <c r="F234" s="16"/>
      <c r="G234" s="16"/>
      <c r="H234" s="72"/>
      <c r="I234" s="16"/>
      <c r="J234" s="16"/>
    </row>
    <row r="235" spans="1:11" ht="15">
      <c r="A235" s="14"/>
      <c r="B235" s="18"/>
      <c r="C235" s="22"/>
      <c r="D235" s="23"/>
      <c r="E235" s="74"/>
      <c r="F235" s="23"/>
      <c r="G235" s="23"/>
      <c r="H235" s="74"/>
      <c r="I235" s="23"/>
      <c r="J235" s="23"/>
      <c r="K235" s="74"/>
    </row>
    <row r="236" spans="1:10" ht="12.75">
      <c r="A236" s="14"/>
      <c r="B236" s="18"/>
      <c r="C236" s="18"/>
      <c r="D236" s="16"/>
      <c r="F236" s="16"/>
      <c r="G236" s="16"/>
      <c r="H236" s="72"/>
      <c r="I236" s="16"/>
      <c r="J236" s="16"/>
    </row>
    <row r="237" spans="1:11" ht="15">
      <c r="A237" s="21"/>
      <c r="B237" s="22"/>
      <c r="C237" s="27"/>
      <c r="D237" s="16"/>
      <c r="E237" s="72"/>
      <c r="F237" s="26"/>
      <c r="G237" s="16"/>
      <c r="H237" s="72"/>
      <c r="I237" s="26"/>
      <c r="J237" s="16"/>
      <c r="K237" s="72"/>
    </row>
    <row r="238" spans="1:10" ht="12.75">
      <c r="A238" s="14"/>
      <c r="B238" s="15"/>
      <c r="C238" s="18"/>
      <c r="D238" s="16"/>
      <c r="F238" s="16"/>
      <c r="G238" s="16"/>
      <c r="H238" s="72"/>
      <c r="I238" s="16"/>
      <c r="J238" s="16"/>
    </row>
    <row r="239" spans="1:11" ht="15">
      <c r="A239" s="14"/>
      <c r="B239" s="25"/>
      <c r="C239" s="22"/>
      <c r="D239" s="23"/>
      <c r="E239" s="74"/>
      <c r="F239" s="23"/>
      <c r="G239" s="23"/>
      <c r="H239" s="74"/>
      <c r="I239" s="23"/>
      <c r="J239" s="23"/>
      <c r="K239" s="74"/>
    </row>
    <row r="240" spans="1:11" ht="12.75">
      <c r="A240" s="14"/>
      <c r="B240" s="15"/>
      <c r="C240" s="28"/>
      <c r="D240" s="17"/>
      <c r="E240" s="17"/>
      <c r="F240" s="17"/>
      <c r="G240" s="17"/>
      <c r="H240" s="17"/>
      <c r="I240" s="17"/>
      <c r="J240" s="17"/>
      <c r="K240" s="17"/>
    </row>
    <row r="241" spans="1:11" ht="15">
      <c r="A241" s="24"/>
      <c r="B241" s="22"/>
      <c r="C241" s="28"/>
      <c r="D241" s="17"/>
      <c r="E241" s="17"/>
      <c r="F241" s="17"/>
      <c r="G241" s="17"/>
      <c r="H241" s="17"/>
      <c r="I241" s="17"/>
      <c r="J241" s="17"/>
      <c r="K241" s="17"/>
    </row>
    <row r="242" spans="1:11" ht="15">
      <c r="A242" s="14"/>
      <c r="B242" s="29"/>
      <c r="C242" s="30"/>
      <c r="D242" s="31"/>
      <c r="E242" s="31"/>
      <c r="F242" s="31"/>
      <c r="G242" s="31"/>
      <c r="H242" s="31"/>
      <c r="I242" s="31"/>
      <c r="J242" s="32"/>
      <c r="K242" s="32"/>
    </row>
    <row r="243" spans="1:11" ht="15">
      <c r="A243" s="14"/>
      <c r="B243" s="33"/>
      <c r="C243" s="34"/>
      <c r="D243" s="31"/>
      <c r="E243" s="31"/>
      <c r="F243" s="31"/>
      <c r="G243" s="31"/>
      <c r="H243" s="31"/>
      <c r="I243" s="31"/>
      <c r="J243" s="17"/>
      <c r="K243" s="17"/>
    </row>
    <row r="244" spans="1:11" ht="15">
      <c r="A244" s="14"/>
      <c r="B244" s="35"/>
      <c r="C244" s="135"/>
      <c r="D244" s="135"/>
      <c r="E244" s="135"/>
      <c r="F244" s="135"/>
      <c r="G244" s="135"/>
      <c r="H244" s="135"/>
      <c r="I244" s="31"/>
      <c r="J244" s="17"/>
      <c r="K244" s="17"/>
    </row>
    <row r="245" spans="1:11" ht="15">
      <c r="A245" s="14"/>
      <c r="B245" s="35"/>
      <c r="C245" s="135"/>
      <c r="D245" s="135"/>
      <c r="E245" s="135"/>
      <c r="F245" s="135"/>
      <c r="G245" s="135"/>
      <c r="H245" s="135"/>
      <c r="I245" s="135"/>
      <c r="J245" s="17"/>
      <c r="K245" s="17"/>
    </row>
    <row r="246" spans="1:11" ht="12.75">
      <c r="A246" s="14"/>
      <c r="B246" s="36"/>
      <c r="C246" s="36"/>
      <c r="D246" s="31"/>
      <c r="E246" s="31"/>
      <c r="F246" s="31"/>
      <c r="G246" s="31"/>
      <c r="H246" s="31"/>
      <c r="I246" s="31"/>
      <c r="J246" s="17"/>
      <c r="K246" s="17"/>
    </row>
    <row r="247" spans="1:11" ht="12.75">
      <c r="A247" s="14"/>
      <c r="B247" s="36"/>
      <c r="C247" s="36"/>
      <c r="D247" s="31"/>
      <c r="E247" s="31"/>
      <c r="F247" s="31"/>
      <c r="G247" s="31"/>
      <c r="H247" s="31"/>
      <c r="I247" s="31"/>
      <c r="J247" s="17"/>
      <c r="K247" s="17"/>
    </row>
    <row r="248" spans="1:11" ht="12.75">
      <c r="A248" s="14"/>
      <c r="B248" s="36"/>
      <c r="C248" s="36"/>
      <c r="D248" s="31"/>
      <c r="E248" s="31"/>
      <c r="F248" s="31"/>
      <c r="G248" s="31"/>
      <c r="H248" s="31"/>
      <c r="I248" s="31"/>
      <c r="J248" s="17"/>
      <c r="K248" s="17"/>
    </row>
    <row r="249" spans="1:11" ht="12.75">
      <c r="A249" s="14"/>
      <c r="B249" s="36"/>
      <c r="C249" s="36"/>
      <c r="D249" s="31"/>
      <c r="E249" s="31"/>
      <c r="F249" s="31"/>
      <c r="G249" s="31"/>
      <c r="H249" s="31"/>
      <c r="I249" s="31"/>
      <c r="J249" s="17"/>
      <c r="K249" s="17"/>
    </row>
    <row r="250" spans="1:2" ht="12.75">
      <c r="A250" s="14"/>
      <c r="B250" s="36"/>
    </row>
    <row r="251" spans="1:2" ht="12.75">
      <c r="A251" s="14"/>
      <c r="B251" s="36"/>
    </row>
  </sheetData>
  <mergeCells count="13">
    <mergeCell ref="D4:E4"/>
    <mergeCell ref="G4:H4"/>
    <mergeCell ref="J4:K4"/>
    <mergeCell ref="A1:K2"/>
    <mergeCell ref="J151:K151"/>
    <mergeCell ref="C244:H244"/>
    <mergeCell ref="C245:I245"/>
    <mergeCell ref="D75:E75"/>
    <mergeCell ref="G75:H75"/>
    <mergeCell ref="D151:E151"/>
    <mergeCell ref="G151:H151"/>
    <mergeCell ref="J75:K75"/>
    <mergeCell ref="D3:K3"/>
  </mergeCells>
  <printOptions/>
  <pageMargins left="0.75" right="0.75" top="1" bottom="1" header="0.5" footer="0.5"/>
  <pageSetup horizontalDpi="600" verticalDpi="600" orientation="portrait" paperSize="9" scale="59" r:id="rId1"/>
  <rowBreaks count="2" manualBreakCount="2">
    <brk id="74" max="10" man="1"/>
    <brk id="1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on company winding up and bankruptcy petition court statistics </dc:title>
  <dc:subject>Second Quarter 2010</dc:subject>
  <dc:creator>Ministry of Justice</dc:creator>
  <cp:keywords>"Insolvency bulletin, quarterly insolvency statistics, insolvency petition ministry of justice"</cp:keywords>
  <dc:description/>
  <cp:lastModifiedBy>Marc Archbold</cp:lastModifiedBy>
  <cp:lastPrinted>2010-07-27T11:28:29Z</cp:lastPrinted>
  <dcterms:created xsi:type="dcterms:W3CDTF">2008-05-12T12:55:46Z</dcterms:created>
  <dcterms:modified xsi:type="dcterms:W3CDTF">2010-08-11T15:37:37Z</dcterms:modified>
  <cp:category/>
  <cp:version/>
  <cp:contentType/>
  <cp:contentStatus/>
</cp:coreProperties>
</file>