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2'!$A$4:$H$29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45" i="1" s="1"/>
  <c r="O26" i="1"/>
  <c r="O24" i="1"/>
  <c r="O21" i="1"/>
  <c r="O19" i="1"/>
  <c r="O16" i="1"/>
  <c r="O11" i="1"/>
  <c r="O9" i="1"/>
  <c r="E30" i="3"/>
  <c r="D30" i="3"/>
  <c r="E20" i="3"/>
  <c r="D20" i="3"/>
  <c r="O27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3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3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33"/>
  </connection>
</connections>
</file>

<file path=xl/sharedStrings.xml><?xml version="1.0" encoding="utf-8"?>
<sst xmlns="http://schemas.openxmlformats.org/spreadsheetml/2006/main" count="269" uniqueCount="209">
  <si>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</si>
  <si>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</si>
  <si>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</si>
  <si>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</si>
  <si>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</si>
  <si>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</si>
  <si>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</si>
  <si>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</si>
  <si>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</si>
  <si>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Somerset</t>
  </si>
  <si>
    <t>1.0.1 Individual Schools Budget (before Academy recoupment)</t>
  </si>
  <si>
    <t>Line 1.0.1 excludes post 16 funding due to lack of clarity over funding from EFA._x000D_
_x000D_
Pre 16 will not balance to Schools Block Proform as it includes place funding for specialist units attached to primary and secondary schools as per the S251 guidance.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</si>
  <si>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</si>
  <si>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</si>
  <si>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</si>
  <si>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</si>
  <si>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</si>
  <si>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</si>
  <si>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</si>
  <si>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</si>
  <si>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</si>
  <si>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</si>
  <si>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</si>
  <si>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</si>
  <si>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</si>
  <si>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</si>
  <si>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</si>
  <si>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</si>
  <si>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</si>
  <si>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</si>
  <si>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</si>
  <si>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</si>
  <si>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</si>
  <si>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</si>
  <si>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</si>
  <si>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</si>
  <si>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</si>
  <si>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</si>
  <si>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</si>
  <si>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</si>
  <si>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</si>
  <si>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</si>
  <si>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</si>
  <si>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</si>
  <si>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</si>
  <si>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</si>
  <si>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</si>
  <si>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</si>
  <si>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</si>
  <si>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</si>
  <si>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</si>
  <si>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</si>
  <si>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</si>
  <si>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</si>
  <si>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</si>
  <si>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</si>
  <si>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</si>
  <si>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</si>
  <si>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</si>
  <si>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</si>
  <si>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</si>
  <si>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</si>
  <si>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</si>
  <si>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</si>
  <si>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</si>
  <si>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</si>
  <si>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</si>
  <si>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</si>
  <si>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</si>
  <si>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</si>
  <si>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</si>
  <si>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</si>
  <si>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</si>
  <si>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</si>
  <si>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</si>
  <si>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</si>
  <si>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</si>
  <si>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</si>
  <si>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</si>
  <si>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</si>
  <si>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</si>
  <si>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</si>
  <si>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</si>
  <si>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</si>
  <si>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</si>
  <si>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</si>
  <si>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</si>
  <si>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</si>
  <si>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</si>
  <si>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</si>
  <si>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</si>
  <si>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</si>
  <si>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</si>
  <si>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</si>
  <si>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</si>
  <si>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</si>
  <si>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</si>
  <si>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</si>
  <si>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</si>
  <si>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</si>
  <si>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</si>
  <si>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</si>
  <si>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</si>
  <si>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</si>
  <si>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</si>
  <si>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</si>
  <si>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</si>
  <si>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</si>
  <si>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</si>
  <si>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</si>
  <si>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</si>
  <si>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</si>
  <si>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</si>
  <si>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</si>
  <si>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</si>
  <si>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</si>
  <si>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</si>
  <si>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</si>
  <si>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Sedgemoor Centre</t>
  </si>
  <si>
    <t/>
  </si>
  <si>
    <t>Maintained special schools includes post 16 places at £10,000 due to lack of clarity over funding from EFA.</t>
  </si>
  <si>
    <t>Mendip Centre</t>
  </si>
  <si>
    <t>Taunton Centre</t>
  </si>
  <si>
    <t>Yeovil Centre</t>
  </si>
  <si>
    <t>Link Education Centre (Mendip)</t>
  </si>
  <si>
    <t>Link Education Centre (South Somerset)</t>
  </si>
  <si>
    <t>Northfields Education Centre</t>
  </si>
  <si>
    <t>Link Education Centre (Sedgemoor)</t>
  </si>
  <si>
    <t>Steps Centre</t>
  </si>
  <si>
    <t>Deane Discovery Centre</t>
  </si>
  <si>
    <t>Horizon Centre</t>
  </si>
  <si>
    <t>Bridgwater Centre</t>
  </si>
  <si>
    <t>Alternative Provision Centre</t>
  </si>
  <si>
    <t>Elmwood School</t>
  </si>
  <si>
    <t>Sky College</t>
  </si>
  <si>
    <t>Fairmead School</t>
  </si>
  <si>
    <t>Penrose School</t>
  </si>
  <si>
    <t>Selworthy Special School</t>
  </si>
  <si>
    <t>Fiveways Special School</t>
  </si>
  <si>
    <t>Avalon School</t>
  </si>
  <si>
    <t>Critchill School</t>
  </si>
  <si>
    <t>UnitType</t>
  </si>
  <si>
    <t>1. EYSFF (three and four year olds) Base Rate(s) per hour, per provider type</t>
  </si>
  <si>
    <t>Based on number of hours accessed by children from a deprived household, averaged over 3 years</t>
  </si>
  <si>
    <t>PerHour</t>
  </si>
  <si>
    <t>2a. Supplements: Deprivation</t>
  </si>
  <si>
    <t>2b. Supplements: Quality</t>
  </si>
  <si>
    <t>Qualified Teacher in an LA and Academy nursery</t>
  </si>
  <si>
    <t>Early Years Professional</t>
  </si>
  <si>
    <t>Childminder</t>
  </si>
  <si>
    <t>Early Years qualified teacher</t>
  </si>
  <si>
    <t>2c. Supplements: Flexibility</t>
  </si>
  <si>
    <t>Open between 6 and 8 hours a day</t>
  </si>
  <si>
    <t>Open for 8 or more hours a day</t>
  </si>
  <si>
    <t>2d. Supplements: Sustainability</t>
  </si>
  <si>
    <t>No budget lines entered</t>
  </si>
  <si>
    <t>3. Other formula</t>
  </si>
  <si>
    <t>Sparsity Supplement</t>
  </si>
  <si>
    <t>Premises Supplement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</si>
  <si>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</si>
  <si>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</si>
  <si>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</si>
  <si>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</si>
  <si>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</si>
  <si>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</si>
  <si>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</si>
  <si>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</si>
  <si>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Trajectory Building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</si>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</sst>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195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933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196</v>
      </c>
      <c r="F5" s="31"/>
      <c r="G5" s="237"/>
      <c r="H5" s="32"/>
      <c r="I5" s="18" t="s">
        <v>200</v>
      </c>
      <c r="J5" s="31"/>
      <c r="K5" s="32"/>
      <c r="L5" s="18" t="s">
        <v>201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204</v>
      </c>
      <c r="C6" s="33" t="s">
        <v>0</v>
      </c>
      <c r="D6" s="23" t="s">
        <v>197</v>
      </c>
      <c r="E6" s="23" t="s">
        <v>198</v>
      </c>
      <c r="F6" s="23" t="s">
        <v>199</v>
      </c>
      <c r="G6" s="146" t="s">
        <v>141</v>
      </c>
      <c r="H6" s="23" t="s">
        <v>197</v>
      </c>
      <c r="I6" s="23" t="s">
        <v>198</v>
      </c>
      <c r="J6" s="162" t="s">
        <v>199</v>
      </c>
      <c r="K6" s="23" t="s">
        <v>197</v>
      </c>
      <c r="L6" s="23" t="s">
        <v>198</v>
      </c>
      <c r="M6" s="23" t="s">
        <v>199</v>
      </c>
      <c r="N6" s="190" t="s">
        <v>202</v>
      </c>
      <c r="O6" s="207" t="s">
        <v>203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142</v>
      </c>
      <c r="C8" s="38" t="s">
        <v>143</v>
      </c>
      <c r="D8" s="77">
        <v>3.61</v>
      </c>
      <c r="E8" s="77"/>
      <c r="F8" s="78">
        <v>3.61</v>
      </c>
      <c r="G8" s="148" t="s">
        <v>144</v>
      </c>
      <c r="H8" s="113">
        <v>3296754</v>
      </c>
      <c r="I8" s="113"/>
      <c r="J8" s="164">
        <v>369360</v>
      </c>
      <c r="K8" s="78">
        <v>11901281.939999999</v>
      </c>
      <c r="L8" s="78"/>
      <c r="M8" s="78">
        <v>1333389.6000000001</v>
      </c>
      <c r="N8" s="192">
        <v>13234671.539999999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SUM(N8:N9)/16016472</f>
        <v>0.82631627864113888</v>
      </c>
      <c r="P9" s="237"/>
    </row>
    <row r="10" spans="1:42" x14ac:dyDescent="0.25">
      <c r="A10" s="233"/>
      <c r="B10" s="41" t="s">
        <v>145</v>
      </c>
      <c r="C10" s="41"/>
      <c r="D10" s="81">
        <v>0.36</v>
      </c>
      <c r="E10" s="81"/>
      <c r="F10" s="82">
        <v>0.36</v>
      </c>
      <c r="G10" s="150" t="s">
        <v>144</v>
      </c>
      <c r="H10" s="115">
        <v>657370</v>
      </c>
      <c r="I10" s="115"/>
      <c r="J10" s="166">
        <v>92340</v>
      </c>
      <c r="K10" s="82">
        <v>236653.2</v>
      </c>
      <c r="L10" s="82"/>
      <c r="M10" s="82">
        <v>33242.400000000001</v>
      </c>
      <c r="N10" s="194">
        <v>269895.59999999998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SUM(N10:N11)/16016472</f>
        <v>1.6851126764995436E-2</v>
      </c>
      <c r="P11" s="237"/>
    </row>
    <row r="12" spans="1:42" ht="20.399999999999999" x14ac:dyDescent="0.25">
      <c r="A12" s="233"/>
      <c r="B12" s="43" t="s">
        <v>146</v>
      </c>
      <c r="C12" s="43" t="s">
        <v>147</v>
      </c>
      <c r="D12" s="83"/>
      <c r="E12" s="83"/>
      <c r="F12" s="84">
        <v>0.78</v>
      </c>
      <c r="G12" s="151" t="s">
        <v>144</v>
      </c>
      <c r="H12" s="116"/>
      <c r="I12" s="116"/>
      <c r="J12" s="167">
        <v>369360</v>
      </c>
      <c r="K12" s="84"/>
      <c r="L12" s="84"/>
      <c r="M12" s="84">
        <v>288100.8</v>
      </c>
      <c r="N12" s="195">
        <v>288100.8</v>
      </c>
      <c r="O12" s="212"/>
      <c r="P12" s="237"/>
    </row>
    <row r="13" spans="1:42" x14ac:dyDescent="0.25">
      <c r="A13" s="233"/>
      <c r="B13" s="42"/>
      <c r="C13" s="43" t="s">
        <v>148</v>
      </c>
      <c r="D13" s="83">
        <v>0.26</v>
      </c>
      <c r="E13" s="83"/>
      <c r="F13" s="84"/>
      <c r="G13" s="151" t="s">
        <v>144</v>
      </c>
      <c r="H13" s="116">
        <v>657370</v>
      </c>
      <c r="I13" s="116"/>
      <c r="J13" s="167"/>
      <c r="K13" s="84">
        <v>170916.2</v>
      </c>
      <c r="L13" s="84"/>
      <c r="M13" s="84"/>
      <c r="N13" s="195">
        <v>170916.2</v>
      </c>
      <c r="O13" s="212"/>
      <c r="P13" s="237"/>
    </row>
    <row r="14" spans="1:42" x14ac:dyDescent="0.25">
      <c r="A14" s="233"/>
      <c r="B14" s="42"/>
      <c r="C14" s="43" t="s">
        <v>149</v>
      </c>
      <c r="D14" s="83">
        <v>0.72</v>
      </c>
      <c r="E14" s="83"/>
      <c r="F14" s="84"/>
      <c r="G14" s="151" t="s">
        <v>144</v>
      </c>
      <c r="H14" s="116">
        <v>16434</v>
      </c>
      <c r="I14" s="116"/>
      <c r="J14" s="167"/>
      <c r="K14" s="84">
        <v>11832.48</v>
      </c>
      <c r="L14" s="84"/>
      <c r="M14" s="84"/>
      <c r="N14" s="195">
        <v>11832.48</v>
      </c>
      <c r="O14" s="212"/>
      <c r="P14" s="237"/>
    </row>
    <row r="15" spans="1:42" x14ac:dyDescent="0.25">
      <c r="A15" s="233"/>
      <c r="B15" s="42"/>
      <c r="C15" s="43" t="s">
        <v>150</v>
      </c>
      <c r="D15" s="83">
        <v>0.22</v>
      </c>
      <c r="E15" s="83"/>
      <c r="F15" s="84"/>
      <c r="G15" s="151" t="s">
        <v>144</v>
      </c>
      <c r="H15" s="116">
        <v>493027</v>
      </c>
      <c r="I15" s="116"/>
      <c r="J15" s="167"/>
      <c r="K15" s="84">
        <v>108465.94</v>
      </c>
      <c r="L15" s="84"/>
      <c r="M15" s="84"/>
      <c r="N15" s="195">
        <v>108465.94</v>
      </c>
      <c r="O15" s="212"/>
      <c r="P15" s="237"/>
    </row>
    <row r="16" spans="1:42" x14ac:dyDescent="0.25">
      <c r="A16" s="233"/>
      <c r="B16" s="42"/>
      <c r="C16" s="43"/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>
        <f>SUM(N12:N16)/16016472</f>
        <v>3.6169976758926678E-2</v>
      </c>
      <c r="P16" s="237"/>
    </row>
    <row r="17" spans="1:20" x14ac:dyDescent="0.25">
      <c r="A17" s="233"/>
      <c r="B17" s="44" t="s">
        <v>151</v>
      </c>
      <c r="C17" s="44" t="s">
        <v>152</v>
      </c>
      <c r="D17" s="85">
        <v>0.1</v>
      </c>
      <c r="E17" s="85"/>
      <c r="F17" s="86">
        <v>0.1</v>
      </c>
      <c r="G17" s="152" t="s">
        <v>144</v>
      </c>
      <c r="H17" s="117">
        <v>2465136</v>
      </c>
      <c r="I17" s="117"/>
      <c r="J17" s="168">
        <v>295488</v>
      </c>
      <c r="K17" s="86">
        <v>246513.6</v>
      </c>
      <c r="L17" s="86"/>
      <c r="M17" s="86">
        <v>29548.799999999999</v>
      </c>
      <c r="N17" s="196">
        <v>276062.40000000002</v>
      </c>
      <c r="O17" s="213"/>
      <c r="P17" s="237"/>
    </row>
    <row r="18" spans="1:20" x14ac:dyDescent="0.25">
      <c r="A18" s="233"/>
      <c r="B18" s="42"/>
      <c r="C18" s="44" t="s">
        <v>153</v>
      </c>
      <c r="D18" s="85">
        <v>0.1</v>
      </c>
      <c r="E18" s="85"/>
      <c r="F18" s="86">
        <v>0.1</v>
      </c>
      <c r="G18" s="152" t="s">
        <v>144</v>
      </c>
      <c r="H18" s="117">
        <v>1643424</v>
      </c>
      <c r="I18" s="117"/>
      <c r="J18" s="168">
        <v>110808</v>
      </c>
      <c r="K18" s="86">
        <v>164342.39999999999</v>
      </c>
      <c r="L18" s="86"/>
      <c r="M18" s="86">
        <v>11080.8</v>
      </c>
      <c r="N18" s="196">
        <v>175423.2</v>
      </c>
      <c r="O18" s="213"/>
      <c r="P18" s="237"/>
    </row>
    <row r="19" spans="1:20" x14ac:dyDescent="0.25">
      <c r="A19" s="233"/>
      <c r="B19" s="42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SUM(N17:N19)/16016472</f>
        <v>2.8188829599926878E-2</v>
      </c>
      <c r="P19" s="237"/>
    </row>
    <row r="20" spans="1:20" x14ac:dyDescent="0.25">
      <c r="A20" s="233"/>
      <c r="B20" s="45" t="s">
        <v>154</v>
      </c>
      <c r="C20" s="45" t="s">
        <v>155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20" x14ac:dyDescent="0.25">
      <c r="A21" s="233"/>
      <c r="B21" s="39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SUM(N20:N21)/16016472</f>
        <v>0</v>
      </c>
      <c r="P21" s="237"/>
    </row>
    <row r="22" spans="1:20" x14ac:dyDescent="0.25">
      <c r="A22" s="233"/>
      <c r="B22" s="47" t="s">
        <v>156</v>
      </c>
      <c r="C22" s="47" t="s">
        <v>157</v>
      </c>
      <c r="D22" s="91">
        <v>0.31</v>
      </c>
      <c r="E22" s="91"/>
      <c r="F22" s="92">
        <v>0.31</v>
      </c>
      <c r="G22" s="155" t="s">
        <v>144</v>
      </c>
      <c r="H22" s="120">
        <v>65737</v>
      </c>
      <c r="I22" s="120"/>
      <c r="J22" s="171">
        <v>18468</v>
      </c>
      <c r="K22" s="92">
        <v>20378.47</v>
      </c>
      <c r="L22" s="92"/>
      <c r="M22" s="92">
        <v>5725.08</v>
      </c>
      <c r="N22" s="199">
        <v>26103.55</v>
      </c>
      <c r="O22" s="216"/>
      <c r="P22" s="237"/>
    </row>
    <row r="23" spans="1:20" x14ac:dyDescent="0.25">
      <c r="A23" s="233"/>
      <c r="B23" s="42"/>
      <c r="C23" s="47" t="s">
        <v>158</v>
      </c>
      <c r="D23" s="91">
        <v>0.05</v>
      </c>
      <c r="E23" s="91"/>
      <c r="F23" s="92">
        <v>0.05</v>
      </c>
      <c r="G23" s="155" t="s">
        <v>144</v>
      </c>
      <c r="H23" s="120">
        <v>1972109</v>
      </c>
      <c r="I23" s="120"/>
      <c r="J23" s="171">
        <v>332424</v>
      </c>
      <c r="K23" s="92">
        <v>98605.45</v>
      </c>
      <c r="L23" s="92"/>
      <c r="M23" s="92">
        <v>16621.2</v>
      </c>
      <c r="N23" s="199">
        <v>115226.65</v>
      </c>
      <c r="O23" s="216"/>
      <c r="P23" s="237"/>
    </row>
    <row r="24" spans="1:20" x14ac:dyDescent="0.25">
      <c r="A24" s="233"/>
      <c r="B24" s="39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SUM(N22:N24)/16016472</f>
        <v>8.8240531372951528E-3</v>
      </c>
      <c r="P24" s="237"/>
    </row>
    <row r="25" spans="1:20" x14ac:dyDescent="0.25">
      <c r="A25" s="233"/>
      <c r="B25" s="49" t="s">
        <v>159</v>
      </c>
      <c r="C25" s="49" t="s">
        <v>155</v>
      </c>
      <c r="D25" s="95"/>
      <c r="E25" s="95"/>
      <c r="F25" s="96"/>
      <c r="G25" s="157"/>
      <c r="H25" s="122"/>
      <c r="I25" s="122"/>
      <c r="J25" s="173"/>
      <c r="K25" s="110"/>
      <c r="L25" s="96"/>
      <c r="M25" s="96"/>
      <c r="N25" s="201"/>
      <c r="O25" s="218"/>
      <c r="P25" s="237"/>
    </row>
    <row r="26" spans="1:20" x14ac:dyDescent="0.25">
      <c r="A26" s="233"/>
      <c r="B26" s="39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SUM(N25:N26)/16016472</f>
        <v>0</v>
      </c>
      <c r="P26" s="237"/>
    </row>
    <row r="27" spans="1:20" x14ac:dyDescent="0.25">
      <c r="A27" s="233"/>
      <c r="B27" s="51" t="s">
        <v>160</v>
      </c>
      <c r="C27" s="51"/>
      <c r="D27" s="99"/>
      <c r="E27" s="99"/>
      <c r="F27" s="100"/>
      <c r="G27" s="159"/>
      <c r="H27" s="124"/>
      <c r="I27" s="124"/>
      <c r="J27" s="175"/>
      <c r="K27" s="100">
        <v>12958989.68</v>
      </c>
      <c r="L27" s="100"/>
      <c r="M27" s="100">
        <v>1717708.68</v>
      </c>
      <c r="N27" s="203">
        <v>14676698.359999999</v>
      </c>
      <c r="O27" s="220">
        <f>SUM(O8:O26)</f>
        <v>0.916350264902283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196</v>
      </c>
      <c r="F29" s="137"/>
      <c r="G29" s="244"/>
      <c r="H29" s="138"/>
      <c r="I29" s="138" t="s">
        <v>200</v>
      </c>
      <c r="J29" s="177"/>
      <c r="K29" s="137"/>
      <c r="L29" s="137" t="s">
        <v>201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204</v>
      </c>
      <c r="C30" s="22" t="s">
        <v>0</v>
      </c>
      <c r="D30" s="101" t="s">
        <v>197</v>
      </c>
      <c r="E30" s="101" t="s">
        <v>198</v>
      </c>
      <c r="F30" s="101" t="s">
        <v>199</v>
      </c>
      <c r="G30" s="147"/>
      <c r="H30" s="125" t="s">
        <v>197</v>
      </c>
      <c r="I30" s="125" t="s">
        <v>198</v>
      </c>
      <c r="J30" s="178" t="s">
        <v>199</v>
      </c>
      <c r="K30" s="101" t="s">
        <v>197</v>
      </c>
      <c r="L30" s="101" t="s">
        <v>198</v>
      </c>
      <c r="M30" s="101" t="s">
        <v>199</v>
      </c>
      <c r="N30" s="205" t="s">
        <v>202</v>
      </c>
      <c r="O30" s="207" t="s">
        <v>203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161</v>
      </c>
      <c r="C31" s="53"/>
      <c r="D31" s="102">
        <v>4.8499999999999996</v>
      </c>
      <c r="E31" s="102"/>
      <c r="F31" s="103"/>
      <c r="G31" s="161" t="s">
        <v>144</v>
      </c>
      <c r="H31" s="126">
        <v>515066</v>
      </c>
      <c r="I31" s="126"/>
      <c r="J31" s="179"/>
      <c r="K31" s="103">
        <v>2498070.1</v>
      </c>
      <c r="L31" s="103"/>
      <c r="M31" s="103"/>
      <c r="N31" s="206">
        <v>2498070.1</v>
      </c>
      <c r="O31" s="221"/>
      <c r="P31" s="237"/>
    </row>
    <row r="32" spans="1:20" x14ac:dyDescent="0.25">
      <c r="A32" s="233"/>
      <c r="B32" s="39"/>
      <c r="C32" s="40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162</v>
      </c>
      <c r="C33" s="43" t="s">
        <v>155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2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163</v>
      </c>
      <c r="C35" s="47" t="s">
        <v>155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39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164</v>
      </c>
      <c r="C37" s="54"/>
      <c r="D37" s="104"/>
      <c r="E37" s="104"/>
      <c r="F37" s="104"/>
      <c r="G37" s="55"/>
      <c r="H37" s="124"/>
      <c r="I37" s="124"/>
      <c r="J37" s="124"/>
      <c r="K37" s="182">
        <v>2498070.1</v>
      </c>
      <c r="L37" s="100"/>
      <c r="M37" s="100"/>
      <c r="N37" s="100">
        <v>2498070.1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205</v>
      </c>
      <c r="C40" s="60"/>
      <c r="D40" s="105"/>
      <c r="E40" s="105" t="s">
        <v>206</v>
      </c>
      <c r="F40" s="106"/>
      <c r="G40" s="61"/>
      <c r="H40" s="127"/>
      <c r="I40" s="127"/>
      <c r="J40" s="127"/>
      <c r="K40" s="185"/>
      <c r="L40" s="106" t="s">
        <v>207</v>
      </c>
      <c r="M40" s="106"/>
      <c r="N40" s="106"/>
      <c r="O40" s="226" t="s">
        <v>203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165</v>
      </c>
      <c r="C41" s="63" t="s">
        <v>155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SUM(N41:N42)/16016472</f>
        <v>0</v>
      </c>
      <c r="P42" s="237"/>
    </row>
    <row r="43" spans="1:20" ht="20.399999999999999" x14ac:dyDescent="0.25">
      <c r="A43" s="233"/>
      <c r="B43" s="66" t="s">
        <v>166</v>
      </c>
      <c r="C43" s="67" t="s">
        <v>167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1339774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SUM(N43:N44)/16016472</f>
        <v>8.3649757574576974E-2</v>
      </c>
      <c r="P44" s="237"/>
    </row>
    <row r="45" spans="1:20" x14ac:dyDescent="0.25">
      <c r="A45" s="233"/>
      <c r="B45" s="54" t="s">
        <v>168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1339774</v>
      </c>
      <c r="O45" s="220">
        <f>SUM(O41:O44)</f>
        <v>8.3649757574576974E-2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208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169</v>
      </c>
    </row>
    <row r="2" spans="1:9" ht="15.6" x14ac:dyDescent="0.3">
      <c r="A2" s="3" t="s">
        <v>170</v>
      </c>
      <c r="E2" s="3" t="s">
        <v>171</v>
      </c>
    </row>
    <row r="4" spans="1:9" ht="15.6" x14ac:dyDescent="0.3">
      <c r="A4" s="4" t="s">
        <v>172</v>
      </c>
      <c r="B4" s="5" t="s">
        <v>9</v>
      </c>
      <c r="C4" s="5">
        <v>933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17174768</v>
      </c>
      <c r="C10">
        <v>129637974</v>
      </c>
      <c r="D10">
        <v>128640308</v>
      </c>
      <c r="E10">
        <v>8099958</v>
      </c>
      <c r="G10">
        <v>283553008</v>
      </c>
      <c r="I10">
        <v>283553008</v>
      </c>
    </row>
    <row r="12" spans="1:9" x14ac:dyDescent="0.25">
      <c r="A12" s="1" t="s">
        <v>174</v>
      </c>
    </row>
    <row r="14" spans="1:9" x14ac:dyDescent="0.25">
      <c r="A14" t="s">
        <v>12</v>
      </c>
      <c r="C14">
        <v>241868</v>
      </c>
      <c r="D14">
        <v>0</v>
      </c>
      <c r="G14">
        <v>241868</v>
      </c>
      <c r="H14">
        <v>0</v>
      </c>
      <c r="I14">
        <v>241868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23233</v>
      </c>
      <c r="D17">
        <v>6432</v>
      </c>
      <c r="G17">
        <v>29665</v>
      </c>
      <c r="H17">
        <v>0</v>
      </c>
      <c r="I17">
        <v>29665</v>
      </c>
    </row>
    <row r="18" spans="1:9" x14ac:dyDescent="0.25">
      <c r="A18" t="s">
        <v>16</v>
      </c>
      <c r="C18">
        <v>472448</v>
      </c>
      <c r="D18">
        <v>193333</v>
      </c>
      <c r="G18">
        <v>665781</v>
      </c>
      <c r="H18">
        <v>0</v>
      </c>
      <c r="I18">
        <v>665781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1036152</v>
      </c>
      <c r="D20">
        <v>282633</v>
      </c>
      <c r="G20">
        <v>1318785</v>
      </c>
      <c r="H20">
        <v>177300</v>
      </c>
      <c r="I20">
        <v>1141485</v>
      </c>
    </row>
    <row r="21" spans="1:9" x14ac:dyDescent="0.25">
      <c r="A21" t="s">
        <v>19</v>
      </c>
      <c r="C21">
        <v>598219</v>
      </c>
      <c r="D21">
        <v>182480</v>
      </c>
      <c r="G21">
        <v>780699</v>
      </c>
      <c r="H21">
        <v>0</v>
      </c>
      <c r="I21">
        <v>780699</v>
      </c>
    </row>
    <row r="23" spans="1:9" x14ac:dyDescent="0.25">
      <c r="A23" s="1" t="s">
        <v>175</v>
      </c>
    </row>
    <row r="25" spans="1:9" x14ac:dyDescent="0.25">
      <c r="A25" t="s">
        <v>20</v>
      </c>
      <c r="B25">
        <v>334825</v>
      </c>
      <c r="C25">
        <v>2684977</v>
      </c>
      <c r="D25">
        <v>750213</v>
      </c>
      <c r="E25">
        <v>12302523</v>
      </c>
      <c r="F25">
        <v>0</v>
      </c>
      <c r="G25">
        <v>16072538</v>
      </c>
      <c r="H25">
        <v>0</v>
      </c>
      <c r="I25">
        <v>16072538</v>
      </c>
    </row>
    <row r="26" spans="1:9" x14ac:dyDescent="0.25">
      <c r="A26" t="s">
        <v>21</v>
      </c>
      <c r="B26">
        <v>0</v>
      </c>
      <c r="C26">
        <v>437610</v>
      </c>
      <c r="D26">
        <v>526333</v>
      </c>
      <c r="E26">
        <v>0</v>
      </c>
      <c r="F26">
        <v>0</v>
      </c>
      <c r="G26">
        <v>963943</v>
      </c>
      <c r="H26">
        <v>0</v>
      </c>
      <c r="I26">
        <v>963943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5630922</v>
      </c>
      <c r="F27">
        <v>2848159</v>
      </c>
      <c r="G27">
        <v>8479081</v>
      </c>
      <c r="H27">
        <v>0</v>
      </c>
      <c r="I27">
        <v>8479081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24</v>
      </c>
      <c r="B29">
        <v>1147729</v>
      </c>
      <c r="C29">
        <v>2837283</v>
      </c>
      <c r="D29">
        <v>795072</v>
      </c>
      <c r="E29">
        <v>155010</v>
      </c>
      <c r="F29">
        <v>0</v>
      </c>
      <c r="G29">
        <v>4935094</v>
      </c>
      <c r="H29">
        <v>70700</v>
      </c>
      <c r="I29">
        <v>4864394</v>
      </c>
    </row>
    <row r="30" spans="1:9" x14ac:dyDescent="0.25">
      <c r="A30" t="s">
        <v>25</v>
      </c>
      <c r="B30">
        <v>0</v>
      </c>
      <c r="C30">
        <v>0</v>
      </c>
      <c r="D30">
        <v>0</v>
      </c>
      <c r="E30">
        <v>2282261</v>
      </c>
      <c r="F30">
        <v>0</v>
      </c>
      <c r="G30">
        <v>2282261</v>
      </c>
      <c r="H30">
        <v>0</v>
      </c>
      <c r="I30">
        <v>2282261</v>
      </c>
    </row>
    <row r="31" spans="1:9" x14ac:dyDescent="0.25">
      <c r="A31" t="s">
        <v>26</v>
      </c>
      <c r="E31">
        <v>237900</v>
      </c>
      <c r="G31">
        <v>237900</v>
      </c>
      <c r="H31">
        <v>0</v>
      </c>
      <c r="I31">
        <v>237900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176</v>
      </c>
    </row>
    <row r="38" spans="1:9" x14ac:dyDescent="0.25">
      <c r="A38" t="s">
        <v>30</v>
      </c>
      <c r="B38">
        <v>1339774</v>
      </c>
      <c r="G38">
        <v>1339774</v>
      </c>
      <c r="H38">
        <v>0</v>
      </c>
      <c r="I38">
        <v>1339774</v>
      </c>
    </row>
    <row r="40" spans="1:9" x14ac:dyDescent="0.25">
      <c r="A40" s="1" t="s">
        <v>177</v>
      </c>
    </row>
    <row r="42" spans="1:9" x14ac:dyDescent="0.25">
      <c r="A42" t="s">
        <v>31</v>
      </c>
      <c r="B42">
        <v>314932</v>
      </c>
      <c r="C42">
        <v>4602810</v>
      </c>
      <c r="D42">
        <v>3079537</v>
      </c>
      <c r="E42">
        <v>167722</v>
      </c>
      <c r="G42">
        <v>8165001</v>
      </c>
      <c r="H42">
        <v>31600</v>
      </c>
      <c r="I42">
        <v>8133401</v>
      </c>
    </row>
    <row r="43" spans="1:9" x14ac:dyDescent="0.25">
      <c r="A43" t="s">
        <v>32</v>
      </c>
      <c r="B43">
        <v>4435</v>
      </c>
      <c r="C43">
        <v>288659</v>
      </c>
      <c r="D43">
        <v>78738</v>
      </c>
      <c r="E43">
        <v>3849</v>
      </c>
      <c r="G43">
        <v>375681</v>
      </c>
      <c r="H43">
        <v>60000</v>
      </c>
      <c r="I43">
        <v>315681</v>
      </c>
    </row>
    <row r="44" spans="1:9" x14ac:dyDescent="0.25">
      <c r="A44" t="s">
        <v>33</v>
      </c>
      <c r="B44">
        <v>2241</v>
      </c>
      <c r="C44">
        <v>17272</v>
      </c>
      <c r="D44">
        <v>4712</v>
      </c>
      <c r="E44">
        <v>230</v>
      </c>
      <c r="G44">
        <v>24455</v>
      </c>
      <c r="H44">
        <v>0</v>
      </c>
      <c r="I44">
        <v>24455</v>
      </c>
    </row>
    <row r="45" spans="1:9" x14ac:dyDescent="0.25">
      <c r="A45" t="s">
        <v>34</v>
      </c>
      <c r="B45">
        <v>0</v>
      </c>
      <c r="C45">
        <v>233262</v>
      </c>
      <c r="D45">
        <v>63628</v>
      </c>
      <c r="E45">
        <v>3110</v>
      </c>
      <c r="G45">
        <v>300000</v>
      </c>
      <c r="H45">
        <v>0</v>
      </c>
      <c r="I45">
        <v>300000</v>
      </c>
    </row>
    <row r="46" spans="1:9" x14ac:dyDescent="0.25">
      <c r="A46" t="s">
        <v>35</v>
      </c>
      <c r="B46">
        <v>24287</v>
      </c>
      <c r="C46">
        <v>187164</v>
      </c>
      <c r="D46">
        <v>51053</v>
      </c>
      <c r="E46">
        <v>2496</v>
      </c>
      <c r="G46">
        <v>265000</v>
      </c>
      <c r="H46">
        <v>0</v>
      </c>
      <c r="I46">
        <v>265000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348</v>
      </c>
      <c r="C48">
        <v>140684</v>
      </c>
      <c r="D48">
        <v>732</v>
      </c>
      <c r="E48">
        <v>36</v>
      </c>
      <c r="G48">
        <v>141800</v>
      </c>
      <c r="H48">
        <v>0</v>
      </c>
      <c r="I48">
        <v>141800</v>
      </c>
    </row>
    <row r="49" spans="1:9" x14ac:dyDescent="0.25">
      <c r="A49" t="s">
        <v>38</v>
      </c>
      <c r="B49">
        <v>376</v>
      </c>
      <c r="C49">
        <v>2896</v>
      </c>
      <c r="D49">
        <v>200789</v>
      </c>
      <c r="E49">
        <v>39</v>
      </c>
      <c r="G49">
        <v>204100</v>
      </c>
      <c r="H49">
        <v>0</v>
      </c>
      <c r="I49">
        <v>204100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850000</v>
      </c>
      <c r="D51">
        <v>150000</v>
      </c>
      <c r="E51">
        <v>0</v>
      </c>
      <c r="G51">
        <v>1000000</v>
      </c>
      <c r="H51">
        <v>0</v>
      </c>
      <c r="I51">
        <v>1000000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89723</v>
      </c>
      <c r="D53">
        <v>24474</v>
      </c>
      <c r="E53">
        <v>1196</v>
      </c>
      <c r="F53">
        <v>0</v>
      </c>
      <c r="G53">
        <v>115393</v>
      </c>
      <c r="H53">
        <v>0</v>
      </c>
      <c r="I53">
        <v>115393</v>
      </c>
    </row>
    <row r="54" spans="1:9" x14ac:dyDescent="0.25">
      <c r="A54" t="s">
        <v>43</v>
      </c>
      <c r="B54">
        <v>0</v>
      </c>
      <c r="C54">
        <v>5745939</v>
      </c>
      <c r="D54">
        <v>1728261</v>
      </c>
      <c r="E54">
        <v>157500</v>
      </c>
      <c r="F54">
        <v>0</v>
      </c>
      <c r="G54">
        <v>7631700</v>
      </c>
      <c r="H54">
        <v>7631700</v>
      </c>
      <c r="I54">
        <v>0</v>
      </c>
    </row>
    <row r="55" spans="1:9" x14ac:dyDescent="0.25">
      <c r="A55" t="s">
        <v>44</v>
      </c>
      <c r="B55">
        <v>20343715</v>
      </c>
      <c r="C55">
        <v>150128173</v>
      </c>
      <c r="D55">
        <v>136758728</v>
      </c>
      <c r="E55">
        <v>29044752</v>
      </c>
      <c r="F55">
        <v>2848159</v>
      </c>
      <c r="G55">
        <v>339123527</v>
      </c>
      <c r="H55">
        <v>7971300</v>
      </c>
      <c r="I55">
        <v>331152227</v>
      </c>
    </row>
    <row r="57" spans="1:9" x14ac:dyDescent="0.25">
      <c r="A57" s="1" t="s">
        <v>178</v>
      </c>
    </row>
    <row r="59" spans="1:9" x14ac:dyDescent="0.25">
      <c r="A59" t="s">
        <v>45</v>
      </c>
      <c r="G59">
        <v>329689124</v>
      </c>
    </row>
    <row r="60" spans="1:9" x14ac:dyDescent="0.25">
      <c r="A60" t="s">
        <v>46</v>
      </c>
      <c r="G60">
        <v>1463103</v>
      </c>
    </row>
    <row r="61" spans="1:9" x14ac:dyDescent="0.25">
      <c r="A61" t="s">
        <v>47</v>
      </c>
      <c r="G61">
        <v>0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331152227.00999999</v>
      </c>
    </row>
    <row r="64" spans="1:9" x14ac:dyDescent="0.25">
      <c r="A64" t="s">
        <v>50</v>
      </c>
      <c r="G64">
        <v>-97483338</v>
      </c>
    </row>
    <row r="66" spans="1:9" x14ac:dyDescent="0.25">
      <c r="A66" s="1" t="s">
        <v>179</v>
      </c>
    </row>
    <row r="68" spans="1:9" x14ac:dyDescent="0.25">
      <c r="A68" t="s">
        <v>51</v>
      </c>
      <c r="G68">
        <v>314700</v>
      </c>
      <c r="H68">
        <v>0</v>
      </c>
      <c r="I68">
        <v>314700</v>
      </c>
    </row>
    <row r="69" spans="1:9" x14ac:dyDescent="0.25">
      <c r="A69" t="s">
        <v>52</v>
      </c>
      <c r="G69">
        <v>614100</v>
      </c>
      <c r="H69">
        <v>614100</v>
      </c>
      <c r="I69">
        <v>0</v>
      </c>
    </row>
    <row r="70" spans="1:9" x14ac:dyDescent="0.25">
      <c r="A70" t="s">
        <v>53</v>
      </c>
      <c r="G70">
        <v>547300</v>
      </c>
      <c r="H70">
        <v>1300</v>
      </c>
      <c r="I70">
        <v>546000</v>
      </c>
    </row>
    <row r="71" spans="1:9" x14ac:dyDescent="0.25">
      <c r="A71" t="s">
        <v>54</v>
      </c>
      <c r="G71">
        <v>1041824</v>
      </c>
      <c r="H71">
        <v>0</v>
      </c>
      <c r="I71">
        <v>1041824</v>
      </c>
    </row>
    <row r="72" spans="1:9" x14ac:dyDescent="0.25">
      <c r="A72" t="s">
        <v>55</v>
      </c>
      <c r="G72">
        <v>1052800</v>
      </c>
      <c r="H72">
        <v>265200</v>
      </c>
      <c r="I72">
        <v>787600</v>
      </c>
    </row>
    <row r="73" spans="1:9" x14ac:dyDescent="0.25">
      <c r="A73" t="s">
        <v>56</v>
      </c>
      <c r="G73">
        <v>1973659</v>
      </c>
      <c r="H73">
        <v>789100</v>
      </c>
      <c r="I73">
        <v>1184559</v>
      </c>
    </row>
    <row r="74" spans="1:9" x14ac:dyDescent="0.25">
      <c r="A74" t="s">
        <v>57</v>
      </c>
      <c r="G74">
        <v>478000</v>
      </c>
      <c r="H74">
        <v>0</v>
      </c>
      <c r="I74">
        <v>478000</v>
      </c>
    </row>
    <row r="75" spans="1:9" x14ac:dyDescent="0.25">
      <c r="A75" t="s">
        <v>58</v>
      </c>
      <c r="G75">
        <v>66900</v>
      </c>
      <c r="H75">
        <v>0</v>
      </c>
      <c r="I75">
        <v>66900</v>
      </c>
    </row>
    <row r="77" spans="1:9" x14ac:dyDescent="0.25">
      <c r="A77" t="s">
        <v>59</v>
      </c>
      <c r="G77">
        <v>684100</v>
      </c>
      <c r="H77">
        <v>90000</v>
      </c>
      <c r="I77">
        <v>594100</v>
      </c>
    </row>
    <row r="78" spans="1:9" x14ac:dyDescent="0.25">
      <c r="A78" t="s">
        <v>60</v>
      </c>
      <c r="G78">
        <v>1034301</v>
      </c>
      <c r="H78">
        <v>0</v>
      </c>
      <c r="I78">
        <v>1034301</v>
      </c>
    </row>
    <row r="79" spans="1:9" x14ac:dyDescent="0.25">
      <c r="A79" t="s">
        <v>61</v>
      </c>
      <c r="G79">
        <v>148500</v>
      </c>
      <c r="H79">
        <v>0</v>
      </c>
      <c r="I79">
        <v>148500</v>
      </c>
    </row>
    <row r="80" spans="1:9" x14ac:dyDescent="0.25">
      <c r="A80" t="s">
        <v>62</v>
      </c>
      <c r="B80">
        <v>0</v>
      </c>
      <c r="C80">
        <v>253195</v>
      </c>
      <c r="D80">
        <v>186598</v>
      </c>
      <c r="E80">
        <v>3802207</v>
      </c>
      <c r="F80">
        <v>0</v>
      </c>
      <c r="G80">
        <v>4242000</v>
      </c>
      <c r="H80">
        <v>70700</v>
      </c>
      <c r="I80">
        <v>4171300</v>
      </c>
    </row>
    <row r="81" spans="1:9" x14ac:dyDescent="0.25">
      <c r="A81" t="s">
        <v>63</v>
      </c>
      <c r="B81">
        <v>0</v>
      </c>
      <c r="C81">
        <v>5521851</v>
      </c>
      <c r="D81">
        <v>4069457</v>
      </c>
      <c r="E81">
        <v>0</v>
      </c>
      <c r="F81">
        <v>3323892</v>
      </c>
      <c r="G81">
        <v>12915200</v>
      </c>
      <c r="H81">
        <v>2308000</v>
      </c>
      <c r="I81">
        <v>10607200</v>
      </c>
    </row>
    <row r="82" spans="1:9" x14ac:dyDescent="0.25">
      <c r="A82" t="s">
        <v>64</v>
      </c>
      <c r="G82">
        <v>587100</v>
      </c>
      <c r="H82">
        <v>0</v>
      </c>
      <c r="I82">
        <v>587100</v>
      </c>
    </row>
    <row r="84" spans="1:9" x14ac:dyDescent="0.25">
      <c r="A84" t="s">
        <v>65</v>
      </c>
      <c r="D84">
        <v>438600</v>
      </c>
      <c r="E84">
        <v>0</v>
      </c>
      <c r="G84">
        <v>438600</v>
      </c>
      <c r="H84">
        <v>197500</v>
      </c>
      <c r="I84">
        <v>241100</v>
      </c>
    </row>
    <row r="85" spans="1:9" x14ac:dyDescent="0.25">
      <c r="A85" t="s">
        <v>66</v>
      </c>
      <c r="G85">
        <v>6975800</v>
      </c>
      <c r="H85">
        <v>6975800</v>
      </c>
      <c r="I85">
        <v>0</v>
      </c>
    </row>
    <row r="86" spans="1:9" x14ac:dyDescent="0.25">
      <c r="A86" t="s">
        <v>67</v>
      </c>
      <c r="G86">
        <v>2542200</v>
      </c>
      <c r="H86">
        <v>0</v>
      </c>
      <c r="I86">
        <v>2542200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230100</v>
      </c>
      <c r="H88">
        <v>0</v>
      </c>
      <c r="I88">
        <v>230100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35887184</v>
      </c>
      <c r="H90">
        <v>11311700</v>
      </c>
      <c r="I90">
        <v>24575484</v>
      </c>
    </row>
    <row r="92" spans="1:9" x14ac:dyDescent="0.25">
      <c r="A92" s="1" t="s">
        <v>180</v>
      </c>
    </row>
    <row r="95" spans="1:9" x14ac:dyDescent="0.25">
      <c r="A95" s="1" t="s">
        <v>181</v>
      </c>
    </row>
    <row r="97" spans="1:9" x14ac:dyDescent="0.25">
      <c r="A97" t="s">
        <v>72</v>
      </c>
      <c r="G97">
        <v>7497604</v>
      </c>
      <c r="H97">
        <v>66200</v>
      </c>
      <c r="I97">
        <v>7431404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164800</v>
      </c>
      <c r="H99">
        <v>0</v>
      </c>
      <c r="I99">
        <v>164800</v>
      </c>
    </row>
    <row r="100" spans="1:9" x14ac:dyDescent="0.25">
      <c r="A100" t="s">
        <v>75</v>
      </c>
      <c r="G100">
        <v>4886902</v>
      </c>
      <c r="H100">
        <v>1552700</v>
      </c>
      <c r="I100">
        <v>3334202</v>
      </c>
    </row>
    <row r="101" spans="1:9" x14ac:dyDescent="0.25">
      <c r="A101" t="s">
        <v>76</v>
      </c>
      <c r="G101">
        <v>12549306</v>
      </c>
      <c r="H101">
        <v>1618900</v>
      </c>
      <c r="I101">
        <v>10930406</v>
      </c>
    </row>
    <row r="103" spans="1:9" x14ac:dyDescent="0.25">
      <c r="A103" s="1" t="s">
        <v>182</v>
      </c>
    </row>
    <row r="106" spans="1:9" x14ac:dyDescent="0.25">
      <c r="A106" t="s">
        <v>77</v>
      </c>
      <c r="G106">
        <v>9391864</v>
      </c>
      <c r="H106">
        <v>116650</v>
      </c>
      <c r="I106">
        <v>9275214</v>
      </c>
    </row>
    <row r="107" spans="1:9" x14ac:dyDescent="0.25">
      <c r="A107" t="s">
        <v>78</v>
      </c>
      <c r="G107">
        <v>9034914</v>
      </c>
      <c r="H107">
        <v>177780</v>
      </c>
      <c r="I107">
        <v>8857134</v>
      </c>
    </row>
    <row r="108" spans="1:9" x14ac:dyDescent="0.25">
      <c r="A108" t="s">
        <v>79</v>
      </c>
      <c r="G108">
        <v>2142450</v>
      </c>
      <c r="H108">
        <v>473250</v>
      </c>
      <c r="I108">
        <v>1669200</v>
      </c>
    </row>
    <row r="109" spans="1:9" x14ac:dyDescent="0.25">
      <c r="A109" t="s">
        <v>80</v>
      </c>
      <c r="G109">
        <v>818100</v>
      </c>
      <c r="H109">
        <v>0</v>
      </c>
      <c r="I109">
        <v>818100</v>
      </c>
    </row>
    <row r="110" spans="1:9" x14ac:dyDescent="0.25">
      <c r="A110" t="s">
        <v>81</v>
      </c>
      <c r="G110">
        <v>5296152</v>
      </c>
      <c r="H110">
        <v>3300</v>
      </c>
      <c r="I110">
        <v>5292852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916650</v>
      </c>
      <c r="H111" s="8">
        <v>36250</v>
      </c>
      <c r="I111" s="8">
        <v>880400</v>
      </c>
    </row>
    <row r="112" spans="1:9" x14ac:dyDescent="0.25">
      <c r="A112" t="s">
        <v>83</v>
      </c>
      <c r="G112">
        <v>27800</v>
      </c>
      <c r="H112">
        <v>0</v>
      </c>
      <c r="I112">
        <v>27800</v>
      </c>
    </row>
    <row r="113" spans="1:9" x14ac:dyDescent="0.25">
      <c r="A113" t="s">
        <v>84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85</v>
      </c>
      <c r="G114">
        <v>3320700</v>
      </c>
      <c r="H114">
        <v>0</v>
      </c>
      <c r="I114">
        <v>3320700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0</v>
      </c>
      <c r="C116">
        <v>0</v>
      </c>
      <c r="D116">
        <v>0</v>
      </c>
      <c r="E116">
        <v>0</v>
      </c>
      <c r="G116">
        <v>30948630</v>
      </c>
      <c r="H116">
        <v>807230</v>
      </c>
      <c r="I116">
        <v>30141400</v>
      </c>
    </row>
    <row r="118" spans="1:9" x14ac:dyDescent="0.25">
      <c r="A118" s="1" t="s">
        <v>183</v>
      </c>
    </row>
    <row r="120" spans="1:9" x14ac:dyDescent="0.25">
      <c r="A120" t="s">
        <v>88</v>
      </c>
      <c r="G120">
        <v>303500</v>
      </c>
      <c r="H120">
        <v>75000</v>
      </c>
      <c r="I120">
        <v>228500</v>
      </c>
    </row>
    <row r="122" spans="1:9" x14ac:dyDescent="0.25">
      <c r="A122" s="1" t="s">
        <v>184</v>
      </c>
    </row>
    <row r="124" spans="1:9" x14ac:dyDescent="0.25">
      <c r="A124" t="s">
        <v>89</v>
      </c>
      <c r="G124">
        <v>13705800</v>
      </c>
      <c r="H124">
        <v>228100</v>
      </c>
      <c r="I124">
        <v>13477700</v>
      </c>
    </row>
    <row r="125" spans="1:9" x14ac:dyDescent="0.25">
      <c r="A125" t="s">
        <v>90</v>
      </c>
      <c r="G125">
        <v>1769700</v>
      </c>
      <c r="H125">
        <v>17300</v>
      </c>
      <c r="I125">
        <v>1752400</v>
      </c>
    </row>
    <row r="126" spans="1:9" x14ac:dyDescent="0.25">
      <c r="A126" t="s">
        <v>91</v>
      </c>
      <c r="G126">
        <v>245870</v>
      </c>
      <c r="H126">
        <v>107170</v>
      </c>
      <c r="I126">
        <v>138700</v>
      </c>
    </row>
    <row r="127" spans="1:9" x14ac:dyDescent="0.25">
      <c r="A127" t="s">
        <v>92</v>
      </c>
      <c r="G127">
        <v>15721370</v>
      </c>
      <c r="H127">
        <v>352570</v>
      </c>
      <c r="I127">
        <v>15368800</v>
      </c>
    </row>
    <row r="129" spans="1:9" x14ac:dyDescent="0.25">
      <c r="A129" s="1" t="s">
        <v>185</v>
      </c>
    </row>
    <row r="131" spans="1:9" x14ac:dyDescent="0.25">
      <c r="A131" t="s">
        <v>93</v>
      </c>
      <c r="G131">
        <v>362700</v>
      </c>
      <c r="H131">
        <v>0</v>
      </c>
      <c r="I131">
        <v>362700</v>
      </c>
    </row>
    <row r="132" spans="1:9" x14ac:dyDescent="0.25">
      <c r="A132" t="s">
        <v>94</v>
      </c>
      <c r="G132">
        <v>854500</v>
      </c>
      <c r="H132">
        <v>0</v>
      </c>
      <c r="I132">
        <v>854500</v>
      </c>
    </row>
    <row r="133" spans="1:9" x14ac:dyDescent="0.25">
      <c r="A133" t="s">
        <v>95</v>
      </c>
      <c r="G133">
        <v>16700</v>
      </c>
      <c r="H133">
        <v>0</v>
      </c>
      <c r="I133">
        <v>16700</v>
      </c>
    </row>
    <row r="134" spans="1:9" x14ac:dyDescent="0.25">
      <c r="A134" t="s">
        <v>96</v>
      </c>
      <c r="G134">
        <v>2443600</v>
      </c>
      <c r="H134">
        <v>656000</v>
      </c>
      <c r="I134">
        <v>1787600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3677500</v>
      </c>
      <c r="H136">
        <v>656000</v>
      </c>
      <c r="I136">
        <v>3021500</v>
      </c>
    </row>
    <row r="138" spans="1:9" x14ac:dyDescent="0.25">
      <c r="A138" s="1" t="s">
        <v>186</v>
      </c>
    </row>
    <row r="140" spans="1:9" x14ac:dyDescent="0.25">
      <c r="A140" t="s">
        <v>99</v>
      </c>
      <c r="G140">
        <v>1987210</v>
      </c>
      <c r="H140">
        <v>94000</v>
      </c>
      <c r="I140">
        <v>1893210</v>
      </c>
    </row>
    <row r="141" spans="1:9" x14ac:dyDescent="0.25">
      <c r="A141" t="s">
        <v>100</v>
      </c>
      <c r="G141">
        <v>1892000</v>
      </c>
      <c r="H141">
        <v>188000</v>
      </c>
      <c r="I141">
        <v>1704000</v>
      </c>
    </row>
    <row r="142" spans="1:9" x14ac:dyDescent="0.25">
      <c r="A142" t="s">
        <v>101</v>
      </c>
      <c r="G142">
        <v>3879210</v>
      </c>
      <c r="H142">
        <v>282000</v>
      </c>
      <c r="I142">
        <v>3597210</v>
      </c>
    </row>
    <row r="144" spans="1:9" x14ac:dyDescent="0.25">
      <c r="A144" s="1" t="s">
        <v>187</v>
      </c>
    </row>
    <row r="146" spans="1:9" x14ac:dyDescent="0.25">
      <c r="A146" t="s">
        <v>102</v>
      </c>
      <c r="G146">
        <v>1804480</v>
      </c>
      <c r="H146">
        <v>879380</v>
      </c>
      <c r="I146">
        <v>925100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375010711</v>
      </c>
      <c r="H150">
        <v>19283000</v>
      </c>
      <c r="I150">
        <v>355727711</v>
      </c>
    </row>
    <row r="151" spans="1:9" x14ac:dyDescent="0.25">
      <c r="A151" t="s">
        <v>105</v>
      </c>
      <c r="G151">
        <v>68883996</v>
      </c>
      <c r="H151">
        <v>4671080</v>
      </c>
      <c r="I151">
        <v>64212916</v>
      </c>
    </row>
    <row r="153" spans="1:9" x14ac:dyDescent="0.25">
      <c r="A153" t="s">
        <v>106</v>
      </c>
      <c r="G153">
        <v>443894707</v>
      </c>
      <c r="H153">
        <v>23954080</v>
      </c>
      <c r="I153">
        <v>419940627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339000</v>
      </c>
      <c r="H157">
        <v>188000</v>
      </c>
      <c r="I157">
        <v>151000</v>
      </c>
    </row>
    <row r="158" spans="1:9" x14ac:dyDescent="0.25">
      <c r="A158" t="s">
        <v>109</v>
      </c>
      <c r="G158">
        <v>170000</v>
      </c>
      <c r="H158">
        <v>170000</v>
      </c>
      <c r="I158">
        <v>0</v>
      </c>
    </row>
    <row r="162" spans="1:8" ht="41.4" x14ac:dyDescent="0.25">
      <c r="A162" s="9" t="s">
        <v>188</v>
      </c>
    </row>
    <row r="164" spans="1:8" ht="82.8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/>
  </sheetViews>
  <sheetFormatPr defaultRowHeight="13.8" x14ac:dyDescent="0.25"/>
  <cols>
    <col min="1" max="1" width="30.69921875" customWidth="1"/>
    <col min="2" max="2" width="33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189</v>
      </c>
    </row>
    <row r="3" spans="1:9" ht="15.6" x14ac:dyDescent="0.3">
      <c r="A3" s="3" t="s">
        <v>170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190</v>
      </c>
      <c r="B7" t="s">
        <v>118</v>
      </c>
      <c r="C7">
        <v>1100</v>
      </c>
      <c r="D7">
        <v>25</v>
      </c>
      <c r="E7">
        <v>200000</v>
      </c>
      <c r="F7">
        <v>8000</v>
      </c>
      <c r="G7" s="13" t="s">
        <v>119</v>
      </c>
    </row>
    <row r="8" spans="1:9" x14ac:dyDescent="0.25">
      <c r="B8" t="s">
        <v>121</v>
      </c>
      <c r="C8">
        <v>1101</v>
      </c>
      <c r="D8">
        <v>37</v>
      </c>
      <c r="E8">
        <v>296000</v>
      </c>
      <c r="F8">
        <v>8000</v>
      </c>
      <c r="G8" s="13" t="s">
        <v>119</v>
      </c>
    </row>
    <row r="9" spans="1:9" x14ac:dyDescent="0.25">
      <c r="B9" t="s">
        <v>122</v>
      </c>
      <c r="C9">
        <v>1103</v>
      </c>
      <c r="D9">
        <v>24</v>
      </c>
      <c r="E9">
        <v>192000</v>
      </c>
      <c r="F9">
        <v>8000</v>
      </c>
      <c r="G9" s="13" t="s">
        <v>119</v>
      </c>
    </row>
    <row r="10" spans="1:9" x14ac:dyDescent="0.25">
      <c r="B10" t="s">
        <v>123</v>
      </c>
      <c r="C10">
        <v>1106</v>
      </c>
      <c r="D10">
        <v>12</v>
      </c>
      <c r="E10">
        <v>96000</v>
      </c>
      <c r="F10">
        <v>8000</v>
      </c>
      <c r="G10" s="13" t="s">
        <v>119</v>
      </c>
    </row>
    <row r="11" spans="1:9" x14ac:dyDescent="0.25">
      <c r="B11" t="s">
        <v>124</v>
      </c>
      <c r="C11">
        <v>1109</v>
      </c>
      <c r="D11">
        <v>20</v>
      </c>
      <c r="E11">
        <v>160000</v>
      </c>
      <c r="F11">
        <v>8000</v>
      </c>
      <c r="G11" s="13" t="s">
        <v>119</v>
      </c>
    </row>
    <row r="12" spans="1:9" x14ac:dyDescent="0.25">
      <c r="B12" t="s">
        <v>125</v>
      </c>
      <c r="C12">
        <v>1112</v>
      </c>
      <c r="D12">
        <v>25</v>
      </c>
      <c r="E12">
        <v>200000</v>
      </c>
      <c r="F12">
        <v>8000</v>
      </c>
      <c r="G12" s="13" t="s">
        <v>119</v>
      </c>
    </row>
    <row r="13" spans="1:9" x14ac:dyDescent="0.25">
      <c r="B13" t="s">
        <v>126</v>
      </c>
      <c r="C13">
        <v>1114</v>
      </c>
      <c r="D13">
        <v>25</v>
      </c>
      <c r="E13">
        <v>200000</v>
      </c>
      <c r="F13">
        <v>8000</v>
      </c>
      <c r="G13" s="13" t="s">
        <v>119</v>
      </c>
    </row>
    <row r="14" spans="1:9" x14ac:dyDescent="0.25">
      <c r="B14" t="s">
        <v>127</v>
      </c>
      <c r="C14">
        <v>1115</v>
      </c>
      <c r="D14">
        <v>25</v>
      </c>
      <c r="E14">
        <v>200000</v>
      </c>
      <c r="F14">
        <v>8000</v>
      </c>
      <c r="G14" s="13" t="s">
        <v>119</v>
      </c>
    </row>
    <row r="15" spans="1:9" x14ac:dyDescent="0.25">
      <c r="B15" t="s">
        <v>128</v>
      </c>
      <c r="C15">
        <v>1116</v>
      </c>
      <c r="D15">
        <v>12</v>
      </c>
      <c r="E15">
        <v>96000</v>
      </c>
      <c r="F15">
        <v>8000</v>
      </c>
      <c r="G15" s="13" t="s">
        <v>119</v>
      </c>
    </row>
    <row r="16" spans="1:9" x14ac:dyDescent="0.25">
      <c r="B16" t="s">
        <v>129</v>
      </c>
      <c r="C16">
        <v>1117</v>
      </c>
      <c r="D16">
        <v>22</v>
      </c>
      <c r="E16">
        <v>176000</v>
      </c>
      <c r="F16">
        <v>8000</v>
      </c>
      <c r="G16" s="13" t="s">
        <v>119</v>
      </c>
    </row>
    <row r="17" spans="1:7" x14ac:dyDescent="0.25">
      <c r="B17" t="s">
        <v>130</v>
      </c>
      <c r="C17">
        <v>1118</v>
      </c>
      <c r="D17">
        <v>15</v>
      </c>
      <c r="E17">
        <v>120000</v>
      </c>
      <c r="F17">
        <v>8000</v>
      </c>
      <c r="G17" s="13" t="s">
        <v>119</v>
      </c>
    </row>
    <row r="18" spans="1:7" x14ac:dyDescent="0.25">
      <c r="B18" t="s">
        <v>131</v>
      </c>
      <c r="C18">
        <v>1120</v>
      </c>
      <c r="D18">
        <v>15</v>
      </c>
      <c r="E18">
        <v>120000</v>
      </c>
      <c r="F18">
        <v>8000</v>
      </c>
      <c r="G18" s="13" t="s">
        <v>119</v>
      </c>
    </row>
    <row r="19" spans="1:7" x14ac:dyDescent="0.25">
      <c r="B19" t="s">
        <v>132</v>
      </c>
      <c r="C19">
        <v>1121</v>
      </c>
      <c r="D19">
        <v>40</v>
      </c>
      <c r="E19">
        <v>320000</v>
      </c>
      <c r="F19">
        <v>8000</v>
      </c>
      <c r="G19" s="13" t="s">
        <v>119</v>
      </c>
    </row>
    <row r="20" spans="1:7" x14ac:dyDescent="0.25">
      <c r="A20" s="1" t="s">
        <v>192</v>
      </c>
      <c r="D20">
        <f>SUM(D7:D19)</f>
        <v>297</v>
      </c>
      <c r="E20">
        <f>SUM(E7:E19)</f>
        <v>2376000</v>
      </c>
    </row>
    <row r="21" spans="1:7" x14ac:dyDescent="0.25">
      <c r="A21" s="1"/>
    </row>
    <row r="22" spans="1:7" x14ac:dyDescent="0.25">
      <c r="A22" s="1" t="s">
        <v>191</v>
      </c>
      <c r="B22" t="s">
        <v>133</v>
      </c>
      <c r="C22">
        <v>7003</v>
      </c>
      <c r="D22">
        <v>75</v>
      </c>
      <c r="E22">
        <v>750000</v>
      </c>
      <c r="F22">
        <v>10000</v>
      </c>
      <c r="G22" s="13" t="s">
        <v>119</v>
      </c>
    </row>
    <row r="23" spans="1:7" x14ac:dyDescent="0.25">
      <c r="B23" t="s">
        <v>134</v>
      </c>
      <c r="C23">
        <v>7006</v>
      </c>
      <c r="D23">
        <v>54</v>
      </c>
      <c r="E23">
        <v>540000</v>
      </c>
      <c r="F23">
        <v>10000</v>
      </c>
      <c r="G23" s="13" t="s">
        <v>119</v>
      </c>
    </row>
    <row r="24" spans="1:7" x14ac:dyDescent="0.25">
      <c r="B24" t="s">
        <v>135</v>
      </c>
      <c r="C24">
        <v>7007</v>
      </c>
      <c r="D24">
        <v>76.7</v>
      </c>
      <c r="E24">
        <v>767000</v>
      </c>
      <c r="F24">
        <v>10000</v>
      </c>
      <c r="G24" s="13" t="s">
        <v>119</v>
      </c>
    </row>
    <row r="25" spans="1:7" x14ac:dyDescent="0.25">
      <c r="B25" t="s">
        <v>136</v>
      </c>
      <c r="C25">
        <v>7013</v>
      </c>
      <c r="D25">
        <v>54</v>
      </c>
      <c r="E25">
        <v>540000</v>
      </c>
      <c r="F25">
        <v>10000</v>
      </c>
      <c r="G25" s="13" t="s">
        <v>119</v>
      </c>
    </row>
    <row r="26" spans="1:7" x14ac:dyDescent="0.25">
      <c r="B26" t="s">
        <v>137</v>
      </c>
      <c r="C26">
        <v>7014</v>
      </c>
      <c r="D26">
        <v>88</v>
      </c>
      <c r="E26">
        <v>880000</v>
      </c>
      <c r="F26">
        <v>10000</v>
      </c>
      <c r="G26" s="13" t="s">
        <v>119</v>
      </c>
    </row>
    <row r="27" spans="1:7" x14ac:dyDescent="0.25">
      <c r="B27" t="s">
        <v>138</v>
      </c>
      <c r="C27">
        <v>7016</v>
      </c>
      <c r="D27">
        <v>70</v>
      </c>
      <c r="E27">
        <v>700000</v>
      </c>
      <c r="F27">
        <v>10000</v>
      </c>
      <c r="G27" s="13" t="s">
        <v>119</v>
      </c>
    </row>
    <row r="28" spans="1:7" x14ac:dyDescent="0.25">
      <c r="B28" t="s">
        <v>139</v>
      </c>
      <c r="C28">
        <v>7018</v>
      </c>
      <c r="D28">
        <v>40</v>
      </c>
      <c r="E28">
        <v>400000</v>
      </c>
      <c r="F28">
        <v>10000</v>
      </c>
      <c r="G28" s="13" t="s">
        <v>119</v>
      </c>
    </row>
    <row r="29" spans="1:7" x14ac:dyDescent="0.25">
      <c r="B29" t="s">
        <v>140</v>
      </c>
      <c r="C29">
        <v>7019</v>
      </c>
      <c r="D29">
        <v>50.7</v>
      </c>
      <c r="E29">
        <v>507000</v>
      </c>
      <c r="F29">
        <v>10000</v>
      </c>
      <c r="G29" s="13" t="s">
        <v>119</v>
      </c>
    </row>
    <row r="30" spans="1:7" x14ac:dyDescent="0.25">
      <c r="A30" s="1" t="s">
        <v>193</v>
      </c>
      <c r="D30">
        <f>SUM(D22:D29)</f>
        <v>508.4</v>
      </c>
      <c r="E30">
        <f>SUM(E22:E29)</f>
        <v>5084000</v>
      </c>
    </row>
    <row r="34" spans="1:6" x14ac:dyDescent="0.25">
      <c r="A34" s="15" t="s">
        <v>194</v>
      </c>
      <c r="B34" s="15"/>
      <c r="C34" s="15"/>
      <c r="D34" s="15"/>
      <c r="E34" s="15"/>
      <c r="F34" s="15"/>
    </row>
    <row r="35" spans="1:6" x14ac:dyDescent="0.25">
      <c r="A35" s="10" t="s">
        <v>120</v>
      </c>
      <c r="B35" s="11"/>
      <c r="C35" s="11"/>
      <c r="D35" s="11"/>
      <c r="E35" s="11"/>
      <c r="F35" s="12"/>
    </row>
    <row r="36" spans="1:6" x14ac:dyDescent="0.25">
      <c r="A36" s="10"/>
      <c r="B36" s="11"/>
      <c r="C36" s="11"/>
      <c r="D36" s="11"/>
      <c r="E36" s="11"/>
      <c r="F36" s="12"/>
    </row>
  </sheetData>
  <mergeCells count="2">
    <mergeCell ref="A34:F34"/>
    <mergeCell ref="A35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2013-09-10T12:12:47Z</dcterms:created>
  <dcterms:modified xsi:type="dcterms:W3CDTF">2013-09-10T12:12:55Z</dcterms:modified>
</cp:coreProperties>
</file>