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Table'!$B$6:$O$43</definedName>
    <definedName name="ExternalData_1" localSheetId="2">'Table 1'!$A$6:$I$158</definedName>
    <definedName name="ExternalData_1" localSheetId="3">'Table 2'!$A$4:$H$13</definedName>
  </definedNames>
  <calcPr calcId="145621"/>
</workbook>
</file>

<file path=xl/calcChain.xml><?xml version="1.0" encoding="utf-8"?>
<calcChain xmlns="http://schemas.openxmlformats.org/spreadsheetml/2006/main">
  <c r="O42" i="1" l="1"/>
  <c r="O40" i="1"/>
  <c r="O43" i="1" s="1"/>
  <c r="O24" i="1"/>
  <c r="O22" i="1"/>
  <c r="O20" i="1"/>
  <c r="O18" i="1"/>
  <c r="O15" i="1"/>
  <c r="O11" i="1"/>
  <c r="O9" i="1"/>
  <c r="E14" i="3"/>
  <c r="D14" i="3"/>
  <c r="E8" i="3"/>
  <c r="D8" i="3"/>
  <c r="O25" i="1" l="1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895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895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895"/>
  </connection>
</connections>
</file>

<file path=xl/sharedStrings.xml><?xml version="1.0" encoding="utf-8"?>
<sst xmlns="http://schemas.openxmlformats.org/spreadsheetml/2006/main" count="234" uniqueCount="192">
  <si>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</si>
  <si>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</si>
  <si>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</si>
  <si>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</si>
  <si>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</si>
  <si>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</si>
  <si>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</si>
  <si>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</si>
  <si>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</si>
  <si>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Cheshire East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</si>
  <si>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</si>
  <si>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</si>
  <si>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</si>
  <si>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</si>
  <si>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</si>
  <si>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</si>
  <si>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</si>
  <si>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</si>
  <si>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</si>
  <si>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</si>
  <si>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</si>
  <si>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</si>
  <si>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</si>
  <si>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</si>
  <si>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</si>
  <si>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</si>
  <si>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</si>
  <si>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</si>
  <si>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</si>
  <si>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</si>
  <si>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</si>
  <si>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</si>
  <si>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</si>
  <si>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</si>
  <si>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</si>
  <si>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</si>
  <si>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</si>
  <si>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</si>
  <si>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</si>
  <si>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</si>
  <si>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</si>
  <si>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</si>
  <si>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</si>
  <si>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</si>
  <si>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</si>
  <si>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</si>
  <si>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</si>
  <si>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</si>
  <si>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</si>
  <si>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</si>
  <si>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</si>
  <si>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</si>
  <si>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</si>
  <si>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</si>
  <si>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</si>
  <si>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</si>
  <si>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</si>
  <si>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</si>
  <si>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</si>
  <si>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</si>
  <si>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</si>
  <si>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</si>
  <si>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</si>
  <si>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</si>
  <si>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</si>
  <si>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</si>
  <si>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</si>
  <si>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</si>
  <si>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</si>
  <si>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</si>
  <si>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</si>
  <si>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</si>
  <si>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</si>
  <si>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</si>
  <si>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</si>
  <si>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</si>
  <si>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</si>
  <si>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</si>
  <si>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</si>
  <si>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</si>
  <si>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</si>
  <si>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</si>
  <si>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</si>
  <si>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</si>
  <si>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</si>
  <si>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</si>
  <si>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</si>
  <si>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</si>
  <si>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</si>
  <si>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</si>
  <si>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</si>
  <si>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</si>
  <si>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</si>
  <si>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</si>
  <si>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</si>
  <si>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</si>
  <si>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</si>
  <si>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</si>
  <si>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</si>
  <si>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</si>
  <si>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</si>
  <si>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</si>
  <si>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</si>
  <si>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</si>
  <si>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</si>
  <si>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</si>
  <si>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</si>
  <si>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</si>
  <si>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</si>
  <si>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</si>
  <si>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</si>
  <si>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</si>
  <si>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</si>
  <si>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</si>
  <si>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</si>
  <si>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</si>
  <si>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</si>
  <si>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Cheshire East Pupil Referral Unit</t>
  </si>
  <si>
    <t/>
  </si>
  <si>
    <t>Springfield School</t>
  </si>
  <si>
    <t>Park Lane School</t>
  </si>
  <si>
    <t>Adelaide School</t>
  </si>
  <si>
    <t>St John's Wood Community School</t>
  </si>
  <si>
    <t>UnitType</t>
  </si>
  <si>
    <t>1. EYSFF (three and four year olds) Base Rate(s) per hour, per provider type</t>
  </si>
  <si>
    <t>Base Rate</t>
  </si>
  <si>
    <t>PerHour</t>
  </si>
  <si>
    <t>2a. Supplements: Deprivation</t>
  </si>
  <si>
    <t>Deprivation (formulaic calculation using IDACI driver)</t>
  </si>
  <si>
    <t>2b. Supplements: Quality</t>
  </si>
  <si>
    <t>Outstanding OfSTED</t>
  </si>
  <si>
    <t>Qualified EYPS Staff</t>
  </si>
  <si>
    <t>QTS Staff</t>
  </si>
  <si>
    <t>2c. Supplements: Flexibility</t>
  </si>
  <si>
    <t>4 Hours</t>
  </si>
  <si>
    <t>6 Hours</t>
  </si>
  <si>
    <t>2d. Supplements: Sustainability</t>
  </si>
  <si>
    <t>Rural Lump Sum</t>
  </si>
  <si>
    <t>LumpSum</t>
  </si>
  <si>
    <t>3. Other formula</t>
  </si>
  <si>
    <t>Nursery School Lump Sum</t>
  </si>
  <si>
    <t>4. Additional funded free hours</t>
  </si>
  <si>
    <t>No budget lines entered</t>
  </si>
  <si>
    <t>TOTAL FUNDING FOR EARLY YEARS SINGLE FUNDING FORMULA (3s AND 4s)</t>
  </si>
  <si>
    <t>5. Two year old Base Rate(s) per hour, per provider type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</si>
  <si>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</si>
  <si>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</si>
  <si>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</si>
  <si>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</si>
  <si>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8. Early years centrally retained spending</t>
  </si>
  <si>
    <t>Funding for 2yr olds not yet allocated to a specific provider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</si>
  <si>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</si>
  <si>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</si>
  <si>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</si>
  <si>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</si>
  <si>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</si>
  <si>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</si>
  <si>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</si>
  <si>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</si>
  <si>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</si>
  <si>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</si>
  <si>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</si>
  <si>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</si>
  <si>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</si>
  <si>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</si>
  <si>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</si>
  <si>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</si>
  <si>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</si>
  <si>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</si>
  <si>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</si>
  <si>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</si>
  <si>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</si>
  <si>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</si>
  <si>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</si>
  <si>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</si>
  <si>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</si>
  <si>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</si>
  <si>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</si>
  <si>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</si>
  <si>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</si>
  <si>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</si>
  <si>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Nursery School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</si>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</sst>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178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895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179</v>
      </c>
      <c r="F5" s="31"/>
      <c r="G5" s="237"/>
      <c r="H5" s="32"/>
      <c r="I5" s="18" t="s">
        <v>183</v>
      </c>
      <c r="J5" s="31"/>
      <c r="K5" s="32"/>
      <c r="L5" s="18" t="s">
        <v>184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187</v>
      </c>
      <c r="C6" s="33" t="s">
        <v>0</v>
      </c>
      <c r="D6" s="23" t="s">
        <v>180</v>
      </c>
      <c r="E6" s="23" t="s">
        <v>181</v>
      </c>
      <c r="F6" s="23" t="s">
        <v>182</v>
      </c>
      <c r="G6" s="146" t="s">
        <v>123</v>
      </c>
      <c r="H6" s="23" t="s">
        <v>180</v>
      </c>
      <c r="I6" s="23" t="s">
        <v>181</v>
      </c>
      <c r="J6" s="162" t="s">
        <v>182</v>
      </c>
      <c r="K6" s="23" t="s">
        <v>180</v>
      </c>
      <c r="L6" s="23" t="s">
        <v>181</v>
      </c>
      <c r="M6" s="23" t="s">
        <v>182</v>
      </c>
      <c r="N6" s="190" t="s">
        <v>185</v>
      </c>
      <c r="O6" s="207" t="s">
        <v>186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124</v>
      </c>
      <c r="C8" s="38" t="s">
        <v>125</v>
      </c>
      <c r="D8" s="77">
        <v>3.25</v>
      </c>
      <c r="E8" s="77">
        <v>3.25</v>
      </c>
      <c r="F8" s="78">
        <v>3.25</v>
      </c>
      <c r="G8" s="148" t="s">
        <v>126</v>
      </c>
      <c r="H8" s="113">
        <v>2531129.5</v>
      </c>
      <c r="I8" s="113">
        <v>39990</v>
      </c>
      <c r="J8" s="164">
        <v>428575</v>
      </c>
      <c r="K8" s="78">
        <v>8226170.8799999999</v>
      </c>
      <c r="L8" s="78">
        <v>129967.5</v>
      </c>
      <c r="M8" s="78">
        <v>1392868.75</v>
      </c>
      <c r="N8" s="192">
        <v>9749007.1300000008</v>
      </c>
      <c r="O8" s="209"/>
      <c r="P8" s="237"/>
    </row>
    <row r="9" spans="1:42" x14ac:dyDescent="0.25">
      <c r="A9" s="233"/>
      <c r="B9" s="39"/>
      <c r="C9" s="40"/>
      <c r="D9" s="79"/>
      <c r="E9" s="79"/>
      <c r="F9" s="80"/>
      <c r="G9" s="149"/>
      <c r="H9" s="114"/>
      <c r="I9" s="114"/>
      <c r="J9" s="165"/>
      <c r="K9" s="80"/>
      <c r="L9" s="80"/>
      <c r="M9" s="80"/>
      <c r="N9" s="193"/>
      <c r="O9" s="210">
        <f>SUM(N8:N9)/12442159</f>
        <v>0.78354625833024649</v>
      </c>
      <c r="P9" s="237"/>
    </row>
    <row r="10" spans="1:42" ht="20.399999999999999" x14ac:dyDescent="0.25">
      <c r="A10" s="233"/>
      <c r="B10" s="41" t="s">
        <v>127</v>
      </c>
      <c r="C10" s="41" t="s">
        <v>128</v>
      </c>
      <c r="D10" s="81">
        <v>0.09</v>
      </c>
      <c r="E10" s="81">
        <v>0.12</v>
      </c>
      <c r="F10" s="82">
        <v>0.17</v>
      </c>
      <c r="G10" s="150" t="s">
        <v>126</v>
      </c>
      <c r="H10" s="115">
        <v>1786656</v>
      </c>
      <c r="I10" s="115">
        <v>36850</v>
      </c>
      <c r="J10" s="166">
        <v>382459</v>
      </c>
      <c r="K10" s="82">
        <v>160799.04000000001</v>
      </c>
      <c r="L10" s="82">
        <v>4422</v>
      </c>
      <c r="M10" s="82">
        <v>65018.03</v>
      </c>
      <c r="N10" s="194">
        <v>230239.07</v>
      </c>
      <c r="O10" s="211"/>
      <c r="P10" s="237"/>
    </row>
    <row r="11" spans="1:42" x14ac:dyDescent="0.25">
      <c r="A11" s="233"/>
      <c r="B11" s="42"/>
      <c r="C11" s="41"/>
      <c r="D11" s="81"/>
      <c r="E11" s="81"/>
      <c r="F11" s="82"/>
      <c r="G11" s="150"/>
      <c r="H11" s="115"/>
      <c r="I11" s="115"/>
      <c r="J11" s="166"/>
      <c r="K11" s="82"/>
      <c r="L11" s="82"/>
      <c r="M11" s="82"/>
      <c r="N11" s="194"/>
      <c r="O11" s="211">
        <f>SUM(N10:N11)/12442159</f>
        <v>1.8504752270084315E-2</v>
      </c>
      <c r="P11" s="237"/>
    </row>
    <row r="12" spans="1:42" x14ac:dyDescent="0.25">
      <c r="A12" s="233"/>
      <c r="B12" s="43" t="s">
        <v>129</v>
      </c>
      <c r="C12" s="43" t="s">
        <v>130</v>
      </c>
      <c r="D12" s="83">
        <v>0.05</v>
      </c>
      <c r="E12" s="83">
        <v>0.05</v>
      </c>
      <c r="F12" s="84">
        <v>0.05</v>
      </c>
      <c r="G12" s="151" t="s">
        <v>126</v>
      </c>
      <c r="H12" s="116">
        <v>585272</v>
      </c>
      <c r="I12" s="116">
        <v>39990</v>
      </c>
      <c r="J12" s="167">
        <v>150904</v>
      </c>
      <c r="K12" s="84">
        <v>29263.599999999999</v>
      </c>
      <c r="L12" s="84">
        <v>1999.5</v>
      </c>
      <c r="M12" s="84">
        <v>7545.2</v>
      </c>
      <c r="N12" s="195">
        <v>38808.300000000003</v>
      </c>
      <c r="O12" s="212"/>
      <c r="P12" s="237"/>
    </row>
    <row r="13" spans="1:42" x14ac:dyDescent="0.25">
      <c r="A13" s="233"/>
      <c r="B13" s="42"/>
      <c r="C13" s="43" t="s">
        <v>131</v>
      </c>
      <c r="D13" s="83">
        <v>0.2</v>
      </c>
      <c r="E13" s="83">
        <v>0.2</v>
      </c>
      <c r="F13" s="84">
        <v>0.2</v>
      </c>
      <c r="G13" s="151" t="s">
        <v>126</v>
      </c>
      <c r="H13" s="116">
        <v>575274</v>
      </c>
      <c r="I13" s="116">
        <v>0</v>
      </c>
      <c r="J13" s="167">
        <v>0</v>
      </c>
      <c r="K13" s="84">
        <v>115054.8</v>
      </c>
      <c r="L13" s="84"/>
      <c r="M13" s="84"/>
      <c r="N13" s="195">
        <v>115054.8</v>
      </c>
      <c r="O13" s="212"/>
      <c r="P13" s="237"/>
    </row>
    <row r="14" spans="1:42" x14ac:dyDescent="0.25">
      <c r="A14" s="233"/>
      <c r="B14" s="42"/>
      <c r="C14" s="43" t="s">
        <v>132</v>
      </c>
      <c r="D14" s="83">
        <v>0.25</v>
      </c>
      <c r="E14" s="83">
        <v>0.25</v>
      </c>
      <c r="F14" s="84">
        <v>0.25</v>
      </c>
      <c r="G14" s="151" t="s">
        <v>126</v>
      </c>
      <c r="H14" s="116">
        <v>770172</v>
      </c>
      <c r="I14" s="116">
        <v>39990</v>
      </c>
      <c r="J14" s="167">
        <v>428575</v>
      </c>
      <c r="K14" s="84">
        <v>192543</v>
      </c>
      <c r="L14" s="84">
        <v>9997.5</v>
      </c>
      <c r="M14" s="84">
        <v>107143.75</v>
      </c>
      <c r="N14" s="195">
        <v>309684.25</v>
      </c>
      <c r="O14" s="212"/>
      <c r="P14" s="237"/>
    </row>
    <row r="15" spans="1:42" x14ac:dyDescent="0.25">
      <c r="A15" s="233"/>
      <c r="B15" s="42"/>
      <c r="C15" s="43"/>
      <c r="D15" s="83"/>
      <c r="E15" s="83"/>
      <c r="F15" s="84"/>
      <c r="G15" s="151"/>
      <c r="H15" s="116"/>
      <c r="I15" s="116"/>
      <c r="J15" s="167"/>
      <c r="K15" s="84"/>
      <c r="L15" s="84"/>
      <c r="M15" s="84"/>
      <c r="N15" s="195"/>
      <c r="O15" s="212">
        <f>SUM(N12:N15)/12442159</f>
        <v>3.7256182789498188E-2</v>
      </c>
      <c r="P15" s="237"/>
    </row>
    <row r="16" spans="1:42" x14ac:dyDescent="0.25">
      <c r="A16" s="233"/>
      <c r="B16" s="44" t="s">
        <v>133</v>
      </c>
      <c r="C16" s="44" t="s">
        <v>134</v>
      </c>
      <c r="D16" s="85">
        <v>0.15</v>
      </c>
      <c r="E16" s="85">
        <v>0.15</v>
      </c>
      <c r="F16" s="86">
        <v>0.15</v>
      </c>
      <c r="G16" s="152" t="s">
        <v>126</v>
      </c>
      <c r="H16" s="117">
        <v>81124</v>
      </c>
      <c r="I16" s="117">
        <v>0</v>
      </c>
      <c r="J16" s="168">
        <v>48890</v>
      </c>
      <c r="K16" s="86">
        <v>12168.6</v>
      </c>
      <c r="L16" s="86"/>
      <c r="M16" s="86">
        <v>7333.5</v>
      </c>
      <c r="N16" s="196">
        <v>19502.099999999999</v>
      </c>
      <c r="O16" s="213"/>
      <c r="P16" s="237"/>
    </row>
    <row r="17" spans="1:20" x14ac:dyDescent="0.25">
      <c r="A17" s="233"/>
      <c r="B17" s="42"/>
      <c r="C17" s="44" t="s">
        <v>135</v>
      </c>
      <c r="D17" s="85">
        <v>0.2</v>
      </c>
      <c r="E17" s="85">
        <v>0.2</v>
      </c>
      <c r="F17" s="86">
        <v>0.2</v>
      </c>
      <c r="G17" s="152" t="s">
        <v>126</v>
      </c>
      <c r="H17" s="117">
        <v>2039304</v>
      </c>
      <c r="I17" s="117">
        <v>39990</v>
      </c>
      <c r="J17" s="168">
        <v>142690</v>
      </c>
      <c r="K17" s="86">
        <v>407860.8</v>
      </c>
      <c r="L17" s="86">
        <v>7998</v>
      </c>
      <c r="M17" s="86">
        <v>28538</v>
      </c>
      <c r="N17" s="196">
        <v>444396.79999999999</v>
      </c>
      <c r="O17" s="213"/>
      <c r="P17" s="237"/>
    </row>
    <row r="18" spans="1:20" x14ac:dyDescent="0.25">
      <c r="A18" s="233"/>
      <c r="B18" s="42"/>
      <c r="C18" s="44"/>
      <c r="D18" s="85"/>
      <c r="E18" s="85"/>
      <c r="F18" s="86"/>
      <c r="G18" s="152"/>
      <c r="H18" s="117"/>
      <c r="I18" s="117"/>
      <c r="J18" s="168"/>
      <c r="K18" s="86"/>
      <c r="L18" s="86"/>
      <c r="M18" s="86"/>
      <c r="N18" s="196"/>
      <c r="O18" s="213">
        <f>SUM(N16:N18)/12442159</f>
        <v>3.7284437532103552E-2</v>
      </c>
      <c r="P18" s="237"/>
    </row>
    <row r="19" spans="1:20" x14ac:dyDescent="0.25">
      <c r="A19" s="233"/>
      <c r="B19" s="45" t="s">
        <v>136</v>
      </c>
      <c r="C19" s="45" t="s">
        <v>137</v>
      </c>
      <c r="D19" s="87">
        <v>2000</v>
      </c>
      <c r="E19" s="87">
        <v>2000</v>
      </c>
      <c r="F19" s="88">
        <v>2000</v>
      </c>
      <c r="G19" s="153" t="s">
        <v>138</v>
      </c>
      <c r="H19" s="118">
        <v>16</v>
      </c>
      <c r="I19" s="118">
        <v>0</v>
      </c>
      <c r="J19" s="169">
        <v>2</v>
      </c>
      <c r="K19" s="88">
        <v>32000</v>
      </c>
      <c r="L19" s="88"/>
      <c r="M19" s="88">
        <v>4000</v>
      </c>
      <c r="N19" s="197">
        <v>36000</v>
      </c>
      <c r="O19" s="214"/>
      <c r="P19" s="237"/>
    </row>
    <row r="20" spans="1:20" x14ac:dyDescent="0.25">
      <c r="A20" s="233"/>
      <c r="B20" s="39"/>
      <c r="C20" s="46"/>
      <c r="D20" s="89"/>
      <c r="E20" s="89"/>
      <c r="F20" s="90"/>
      <c r="G20" s="154"/>
      <c r="H20" s="119"/>
      <c r="I20" s="119"/>
      <c r="J20" s="170"/>
      <c r="K20" s="90"/>
      <c r="L20" s="90"/>
      <c r="M20" s="90"/>
      <c r="N20" s="198"/>
      <c r="O20" s="215">
        <f>SUM(N19:N20)/12442159</f>
        <v>2.8933885188253904E-3</v>
      </c>
      <c r="P20" s="237"/>
    </row>
    <row r="21" spans="1:20" x14ac:dyDescent="0.25">
      <c r="A21" s="233"/>
      <c r="B21" s="47" t="s">
        <v>139</v>
      </c>
      <c r="C21" s="47" t="s">
        <v>140</v>
      </c>
      <c r="D21" s="91"/>
      <c r="E21" s="91">
        <v>47933</v>
      </c>
      <c r="F21" s="92"/>
      <c r="G21" s="155" t="s">
        <v>138</v>
      </c>
      <c r="H21" s="120"/>
      <c r="I21" s="120">
        <v>1</v>
      </c>
      <c r="J21" s="171"/>
      <c r="K21" s="92"/>
      <c r="L21" s="92">
        <v>47933</v>
      </c>
      <c r="M21" s="92"/>
      <c r="N21" s="199">
        <v>47933</v>
      </c>
      <c r="O21" s="216"/>
      <c r="P21" s="237"/>
    </row>
    <row r="22" spans="1:20" x14ac:dyDescent="0.25">
      <c r="A22" s="233"/>
      <c r="B22" s="39"/>
      <c r="C22" s="48"/>
      <c r="D22" s="93"/>
      <c r="E22" s="93"/>
      <c r="F22" s="94"/>
      <c r="G22" s="156"/>
      <c r="H22" s="121"/>
      <c r="I22" s="121"/>
      <c r="J22" s="172"/>
      <c r="K22" s="94"/>
      <c r="L22" s="94"/>
      <c r="M22" s="94"/>
      <c r="N22" s="200"/>
      <c r="O22" s="217">
        <f>SUM(N21:N22)/12442159</f>
        <v>3.8524664409127067E-3</v>
      </c>
      <c r="P22" s="237"/>
    </row>
    <row r="23" spans="1:20" x14ac:dyDescent="0.25">
      <c r="A23" s="233"/>
      <c r="B23" s="49" t="s">
        <v>141</v>
      </c>
      <c r="C23" s="49" t="s">
        <v>142</v>
      </c>
      <c r="D23" s="95"/>
      <c r="E23" s="95"/>
      <c r="F23" s="96"/>
      <c r="G23" s="157"/>
      <c r="H23" s="122"/>
      <c r="I23" s="122"/>
      <c r="J23" s="173"/>
      <c r="K23" s="110"/>
      <c r="L23" s="96"/>
      <c r="M23" s="96"/>
      <c r="N23" s="201"/>
      <c r="O23" s="218"/>
      <c r="P23" s="237"/>
    </row>
    <row r="24" spans="1:20" x14ac:dyDescent="0.25">
      <c r="A24" s="233"/>
      <c r="B24" s="39"/>
      <c r="C24" s="50"/>
      <c r="D24" s="97"/>
      <c r="E24" s="97"/>
      <c r="F24" s="98"/>
      <c r="G24" s="158"/>
      <c r="H24" s="123"/>
      <c r="I24" s="123"/>
      <c r="J24" s="174"/>
      <c r="K24" s="111"/>
      <c r="L24" s="98"/>
      <c r="M24" s="98"/>
      <c r="N24" s="202"/>
      <c r="O24" s="219">
        <f>SUM(N23:N24)/12442159</f>
        <v>0</v>
      </c>
      <c r="P24" s="237"/>
    </row>
    <row r="25" spans="1:20" x14ac:dyDescent="0.25">
      <c r="A25" s="233"/>
      <c r="B25" s="51" t="s">
        <v>143</v>
      </c>
      <c r="C25" s="51"/>
      <c r="D25" s="99"/>
      <c r="E25" s="99"/>
      <c r="F25" s="100"/>
      <c r="G25" s="159"/>
      <c r="H25" s="124"/>
      <c r="I25" s="124"/>
      <c r="J25" s="175"/>
      <c r="K25" s="100">
        <v>9175860.7200000007</v>
      </c>
      <c r="L25" s="100">
        <v>202317.5</v>
      </c>
      <c r="M25" s="100">
        <v>1612447.23</v>
      </c>
      <c r="N25" s="203">
        <v>10990625.449999999</v>
      </c>
      <c r="O25" s="220">
        <f>SUM(O8:O24)</f>
        <v>0.8833374858816706</v>
      </c>
      <c r="P25" s="237"/>
    </row>
    <row r="26" spans="1:20" x14ac:dyDescent="0.25">
      <c r="A26" s="20"/>
      <c r="B26" s="52"/>
      <c r="C26" s="52"/>
      <c r="D26" s="132"/>
      <c r="E26" s="132"/>
      <c r="F26" s="133"/>
      <c r="G26" s="160"/>
      <c r="H26" s="134"/>
      <c r="I26" s="134"/>
      <c r="J26" s="176"/>
      <c r="K26" s="132"/>
      <c r="L26" s="132"/>
      <c r="M26" s="132"/>
      <c r="N26" s="204"/>
      <c r="O26" s="231"/>
      <c r="P26" s="237"/>
    </row>
    <row r="27" spans="1:20" ht="31.2" x14ac:dyDescent="0.25">
      <c r="A27" s="20"/>
      <c r="B27" s="243"/>
      <c r="C27" s="243"/>
      <c r="D27" s="135"/>
      <c r="E27" s="136" t="s">
        <v>179</v>
      </c>
      <c r="F27" s="137"/>
      <c r="G27" s="244"/>
      <c r="H27" s="138"/>
      <c r="I27" s="138" t="s">
        <v>183</v>
      </c>
      <c r="J27" s="177"/>
      <c r="K27" s="137"/>
      <c r="L27" s="137" t="s">
        <v>184</v>
      </c>
      <c r="M27" s="137"/>
      <c r="N27" s="245"/>
      <c r="O27" s="246"/>
      <c r="P27" s="237"/>
    </row>
    <row r="28" spans="1:20" s="6" customFormat="1" ht="36" x14ac:dyDescent="0.25">
      <c r="A28" s="234"/>
      <c r="B28" s="21" t="s">
        <v>187</v>
      </c>
      <c r="C28" s="22" t="s">
        <v>0</v>
      </c>
      <c r="D28" s="101" t="s">
        <v>180</v>
      </c>
      <c r="E28" s="101" t="s">
        <v>181</v>
      </c>
      <c r="F28" s="101" t="s">
        <v>182</v>
      </c>
      <c r="G28" s="147"/>
      <c r="H28" s="125" t="s">
        <v>180</v>
      </c>
      <c r="I28" s="125" t="s">
        <v>181</v>
      </c>
      <c r="J28" s="178" t="s">
        <v>182</v>
      </c>
      <c r="K28" s="101" t="s">
        <v>180</v>
      </c>
      <c r="L28" s="101" t="s">
        <v>181</v>
      </c>
      <c r="M28" s="101" t="s">
        <v>182</v>
      </c>
      <c r="N28" s="205" t="s">
        <v>185</v>
      </c>
      <c r="O28" s="207" t="s">
        <v>186</v>
      </c>
      <c r="P28" s="239"/>
      <c r="Q28" s="7"/>
      <c r="R28" s="7"/>
      <c r="S28" s="7"/>
      <c r="T28" s="7"/>
    </row>
    <row r="29" spans="1:20" ht="20.399999999999999" x14ac:dyDescent="0.25">
      <c r="A29" s="233"/>
      <c r="B29" s="53" t="s">
        <v>144</v>
      </c>
      <c r="C29" s="53" t="s">
        <v>125</v>
      </c>
      <c r="D29" s="102">
        <v>4.8499999999999996</v>
      </c>
      <c r="E29" s="102">
        <v>4.8499999999999996</v>
      </c>
      <c r="F29" s="103">
        <v>4.8499999999999996</v>
      </c>
      <c r="G29" s="161" t="s">
        <v>126</v>
      </c>
      <c r="H29" s="126">
        <v>206186</v>
      </c>
      <c r="I29" s="126">
        <v>0</v>
      </c>
      <c r="J29" s="179">
        <v>0</v>
      </c>
      <c r="K29" s="103">
        <v>1000002.1</v>
      </c>
      <c r="L29" s="103"/>
      <c r="M29" s="103"/>
      <c r="N29" s="206">
        <v>1000002.1</v>
      </c>
      <c r="O29" s="221"/>
      <c r="P29" s="237"/>
    </row>
    <row r="30" spans="1:20" x14ac:dyDescent="0.25">
      <c r="A30" s="233"/>
      <c r="B30" s="39"/>
      <c r="C30" s="40"/>
      <c r="D30" s="79"/>
      <c r="E30" s="79"/>
      <c r="F30" s="80"/>
      <c r="G30" s="149"/>
      <c r="H30" s="114"/>
      <c r="I30" s="114"/>
      <c r="J30" s="165"/>
      <c r="K30" s="80"/>
      <c r="L30" s="80"/>
      <c r="M30" s="80"/>
      <c r="N30" s="193"/>
      <c r="O30" s="222"/>
      <c r="P30" s="237"/>
    </row>
    <row r="31" spans="1:20" x14ac:dyDescent="0.25">
      <c r="A31" s="233"/>
      <c r="B31" s="43" t="s">
        <v>145</v>
      </c>
      <c r="C31" s="43" t="s">
        <v>142</v>
      </c>
      <c r="D31" s="83"/>
      <c r="E31" s="83"/>
      <c r="F31" s="84"/>
      <c r="G31" s="151"/>
      <c r="H31" s="116"/>
      <c r="I31" s="116"/>
      <c r="J31" s="167"/>
      <c r="K31" s="84"/>
      <c r="L31" s="84"/>
      <c r="M31" s="84"/>
      <c r="N31" s="195"/>
      <c r="O31" s="223"/>
      <c r="P31" s="237"/>
    </row>
    <row r="32" spans="1:20" x14ac:dyDescent="0.25">
      <c r="A32" s="233"/>
      <c r="B32" s="42"/>
      <c r="C32" s="43"/>
      <c r="D32" s="83"/>
      <c r="E32" s="83"/>
      <c r="F32" s="84"/>
      <c r="G32" s="151"/>
      <c r="H32" s="116"/>
      <c r="I32" s="116"/>
      <c r="J32" s="167"/>
      <c r="K32" s="84"/>
      <c r="L32" s="84"/>
      <c r="M32" s="84"/>
      <c r="N32" s="195"/>
      <c r="O32" s="223"/>
      <c r="P32" s="237"/>
    </row>
    <row r="33" spans="1:20" x14ac:dyDescent="0.25">
      <c r="A33" s="233"/>
      <c r="B33" s="47" t="s">
        <v>146</v>
      </c>
      <c r="C33" s="47" t="s">
        <v>142</v>
      </c>
      <c r="D33" s="91"/>
      <c r="E33" s="91"/>
      <c r="F33" s="92"/>
      <c r="G33" s="155"/>
      <c r="H33" s="120"/>
      <c r="I33" s="120"/>
      <c r="J33" s="171"/>
      <c r="K33" s="92"/>
      <c r="L33" s="92"/>
      <c r="M33" s="92"/>
      <c r="N33" s="199"/>
      <c r="O33" s="223"/>
      <c r="P33" s="237"/>
    </row>
    <row r="34" spans="1:20" x14ac:dyDescent="0.25">
      <c r="A34" s="233"/>
      <c r="B34" s="39"/>
      <c r="C34" s="48"/>
      <c r="D34" s="93"/>
      <c r="E34" s="93"/>
      <c r="F34" s="94"/>
      <c r="G34" s="156"/>
      <c r="H34" s="121"/>
      <c r="I34" s="121"/>
      <c r="J34" s="172"/>
      <c r="K34" s="94"/>
      <c r="L34" s="94"/>
      <c r="M34" s="94"/>
      <c r="N34" s="200"/>
      <c r="O34" s="222"/>
      <c r="P34" s="237"/>
    </row>
    <row r="35" spans="1:20" x14ac:dyDescent="0.25">
      <c r="A35" s="233"/>
      <c r="B35" s="54" t="s">
        <v>147</v>
      </c>
      <c r="C35" s="54"/>
      <c r="D35" s="104"/>
      <c r="E35" s="104"/>
      <c r="F35" s="104"/>
      <c r="G35" s="55"/>
      <c r="H35" s="124"/>
      <c r="I35" s="124"/>
      <c r="J35" s="124"/>
      <c r="K35" s="182">
        <v>1000002.1</v>
      </c>
      <c r="L35" s="100"/>
      <c r="M35" s="100"/>
      <c r="N35" s="100">
        <v>1000002.1</v>
      </c>
      <c r="O35" s="224"/>
      <c r="P35" s="237"/>
    </row>
    <row r="36" spans="1:20" x14ac:dyDescent="0.25">
      <c r="A36" s="20"/>
      <c r="B36" s="56"/>
      <c r="C36" s="56"/>
      <c r="D36" s="139"/>
      <c r="E36" s="139"/>
      <c r="F36" s="139"/>
      <c r="G36" s="140"/>
      <c r="H36" s="141"/>
      <c r="I36" s="141"/>
      <c r="J36" s="141"/>
      <c r="K36" s="183"/>
      <c r="L36" s="139"/>
      <c r="M36" s="139"/>
      <c r="N36" s="236"/>
      <c r="O36" s="189"/>
      <c r="P36" s="56"/>
    </row>
    <row r="37" spans="1:20" s="24" customFormat="1" ht="12" x14ac:dyDescent="0.25">
      <c r="A37" s="235"/>
      <c r="B37" s="57"/>
      <c r="C37" s="57"/>
      <c r="D37" s="142"/>
      <c r="E37" s="142"/>
      <c r="F37" s="142"/>
      <c r="G37" s="143"/>
      <c r="H37" s="144"/>
      <c r="I37" s="144"/>
      <c r="J37" s="144"/>
      <c r="K37" s="184"/>
      <c r="L37" s="142"/>
      <c r="M37" s="142"/>
      <c r="N37" s="142"/>
      <c r="O37" s="225"/>
      <c r="P37" s="58"/>
      <c r="Q37" s="59"/>
      <c r="R37" s="59"/>
      <c r="S37" s="59"/>
      <c r="T37" s="59"/>
    </row>
    <row r="38" spans="1:20" s="24" customFormat="1" ht="24" x14ac:dyDescent="0.25">
      <c r="A38" s="235"/>
      <c r="B38" s="60" t="s">
        <v>188</v>
      </c>
      <c r="C38" s="60"/>
      <c r="D38" s="105"/>
      <c r="E38" s="105" t="s">
        <v>189</v>
      </c>
      <c r="F38" s="106"/>
      <c r="G38" s="61"/>
      <c r="H38" s="127"/>
      <c r="I38" s="127"/>
      <c r="J38" s="127"/>
      <c r="K38" s="185"/>
      <c r="L38" s="106" t="s">
        <v>190</v>
      </c>
      <c r="M38" s="106"/>
      <c r="N38" s="106"/>
      <c r="O38" s="226" t="s">
        <v>186</v>
      </c>
      <c r="P38" s="240"/>
      <c r="Q38" s="59"/>
      <c r="R38" s="59"/>
      <c r="S38" s="59"/>
      <c r="T38" s="59"/>
    </row>
    <row r="39" spans="1:20" x14ac:dyDescent="0.25">
      <c r="A39" s="233"/>
      <c r="B39" s="62" t="s">
        <v>148</v>
      </c>
      <c r="C39" s="63" t="s">
        <v>142</v>
      </c>
      <c r="D39" s="107"/>
      <c r="E39" s="107"/>
      <c r="F39" s="107"/>
      <c r="G39" s="64"/>
      <c r="H39" s="128"/>
      <c r="I39" s="128"/>
      <c r="J39" s="128"/>
      <c r="K39" s="186"/>
      <c r="L39" s="180"/>
      <c r="M39" s="180"/>
      <c r="N39" s="180"/>
      <c r="O39" s="227"/>
      <c r="P39" s="237"/>
    </row>
    <row r="40" spans="1:20" x14ac:dyDescent="0.25">
      <c r="A40" s="233"/>
      <c r="B40" s="65"/>
      <c r="C40" s="63"/>
      <c r="D40" s="107"/>
      <c r="E40" s="107"/>
      <c r="F40" s="107"/>
      <c r="G40" s="64"/>
      <c r="H40" s="128"/>
      <c r="I40" s="128"/>
      <c r="J40" s="128"/>
      <c r="K40" s="186"/>
      <c r="L40" s="180"/>
      <c r="M40" s="180"/>
      <c r="N40" s="180"/>
      <c r="O40" s="227">
        <f>SUM(N39:N40)/12442159</f>
        <v>0</v>
      </c>
      <c r="P40" s="237"/>
    </row>
    <row r="41" spans="1:20" ht="20.399999999999999" x14ac:dyDescent="0.25">
      <c r="A41" s="233"/>
      <c r="B41" s="66" t="s">
        <v>149</v>
      </c>
      <c r="C41" s="67" t="s">
        <v>150</v>
      </c>
      <c r="D41" s="108"/>
      <c r="E41" s="108"/>
      <c r="F41" s="108"/>
      <c r="G41" s="68"/>
      <c r="H41" s="129"/>
      <c r="I41" s="129"/>
      <c r="J41" s="129"/>
      <c r="K41" s="187"/>
      <c r="L41" s="112"/>
      <c r="M41" s="112"/>
      <c r="N41" s="112">
        <v>1451534</v>
      </c>
      <c r="O41" s="228"/>
      <c r="P41" s="237"/>
    </row>
    <row r="42" spans="1:20" x14ac:dyDescent="0.25">
      <c r="A42" s="233"/>
      <c r="B42" s="65"/>
      <c r="C42" s="69"/>
      <c r="D42" s="109"/>
      <c r="E42" s="109"/>
      <c r="F42" s="109"/>
      <c r="G42" s="70"/>
      <c r="H42" s="130"/>
      <c r="I42" s="130"/>
      <c r="J42" s="130"/>
      <c r="K42" s="188"/>
      <c r="L42" s="181"/>
      <c r="M42" s="181"/>
      <c r="N42" s="181"/>
      <c r="O42" s="229">
        <f>SUM(N41:N42)/12442159</f>
        <v>0.11666255028568595</v>
      </c>
      <c r="P42" s="237"/>
    </row>
    <row r="43" spans="1:20" x14ac:dyDescent="0.25">
      <c r="A43" s="233"/>
      <c r="B43" s="54" t="s">
        <v>151</v>
      </c>
      <c r="C43" s="54"/>
      <c r="D43" s="104"/>
      <c r="E43" s="104"/>
      <c r="F43" s="104"/>
      <c r="G43" s="55"/>
      <c r="H43" s="131"/>
      <c r="I43" s="131"/>
      <c r="J43" s="131"/>
      <c r="K43" s="182"/>
      <c r="L43" s="100"/>
      <c r="M43" s="100"/>
      <c r="N43" s="100">
        <v>1451534</v>
      </c>
      <c r="O43" s="220">
        <f>SUM(O39:O42)</f>
        <v>0.11666255028568595</v>
      </c>
      <c r="P43" s="237"/>
    </row>
    <row r="44" spans="1:20" x14ac:dyDescent="0.25">
      <c r="A44" s="19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230"/>
      <c r="P44" s="71"/>
    </row>
    <row r="45" spans="1:20" x14ac:dyDescent="0.25">
      <c r="B45" s="72" t="s">
        <v>191</v>
      </c>
    </row>
    <row r="46" spans="1:20" x14ac:dyDescent="0.25">
      <c r="B46" s="73"/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5"/>
    </row>
  </sheetData>
  <mergeCells count="13">
    <mergeCell ref="B44:P44"/>
    <mergeCell ref="B46:O46"/>
    <mergeCell ref="C42:J42"/>
    <mergeCell ref="B43:J43"/>
    <mergeCell ref="B26:O26"/>
    <mergeCell ref="N27:O27"/>
    <mergeCell ref="B36:P36"/>
    <mergeCell ref="C2:E2"/>
    <mergeCell ref="B25:C25"/>
    <mergeCell ref="B35:G35"/>
    <mergeCell ref="C39:J39"/>
    <mergeCell ref="C40:J40"/>
    <mergeCell ref="C41:J4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3" width="9.8984375" bestFit="1" customWidth="1"/>
    <col min="4" max="4" width="10.296875" bestFit="1" customWidth="1"/>
    <col min="5" max="5" width="9.796875" bestFit="1" customWidth="1"/>
    <col min="6" max="6" width="10.796875" bestFit="1" customWidth="1"/>
    <col min="7" max="7" width="11.8984375" bestFit="1" customWidth="1"/>
    <col min="8" max="8" width="7.3984375" bestFit="1" customWidth="1"/>
    <col min="9" max="9" width="11.8984375" bestFit="1" customWidth="1"/>
  </cols>
  <sheetData>
    <row r="1" spans="1:9" ht="17.399999999999999" x14ac:dyDescent="0.3">
      <c r="A1" s="2" t="s">
        <v>152</v>
      </c>
    </row>
    <row r="2" spans="1:9" ht="15.6" x14ac:dyDescent="0.3">
      <c r="A2" s="3" t="s">
        <v>153</v>
      </c>
      <c r="E2" s="3" t="s">
        <v>154</v>
      </c>
    </row>
    <row r="4" spans="1:9" ht="15.6" x14ac:dyDescent="0.3">
      <c r="A4" s="4" t="s">
        <v>155</v>
      </c>
      <c r="B4" s="5" t="s">
        <v>9</v>
      </c>
      <c r="C4" s="5">
        <v>895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156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11990627</v>
      </c>
      <c r="C10">
        <v>99743388</v>
      </c>
      <c r="D10">
        <v>107197199</v>
      </c>
      <c r="E10">
        <v>3042000</v>
      </c>
      <c r="G10">
        <v>221973214</v>
      </c>
      <c r="I10">
        <v>221973214</v>
      </c>
    </row>
    <row r="12" spans="1:9" x14ac:dyDescent="0.25">
      <c r="A12" s="1" t="s">
        <v>157</v>
      </c>
    </row>
    <row r="14" spans="1:9" x14ac:dyDescent="0.25">
      <c r="A14" t="s">
        <v>11</v>
      </c>
      <c r="C14">
        <v>112894</v>
      </c>
      <c r="D14">
        <v>37539</v>
      </c>
      <c r="G14">
        <v>150433</v>
      </c>
      <c r="H14">
        <v>0</v>
      </c>
      <c r="I14">
        <v>150433</v>
      </c>
    </row>
    <row r="15" spans="1:9" x14ac:dyDescent="0.25">
      <c r="A15" t="s">
        <v>12</v>
      </c>
      <c r="C15">
        <v>95871</v>
      </c>
      <c r="D15">
        <v>31878</v>
      </c>
      <c r="G15">
        <v>127749</v>
      </c>
      <c r="H15">
        <v>0</v>
      </c>
      <c r="I15">
        <v>127749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0</v>
      </c>
      <c r="D18">
        <v>0</v>
      </c>
      <c r="G18">
        <v>0</v>
      </c>
      <c r="H18">
        <v>0</v>
      </c>
      <c r="I18">
        <v>0</v>
      </c>
    </row>
    <row r="19" spans="1:9" x14ac:dyDescent="0.25">
      <c r="A19" t="s">
        <v>16</v>
      </c>
      <c r="C19">
        <v>0</v>
      </c>
      <c r="D19">
        <v>0</v>
      </c>
      <c r="G19">
        <v>0</v>
      </c>
      <c r="H19">
        <v>0</v>
      </c>
      <c r="I19">
        <v>0</v>
      </c>
    </row>
    <row r="20" spans="1:9" x14ac:dyDescent="0.25">
      <c r="A20" t="s">
        <v>17</v>
      </c>
      <c r="C20">
        <v>106051</v>
      </c>
      <c r="D20">
        <v>35264</v>
      </c>
      <c r="G20">
        <v>141315</v>
      </c>
      <c r="H20">
        <v>0</v>
      </c>
      <c r="I20">
        <v>141315</v>
      </c>
    </row>
    <row r="21" spans="1:9" x14ac:dyDescent="0.25">
      <c r="A21" t="s">
        <v>18</v>
      </c>
      <c r="C21">
        <v>76051</v>
      </c>
      <c r="D21">
        <v>25288</v>
      </c>
      <c r="G21">
        <v>101339</v>
      </c>
      <c r="H21">
        <v>0</v>
      </c>
      <c r="I21">
        <v>101339</v>
      </c>
    </row>
    <row r="23" spans="1:9" x14ac:dyDescent="0.25">
      <c r="A23" s="1" t="s">
        <v>158</v>
      </c>
    </row>
    <row r="25" spans="1:9" x14ac:dyDescent="0.25">
      <c r="A25" t="s">
        <v>19</v>
      </c>
      <c r="B25">
        <v>259649</v>
      </c>
      <c r="C25">
        <v>8127622</v>
      </c>
      <c r="D25">
        <v>4085520</v>
      </c>
      <c r="E25">
        <v>3911553</v>
      </c>
      <c r="F25">
        <v>0</v>
      </c>
      <c r="G25">
        <v>16384344</v>
      </c>
      <c r="H25">
        <v>0</v>
      </c>
      <c r="I25">
        <v>16384344</v>
      </c>
    </row>
    <row r="26" spans="1:9" x14ac:dyDescent="0.25">
      <c r="A26" t="s">
        <v>20</v>
      </c>
      <c r="B26">
        <v>0</v>
      </c>
      <c r="C26">
        <v>42749</v>
      </c>
      <c r="D26">
        <v>747902</v>
      </c>
      <c r="E26">
        <v>0</v>
      </c>
      <c r="F26">
        <v>0</v>
      </c>
      <c r="G26">
        <v>790651</v>
      </c>
      <c r="H26">
        <v>0</v>
      </c>
      <c r="I26">
        <v>790651</v>
      </c>
    </row>
    <row r="27" spans="1:9" x14ac:dyDescent="0.25">
      <c r="A27" t="s">
        <v>21</v>
      </c>
      <c r="B27">
        <v>0</v>
      </c>
      <c r="C27">
        <v>260146</v>
      </c>
      <c r="D27">
        <v>312175</v>
      </c>
      <c r="E27">
        <v>4630595</v>
      </c>
      <c r="F27">
        <v>0</v>
      </c>
      <c r="G27">
        <v>5202916</v>
      </c>
      <c r="H27">
        <v>0</v>
      </c>
      <c r="I27">
        <v>5202916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4757</v>
      </c>
      <c r="C29">
        <v>1574304</v>
      </c>
      <c r="D29">
        <v>780018</v>
      </c>
      <c r="E29">
        <v>19025</v>
      </c>
      <c r="F29">
        <v>0</v>
      </c>
      <c r="G29">
        <v>2378104</v>
      </c>
      <c r="H29">
        <v>0</v>
      </c>
      <c r="I29">
        <v>2378104</v>
      </c>
    </row>
    <row r="30" spans="1:9" x14ac:dyDescent="0.25">
      <c r="A30" t="s">
        <v>24</v>
      </c>
      <c r="B30">
        <v>1003</v>
      </c>
      <c r="C30">
        <v>332106</v>
      </c>
      <c r="D30">
        <v>164548</v>
      </c>
      <c r="E30">
        <v>4013</v>
      </c>
      <c r="F30">
        <v>0</v>
      </c>
      <c r="G30">
        <v>501670</v>
      </c>
      <c r="H30">
        <v>0</v>
      </c>
      <c r="I30">
        <v>501670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159</v>
      </c>
    </row>
    <row r="38" spans="1:9" x14ac:dyDescent="0.25">
      <c r="A38" t="s">
        <v>29</v>
      </c>
      <c r="B38">
        <v>1451534</v>
      </c>
      <c r="G38">
        <v>1451534</v>
      </c>
      <c r="H38">
        <v>0</v>
      </c>
      <c r="I38">
        <v>1451534</v>
      </c>
    </row>
    <row r="40" spans="1:9" x14ac:dyDescent="0.25">
      <c r="A40" s="1" t="s">
        <v>160</v>
      </c>
    </row>
    <row r="42" spans="1:9" x14ac:dyDescent="0.25">
      <c r="A42" t="s">
        <v>30</v>
      </c>
      <c r="B42">
        <v>0</v>
      </c>
      <c r="C42">
        <v>0</v>
      </c>
      <c r="D42">
        <v>0</v>
      </c>
      <c r="E42">
        <v>0</v>
      </c>
      <c r="G42">
        <v>0</v>
      </c>
      <c r="H42">
        <v>0</v>
      </c>
      <c r="I42">
        <v>0</v>
      </c>
    </row>
    <row r="43" spans="1:9" x14ac:dyDescent="0.25">
      <c r="A43" t="s">
        <v>31</v>
      </c>
      <c r="B43">
        <v>482</v>
      </c>
      <c r="C43">
        <v>159502</v>
      </c>
      <c r="D43">
        <v>79028</v>
      </c>
      <c r="E43">
        <v>1928</v>
      </c>
      <c r="G43">
        <v>240940</v>
      </c>
      <c r="H43">
        <v>0</v>
      </c>
      <c r="I43">
        <v>240940</v>
      </c>
    </row>
    <row r="44" spans="1:9" x14ac:dyDescent="0.25">
      <c r="A44" t="s">
        <v>32</v>
      </c>
      <c r="B44">
        <v>0</v>
      </c>
      <c r="C44">
        <v>0</v>
      </c>
      <c r="D44">
        <v>0</v>
      </c>
      <c r="E44">
        <v>0</v>
      </c>
      <c r="G44">
        <v>0</v>
      </c>
      <c r="H44">
        <v>0</v>
      </c>
      <c r="I44">
        <v>0</v>
      </c>
    </row>
    <row r="45" spans="1:9" x14ac:dyDescent="0.25">
      <c r="A45" t="s">
        <v>33</v>
      </c>
      <c r="B45">
        <v>0</v>
      </c>
      <c r="C45">
        <v>0</v>
      </c>
      <c r="D45">
        <v>0</v>
      </c>
      <c r="E45">
        <v>0</v>
      </c>
      <c r="G45">
        <v>0</v>
      </c>
      <c r="H45">
        <v>0</v>
      </c>
      <c r="I45">
        <v>0</v>
      </c>
    </row>
    <row r="46" spans="1:9" x14ac:dyDescent="0.25">
      <c r="A46" t="s">
        <v>34</v>
      </c>
      <c r="B46">
        <v>38</v>
      </c>
      <c r="C46">
        <v>12550</v>
      </c>
      <c r="D46">
        <v>6218</v>
      </c>
      <c r="E46">
        <v>152</v>
      </c>
      <c r="G46">
        <v>18958</v>
      </c>
      <c r="H46">
        <v>0</v>
      </c>
      <c r="I46">
        <v>18958</v>
      </c>
    </row>
    <row r="47" spans="1:9" x14ac:dyDescent="0.25">
      <c r="A47" t="s">
        <v>35</v>
      </c>
      <c r="B47">
        <v>0</v>
      </c>
      <c r="C47">
        <v>0</v>
      </c>
      <c r="D47">
        <v>0</v>
      </c>
      <c r="E47">
        <v>0</v>
      </c>
      <c r="G47">
        <v>0</v>
      </c>
      <c r="H47">
        <v>0</v>
      </c>
      <c r="I47">
        <v>0</v>
      </c>
    </row>
    <row r="48" spans="1:9" x14ac:dyDescent="0.25">
      <c r="A48" t="s">
        <v>36</v>
      </c>
      <c r="B48">
        <v>51948</v>
      </c>
      <c r="C48">
        <v>493411</v>
      </c>
      <c r="D48">
        <v>324364</v>
      </c>
      <c r="E48">
        <v>30277</v>
      </c>
      <c r="G48">
        <v>900000</v>
      </c>
      <c r="H48">
        <v>0</v>
      </c>
      <c r="I48">
        <v>900000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126012</v>
      </c>
      <c r="D51">
        <v>148992</v>
      </c>
      <c r="E51">
        <v>0</v>
      </c>
      <c r="G51">
        <v>275004</v>
      </c>
      <c r="H51">
        <v>0</v>
      </c>
      <c r="I51">
        <v>275004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13760038</v>
      </c>
      <c r="C55">
        <v>111262657</v>
      </c>
      <c r="D55">
        <v>113975933</v>
      </c>
      <c r="E55">
        <v>11639543</v>
      </c>
      <c r="F55">
        <v>0</v>
      </c>
      <c r="G55">
        <v>250638171</v>
      </c>
      <c r="H55">
        <v>0</v>
      </c>
      <c r="I55">
        <v>250638171</v>
      </c>
    </row>
    <row r="57" spans="1:9" x14ac:dyDescent="0.25">
      <c r="A57" s="1" t="s">
        <v>161</v>
      </c>
    </row>
    <row r="59" spans="1:9" x14ac:dyDescent="0.25">
      <c r="A59" t="s">
        <v>44</v>
      </c>
      <c r="G59">
        <v>234769375</v>
      </c>
    </row>
    <row r="60" spans="1:9" x14ac:dyDescent="0.25">
      <c r="A60" t="s">
        <v>45</v>
      </c>
      <c r="G60">
        <v>0</v>
      </c>
    </row>
    <row r="61" spans="1:9" x14ac:dyDescent="0.25">
      <c r="A61" t="s">
        <v>46</v>
      </c>
      <c r="G61">
        <v>15868796</v>
      </c>
    </row>
    <row r="62" spans="1:9" x14ac:dyDescent="0.25">
      <c r="A62" t="s">
        <v>47</v>
      </c>
      <c r="G62">
        <v>0.01</v>
      </c>
    </row>
    <row r="63" spans="1:9" x14ac:dyDescent="0.25">
      <c r="A63" t="s">
        <v>48</v>
      </c>
      <c r="G63">
        <v>250638171.00999999</v>
      </c>
    </row>
    <row r="64" spans="1:9" x14ac:dyDescent="0.25">
      <c r="A64" t="s">
        <v>49</v>
      </c>
      <c r="G64">
        <v>-44843290</v>
      </c>
    </row>
    <row r="66" spans="1:9" x14ac:dyDescent="0.25">
      <c r="A66" s="1" t="s">
        <v>162</v>
      </c>
    </row>
    <row r="68" spans="1:9" x14ac:dyDescent="0.25">
      <c r="A68" t="s">
        <v>50</v>
      </c>
      <c r="G68">
        <v>520711.75</v>
      </c>
      <c r="H68">
        <v>0</v>
      </c>
      <c r="I68">
        <v>520711.75</v>
      </c>
    </row>
    <row r="69" spans="1:9" x14ac:dyDescent="0.25">
      <c r="A69" t="s">
        <v>51</v>
      </c>
      <c r="G69">
        <v>0</v>
      </c>
      <c r="H69">
        <v>0</v>
      </c>
      <c r="I69">
        <v>0</v>
      </c>
    </row>
    <row r="70" spans="1:9" x14ac:dyDescent="0.25">
      <c r="A70" t="s">
        <v>52</v>
      </c>
      <c r="G70">
        <v>507817.59</v>
      </c>
      <c r="H70">
        <v>0</v>
      </c>
      <c r="I70">
        <v>507817.59</v>
      </c>
    </row>
    <row r="71" spans="1:9" x14ac:dyDescent="0.25">
      <c r="A71" t="s">
        <v>53</v>
      </c>
      <c r="G71">
        <v>0</v>
      </c>
      <c r="H71">
        <v>0</v>
      </c>
      <c r="I71">
        <v>0</v>
      </c>
    </row>
    <row r="72" spans="1:9" x14ac:dyDescent="0.25">
      <c r="A72" t="s">
        <v>54</v>
      </c>
      <c r="G72">
        <v>0</v>
      </c>
      <c r="H72">
        <v>0</v>
      </c>
      <c r="I72">
        <v>0</v>
      </c>
    </row>
    <row r="73" spans="1:9" x14ac:dyDescent="0.25">
      <c r="A73" t="s">
        <v>55</v>
      </c>
      <c r="G73">
        <v>2359522.17</v>
      </c>
      <c r="H73">
        <v>175392</v>
      </c>
      <c r="I73">
        <v>2184130.17</v>
      </c>
    </row>
    <row r="74" spans="1:9" x14ac:dyDescent="0.25">
      <c r="A74" t="s">
        <v>56</v>
      </c>
      <c r="G74">
        <v>356651.88</v>
      </c>
      <c r="H74">
        <v>0</v>
      </c>
      <c r="I74">
        <v>356651.88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642377.59</v>
      </c>
      <c r="H77">
        <v>0</v>
      </c>
      <c r="I77">
        <v>642377.59</v>
      </c>
    </row>
    <row r="78" spans="1:9" x14ac:dyDescent="0.25">
      <c r="A78" t="s">
        <v>59</v>
      </c>
      <c r="G78">
        <v>0</v>
      </c>
      <c r="H78">
        <v>0</v>
      </c>
      <c r="I78">
        <v>0</v>
      </c>
    </row>
    <row r="79" spans="1:9" x14ac:dyDescent="0.25">
      <c r="A79" t="s">
        <v>60</v>
      </c>
      <c r="G79">
        <v>98597.6</v>
      </c>
      <c r="H79">
        <v>0</v>
      </c>
      <c r="I79">
        <v>98597.6</v>
      </c>
    </row>
    <row r="80" spans="1:9" x14ac:dyDescent="0.25">
      <c r="A80" t="s">
        <v>61</v>
      </c>
      <c r="B80">
        <v>7184</v>
      </c>
      <c r="C80">
        <v>2378044</v>
      </c>
      <c r="D80">
        <v>1178246</v>
      </c>
      <c r="E80">
        <v>28738</v>
      </c>
      <c r="F80">
        <v>0</v>
      </c>
      <c r="G80">
        <v>3592212</v>
      </c>
      <c r="H80">
        <v>0</v>
      </c>
      <c r="I80">
        <v>3592212</v>
      </c>
    </row>
    <row r="81" spans="1:9" x14ac:dyDescent="0.25">
      <c r="A81" t="s">
        <v>62</v>
      </c>
      <c r="B81">
        <v>9342</v>
      </c>
      <c r="C81">
        <v>3092087</v>
      </c>
      <c r="D81">
        <v>1532031</v>
      </c>
      <c r="E81">
        <v>37367</v>
      </c>
      <c r="F81">
        <v>0</v>
      </c>
      <c r="G81">
        <v>4670827</v>
      </c>
      <c r="H81">
        <v>0</v>
      </c>
      <c r="I81">
        <v>4670827</v>
      </c>
    </row>
    <row r="82" spans="1:9" x14ac:dyDescent="0.25">
      <c r="A82" t="s">
        <v>63</v>
      </c>
      <c r="G82">
        <v>106948.01</v>
      </c>
      <c r="H82">
        <v>0</v>
      </c>
      <c r="I82">
        <v>106948.01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1005758.3</v>
      </c>
      <c r="H85">
        <v>0</v>
      </c>
      <c r="I85">
        <v>1005758.3</v>
      </c>
    </row>
    <row r="86" spans="1:9" x14ac:dyDescent="0.25">
      <c r="A86" t="s">
        <v>66</v>
      </c>
      <c r="G86">
        <v>2199006</v>
      </c>
      <c r="H86">
        <v>0</v>
      </c>
      <c r="I86">
        <v>2199006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0</v>
      </c>
      <c r="H89">
        <v>0</v>
      </c>
      <c r="I89">
        <v>0</v>
      </c>
    </row>
    <row r="90" spans="1:9" x14ac:dyDescent="0.25">
      <c r="A90" t="s">
        <v>70</v>
      </c>
      <c r="G90">
        <v>16060429.890000001</v>
      </c>
      <c r="H90">
        <v>175392</v>
      </c>
      <c r="I90">
        <v>15885037.890000001</v>
      </c>
    </row>
    <row r="92" spans="1:9" x14ac:dyDescent="0.25">
      <c r="A92" s="1" t="s">
        <v>163</v>
      </c>
    </row>
    <row r="95" spans="1:9" x14ac:dyDescent="0.25">
      <c r="A95" s="1" t="s">
        <v>164</v>
      </c>
    </row>
    <row r="97" spans="1:9" x14ac:dyDescent="0.25">
      <c r="A97" t="s">
        <v>71</v>
      </c>
      <c r="G97">
        <v>3799898.72</v>
      </c>
      <c r="H97">
        <v>0</v>
      </c>
      <c r="I97">
        <v>3799898.72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0</v>
      </c>
      <c r="H99">
        <v>0</v>
      </c>
      <c r="I99">
        <v>0</v>
      </c>
    </row>
    <row r="100" spans="1:9" x14ac:dyDescent="0.25">
      <c r="A100" t="s">
        <v>74</v>
      </c>
      <c r="G100">
        <v>376328.37</v>
      </c>
      <c r="H100">
        <v>0</v>
      </c>
      <c r="I100">
        <v>376328.37</v>
      </c>
    </row>
    <row r="101" spans="1:9" x14ac:dyDescent="0.25">
      <c r="A101" t="s">
        <v>75</v>
      </c>
      <c r="G101">
        <v>4176227.09</v>
      </c>
      <c r="H101">
        <v>0</v>
      </c>
      <c r="I101">
        <v>4176227.09</v>
      </c>
    </row>
    <row r="103" spans="1:9" x14ac:dyDescent="0.25">
      <c r="A103" s="1" t="s">
        <v>165</v>
      </c>
    </row>
    <row r="106" spans="1:9" x14ac:dyDescent="0.25">
      <c r="A106" t="s">
        <v>76</v>
      </c>
      <c r="G106">
        <v>12710494.07</v>
      </c>
      <c r="H106">
        <v>0</v>
      </c>
      <c r="I106">
        <v>12710494.07</v>
      </c>
    </row>
    <row r="107" spans="1:9" x14ac:dyDescent="0.25">
      <c r="A107" t="s">
        <v>77</v>
      </c>
      <c r="G107">
        <v>6492922.3300000001</v>
      </c>
      <c r="H107">
        <v>102447</v>
      </c>
      <c r="I107">
        <v>6390475.3300000001</v>
      </c>
    </row>
    <row r="108" spans="1:9" x14ac:dyDescent="0.25">
      <c r="A108" t="s">
        <v>78</v>
      </c>
      <c r="G108">
        <v>2226506.36</v>
      </c>
      <c r="H108">
        <v>0</v>
      </c>
      <c r="I108">
        <v>2226506.36</v>
      </c>
    </row>
    <row r="109" spans="1:9" x14ac:dyDescent="0.25">
      <c r="A109" t="s">
        <v>79</v>
      </c>
      <c r="G109">
        <v>0</v>
      </c>
      <c r="H109">
        <v>0</v>
      </c>
      <c r="I109">
        <v>0</v>
      </c>
    </row>
    <row r="110" spans="1:9" x14ac:dyDescent="0.25">
      <c r="A110" t="s">
        <v>80</v>
      </c>
      <c r="G110">
        <v>1034623.33</v>
      </c>
      <c r="H110">
        <v>0</v>
      </c>
      <c r="I110">
        <v>1034623.33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0</v>
      </c>
      <c r="H111" s="8">
        <v>0</v>
      </c>
      <c r="I111" s="8">
        <v>0</v>
      </c>
    </row>
    <row r="112" spans="1:9" x14ac:dyDescent="0.25">
      <c r="A112" t="s">
        <v>82</v>
      </c>
      <c r="G112">
        <v>658411.47</v>
      </c>
      <c r="H112">
        <v>0</v>
      </c>
      <c r="I112">
        <v>658411.47</v>
      </c>
    </row>
    <row r="113" spans="1:9" x14ac:dyDescent="0.25">
      <c r="A113" t="s">
        <v>83</v>
      </c>
      <c r="B113">
        <v>107041.93</v>
      </c>
      <c r="C113">
        <v>0</v>
      </c>
      <c r="D113">
        <v>0</v>
      </c>
      <c r="E113">
        <v>0</v>
      </c>
      <c r="G113">
        <v>107041.93</v>
      </c>
      <c r="H113">
        <v>0</v>
      </c>
      <c r="I113">
        <v>107041.93</v>
      </c>
    </row>
    <row r="114" spans="1:9" x14ac:dyDescent="0.25">
      <c r="A114" t="s">
        <v>84</v>
      </c>
      <c r="G114">
        <v>3329153.91</v>
      </c>
      <c r="H114">
        <v>0</v>
      </c>
      <c r="I114">
        <v>3329153.91</v>
      </c>
    </row>
    <row r="115" spans="1:9" x14ac:dyDescent="0.25">
      <c r="A115" t="s">
        <v>85</v>
      </c>
      <c r="G115">
        <v>116109.62</v>
      </c>
      <c r="H115">
        <v>109124</v>
      </c>
      <c r="I115">
        <v>6985.62</v>
      </c>
    </row>
    <row r="116" spans="1:9" x14ac:dyDescent="0.25">
      <c r="A116" t="s">
        <v>86</v>
      </c>
      <c r="B116">
        <v>107041.93</v>
      </c>
      <c r="C116">
        <v>0</v>
      </c>
      <c r="D116">
        <v>0</v>
      </c>
      <c r="E116">
        <v>0</v>
      </c>
      <c r="G116">
        <v>26675263.02</v>
      </c>
      <c r="H116">
        <v>211571</v>
      </c>
      <c r="I116">
        <v>26463692.02</v>
      </c>
    </row>
    <row r="118" spans="1:9" x14ac:dyDescent="0.25">
      <c r="A118" s="1" t="s">
        <v>166</v>
      </c>
    </row>
    <row r="120" spans="1:9" x14ac:dyDescent="0.25">
      <c r="A120" t="s">
        <v>87</v>
      </c>
      <c r="G120">
        <v>1114763.01</v>
      </c>
      <c r="H120">
        <v>0</v>
      </c>
      <c r="I120">
        <v>1114763.01</v>
      </c>
    </row>
    <row r="122" spans="1:9" x14ac:dyDescent="0.25">
      <c r="A122" s="1" t="s">
        <v>167</v>
      </c>
    </row>
    <row r="124" spans="1:9" x14ac:dyDescent="0.25">
      <c r="A124" t="s">
        <v>88</v>
      </c>
      <c r="G124">
        <v>6358828.2000000002</v>
      </c>
      <c r="H124">
        <v>50000</v>
      </c>
      <c r="I124">
        <v>6308828.2000000002</v>
      </c>
    </row>
    <row r="125" spans="1:9" x14ac:dyDescent="0.25">
      <c r="A125" t="s">
        <v>89</v>
      </c>
      <c r="G125">
        <v>3196939.49</v>
      </c>
      <c r="H125">
        <v>0</v>
      </c>
      <c r="I125">
        <v>3196939.49</v>
      </c>
    </row>
    <row r="126" spans="1:9" x14ac:dyDescent="0.25">
      <c r="A126" t="s">
        <v>90</v>
      </c>
      <c r="G126">
        <v>230332.85</v>
      </c>
      <c r="H126">
        <v>204900</v>
      </c>
      <c r="I126">
        <v>25432.85</v>
      </c>
    </row>
    <row r="127" spans="1:9" x14ac:dyDescent="0.25">
      <c r="A127" t="s">
        <v>91</v>
      </c>
      <c r="G127">
        <v>9786100.5399999991</v>
      </c>
      <c r="H127">
        <v>254900</v>
      </c>
      <c r="I127">
        <v>9531200.5399999991</v>
      </c>
    </row>
    <row r="129" spans="1:9" x14ac:dyDescent="0.25">
      <c r="A129" s="1" t="s">
        <v>168</v>
      </c>
    </row>
    <row r="131" spans="1:9" x14ac:dyDescent="0.25">
      <c r="A131" t="s">
        <v>92</v>
      </c>
      <c r="G131">
        <v>1353867.18</v>
      </c>
      <c r="H131">
        <v>0</v>
      </c>
      <c r="I131">
        <v>1353867.18</v>
      </c>
    </row>
    <row r="132" spans="1:9" x14ac:dyDescent="0.25">
      <c r="A132" t="s">
        <v>93</v>
      </c>
      <c r="G132">
        <v>0</v>
      </c>
      <c r="H132">
        <v>0</v>
      </c>
      <c r="I132">
        <v>0</v>
      </c>
    </row>
    <row r="133" spans="1:9" x14ac:dyDescent="0.25">
      <c r="A133" t="s">
        <v>94</v>
      </c>
      <c r="G133">
        <v>588978.47</v>
      </c>
      <c r="H133">
        <v>4174</v>
      </c>
      <c r="I133">
        <v>584804.47</v>
      </c>
    </row>
    <row r="134" spans="1:9" x14ac:dyDescent="0.25">
      <c r="A134" t="s">
        <v>95</v>
      </c>
      <c r="G134">
        <v>5258029.5199999996</v>
      </c>
      <c r="H134">
        <v>0</v>
      </c>
      <c r="I134">
        <v>5258029.5199999996</v>
      </c>
    </row>
    <row r="135" spans="1:9" x14ac:dyDescent="0.25">
      <c r="A135" t="s">
        <v>96</v>
      </c>
      <c r="G135">
        <v>0</v>
      </c>
      <c r="H135">
        <v>0</v>
      </c>
      <c r="I135">
        <v>0</v>
      </c>
    </row>
    <row r="136" spans="1:9" x14ac:dyDescent="0.25">
      <c r="A136" t="s">
        <v>97</v>
      </c>
      <c r="G136">
        <v>7200875.1699999999</v>
      </c>
      <c r="H136">
        <v>4174</v>
      </c>
      <c r="I136">
        <v>7196701.1699999999</v>
      </c>
    </row>
    <row r="138" spans="1:9" x14ac:dyDescent="0.25">
      <c r="A138" s="1" t="s">
        <v>169</v>
      </c>
    </row>
    <row r="140" spans="1:9" x14ac:dyDescent="0.25">
      <c r="A140" t="s">
        <v>98</v>
      </c>
      <c r="G140">
        <v>1169179.76</v>
      </c>
      <c r="H140">
        <v>0</v>
      </c>
      <c r="I140">
        <v>1169179.76</v>
      </c>
    </row>
    <row r="141" spans="1:9" x14ac:dyDescent="0.25">
      <c r="A141" t="s">
        <v>99</v>
      </c>
      <c r="G141">
        <v>92597.53</v>
      </c>
      <c r="H141">
        <v>0</v>
      </c>
      <c r="I141">
        <v>92597.53</v>
      </c>
    </row>
    <row r="142" spans="1:9" x14ac:dyDescent="0.25">
      <c r="A142" t="s">
        <v>100</v>
      </c>
      <c r="G142">
        <v>1261777.29</v>
      </c>
      <c r="H142">
        <v>0</v>
      </c>
      <c r="I142">
        <v>1261777.29</v>
      </c>
    </row>
    <row r="144" spans="1:9" x14ac:dyDescent="0.25">
      <c r="A144" s="1" t="s">
        <v>170</v>
      </c>
    </row>
    <row r="146" spans="1:9" x14ac:dyDescent="0.25">
      <c r="A146" t="s">
        <v>101</v>
      </c>
      <c r="G146">
        <v>1286426.69</v>
      </c>
      <c r="H146">
        <v>0</v>
      </c>
      <c r="I146">
        <v>1286426.69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266698600.88999999</v>
      </c>
      <c r="H150">
        <v>175392</v>
      </c>
      <c r="I150">
        <v>266523208.88999999</v>
      </c>
    </row>
    <row r="151" spans="1:9" x14ac:dyDescent="0.25">
      <c r="A151" t="s">
        <v>104</v>
      </c>
      <c r="G151">
        <v>51501432.810000002</v>
      </c>
      <c r="H151">
        <v>470645</v>
      </c>
      <c r="I151">
        <v>51030787.810000002</v>
      </c>
    </row>
    <row r="153" spans="1:9" x14ac:dyDescent="0.25">
      <c r="A153" t="s">
        <v>105</v>
      </c>
      <c r="G153">
        <v>318200033.69999999</v>
      </c>
      <c r="H153">
        <v>646037</v>
      </c>
      <c r="I153">
        <v>317553996.69999999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46298.76</v>
      </c>
      <c r="H157">
        <v>0</v>
      </c>
      <c r="I157">
        <v>46298.76</v>
      </c>
    </row>
    <row r="158" spans="1:9" x14ac:dyDescent="0.25">
      <c r="A158" t="s">
        <v>108</v>
      </c>
      <c r="G158">
        <v>46298.76</v>
      </c>
      <c r="H158">
        <v>0</v>
      </c>
      <c r="I158">
        <v>46298.76</v>
      </c>
    </row>
    <row r="162" spans="1:8" ht="41.4" x14ac:dyDescent="0.25">
      <c r="A162" s="9" t="s">
        <v>171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workbookViewId="0"/>
  </sheetViews>
  <sheetFormatPr defaultRowHeight="13.8" x14ac:dyDescent="0.25"/>
  <cols>
    <col min="1" max="1" width="30.69921875" customWidth="1"/>
    <col min="2" max="2" width="29.1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172</v>
      </c>
    </row>
    <row r="3" spans="1:9" ht="15.6" x14ac:dyDescent="0.3">
      <c r="A3" s="3" t="s">
        <v>153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173</v>
      </c>
      <c r="B7" t="s">
        <v>117</v>
      </c>
      <c r="C7">
        <v>1100</v>
      </c>
      <c r="D7">
        <v>34</v>
      </c>
      <c r="E7">
        <v>272000</v>
      </c>
      <c r="F7">
        <v>8000</v>
      </c>
      <c r="G7" s="13" t="s">
        <v>118</v>
      </c>
    </row>
    <row r="8" spans="1:9" x14ac:dyDescent="0.25">
      <c r="A8" s="1" t="s">
        <v>175</v>
      </c>
      <c r="D8">
        <f>SUM(D7:D7)</f>
        <v>34</v>
      </c>
      <c r="E8">
        <f>SUM(E7:E7)</f>
        <v>272000</v>
      </c>
    </row>
    <row r="9" spans="1:9" x14ac:dyDescent="0.25">
      <c r="A9" s="1"/>
    </row>
    <row r="10" spans="1:9" x14ac:dyDescent="0.25">
      <c r="A10" s="1" t="s">
        <v>174</v>
      </c>
      <c r="B10" t="s">
        <v>119</v>
      </c>
      <c r="C10">
        <v>7111</v>
      </c>
      <c r="D10">
        <v>117</v>
      </c>
      <c r="E10">
        <v>1170000</v>
      </c>
      <c r="F10">
        <v>10000</v>
      </c>
      <c r="G10" s="13" t="s">
        <v>118</v>
      </c>
    </row>
    <row r="11" spans="1:9" x14ac:dyDescent="0.25">
      <c r="B11" t="s">
        <v>120</v>
      </c>
      <c r="C11">
        <v>7112</v>
      </c>
      <c r="D11">
        <v>77</v>
      </c>
      <c r="E11">
        <v>770000</v>
      </c>
      <c r="F11">
        <v>10000</v>
      </c>
      <c r="G11" s="13" t="s">
        <v>118</v>
      </c>
    </row>
    <row r="12" spans="1:9" x14ac:dyDescent="0.25">
      <c r="B12" t="s">
        <v>121</v>
      </c>
      <c r="C12">
        <v>7209</v>
      </c>
      <c r="D12">
        <v>36</v>
      </c>
      <c r="E12">
        <v>360000</v>
      </c>
      <c r="F12">
        <v>10000</v>
      </c>
      <c r="G12" s="13" t="s">
        <v>118</v>
      </c>
    </row>
    <row r="13" spans="1:9" x14ac:dyDescent="0.25">
      <c r="B13" t="s">
        <v>122</v>
      </c>
      <c r="C13">
        <v>7210</v>
      </c>
      <c r="D13">
        <v>47</v>
      </c>
      <c r="E13">
        <v>470000</v>
      </c>
      <c r="F13">
        <v>10000</v>
      </c>
      <c r="G13" s="13" t="s">
        <v>118</v>
      </c>
    </row>
    <row r="14" spans="1:9" x14ac:dyDescent="0.25">
      <c r="A14" s="1" t="s">
        <v>176</v>
      </c>
      <c r="D14">
        <f>SUM(D10:D13)</f>
        <v>277</v>
      </c>
      <c r="E14">
        <f>SUM(E10:E13)</f>
        <v>2770000</v>
      </c>
    </row>
    <row r="18" spans="1:6" x14ac:dyDescent="0.25">
      <c r="A18" s="15" t="s">
        <v>177</v>
      </c>
      <c r="B18" s="15"/>
      <c r="C18" s="15"/>
      <c r="D18" s="15"/>
      <c r="E18" s="15"/>
      <c r="F18" s="15"/>
    </row>
    <row r="19" spans="1:6" x14ac:dyDescent="0.25">
      <c r="A19" s="10"/>
      <c r="B19" s="11"/>
      <c r="C19" s="11"/>
      <c r="D19" s="11"/>
      <c r="E19" s="11"/>
      <c r="F19" s="12"/>
    </row>
    <row r="20" spans="1:6" x14ac:dyDescent="0.25">
      <c r="A20" s="10"/>
      <c r="B20" s="11"/>
      <c r="C20" s="11"/>
      <c r="D20" s="11"/>
      <c r="E20" s="11"/>
      <c r="F20" s="12"/>
    </row>
  </sheetData>
  <mergeCells count="2">
    <mergeCell ref="A18:F18"/>
    <mergeCell ref="A19:F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2013-09-10T12:10:35Z</dcterms:created>
  <dcterms:modified xsi:type="dcterms:W3CDTF">2013-09-10T12:10:43Z</dcterms:modified>
</cp:coreProperties>
</file>