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2'!$A$4:$H$8</definedName>
  </definedNames>
  <calcPr calcId="145621"/>
</workbook>
</file>

<file path=xl/calcChain.xml><?xml version="1.0" encoding="utf-8"?>
<calcChain xmlns="http://schemas.openxmlformats.org/spreadsheetml/2006/main">
  <c r="O47" i="1" l="1"/>
  <c r="O45" i="1"/>
  <c r="O48" i="1" s="1"/>
  <c r="O29" i="1"/>
  <c r="O27" i="1"/>
  <c r="O22" i="1"/>
  <c r="O20" i="1"/>
  <c r="O18" i="1"/>
  <c r="O16" i="1"/>
  <c r="O11" i="1"/>
  <c r="E9" i="3"/>
  <c r="D9" i="3"/>
  <c r="O30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2"/>
  </connection>
</connections>
</file>

<file path=xl/sharedStrings.xml><?xml version="1.0" encoding="utf-8"?>
<sst xmlns="http://schemas.openxmlformats.org/spreadsheetml/2006/main" count="234" uniqueCount="192">
  <si>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</si>
  <si>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</si>
  <si>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</si>
  <si>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</si>
  <si>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</si>
  <si>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</si>
  <si>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</si>
  <si>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</si>
  <si>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</si>
  <si>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 East Lincolnshire</t>
  </si>
  <si>
    <t>1.0.1 Individual Schools Budget (before Academy recoupment)</t>
  </si>
  <si>
    <t xml:space="preserve">Pupil premium grant income and expenditure to schools has been excluded from the LA table._x000D_
Special academies place funding and corresponding recoupment included in rows 1.0.1 and 1.8.1 to balance back to the authority's DSG baseline (before recoupment)._x000D_
_x000D_
DSG CARRY FORWARD FROM 2012/13_x000D_
 The estimated carry forward position into 2013/14 is £2.719m, however already committed against this is £1.447 leaving a balance of £1.272m._x000D_
The commitments are as follows:_x000D_
One off funding given to schools/academies in April 2013	£430k_x000D_
Deficit balances as a result of sponsored academies		£25k_x000D_
Protection for academy statement funding for April – Aug	£372k_x000D_
Further Early Years contingency identified for 3 and 4 year old_x000D_
termly adjustments						£300k_x000D_
Other SEN/High needs issues					£320k_x000D_
_x000D_
_x000D_
A paper was presented to the Schools Forum meeting on the 18th March 2013 which highlighted the contingency position and anticipated future calls together with potential risks arising as a result of the introduction of the new fairer formula.  Officers recommend a one off payment to schools and academies as detailed above and the need to constantly review the level of contingency in respect of the risks identified._x000D_
Schools Forum were in agreement with this approach and expressed the same concern of the risks highlighted._x000D_
It was agreed when safe to do so further one off payments would be made._x000D_
_x000D_
_x000D_
_x000D_
_x000D_
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</si>
  <si>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</si>
  <si>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</si>
  <si>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</si>
  <si>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</si>
  <si>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</si>
  <si>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</si>
  <si>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</si>
  <si>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</si>
  <si>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</si>
  <si>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</si>
  <si>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</si>
  <si>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</si>
  <si>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</si>
  <si>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</si>
  <si>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</si>
  <si>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</si>
  <si>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</si>
  <si>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</si>
  <si>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</si>
  <si>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</si>
  <si>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</si>
  <si>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</si>
  <si>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</si>
  <si>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</si>
  <si>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</si>
  <si>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</si>
  <si>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</si>
  <si>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</si>
  <si>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</si>
  <si>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</si>
  <si>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</si>
  <si>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</si>
  <si>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</si>
  <si>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</si>
  <si>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</si>
  <si>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</si>
  <si>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</si>
  <si>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</si>
  <si>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</si>
  <si>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</si>
  <si>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</si>
  <si>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</si>
  <si>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</si>
  <si>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</si>
  <si>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</si>
  <si>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</si>
  <si>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</si>
  <si>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</si>
  <si>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</si>
  <si>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</si>
  <si>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</si>
  <si>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</si>
  <si>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</si>
  <si>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</si>
  <si>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</si>
  <si>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</si>
  <si>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</si>
  <si>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</si>
  <si>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</si>
  <si>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</si>
  <si>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</si>
  <si>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</si>
  <si>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</si>
  <si>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</si>
  <si>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</si>
  <si>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</si>
  <si>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</si>
  <si>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</si>
  <si>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</si>
  <si>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</si>
  <si>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</si>
  <si>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</si>
  <si>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</si>
  <si>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</si>
  <si>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</si>
  <si>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</si>
  <si>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</si>
  <si>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</si>
  <si>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</si>
  <si>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</si>
  <si>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</si>
  <si>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</si>
  <si>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</si>
  <si>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</si>
  <si>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</si>
  <si>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</si>
  <si>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</si>
  <si>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</si>
  <si>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</si>
  <si>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</si>
  <si>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</si>
  <si>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</si>
  <si>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</si>
  <si>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</si>
  <si>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</si>
  <si>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</si>
  <si>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</si>
  <si>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</si>
  <si>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</si>
  <si>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</si>
  <si>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</si>
  <si>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</si>
  <si>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</si>
  <si>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</si>
  <si>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</si>
  <si>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</si>
  <si>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Phoenix House Pupil Referral Unit</t>
  </si>
  <si>
    <t/>
  </si>
  <si>
    <t>Young People's Centre</t>
  </si>
  <si>
    <t>UnitType</t>
  </si>
  <si>
    <t>1. EYSFF (three and four year olds) Base Rate(s) per hour, per provider type</t>
  </si>
  <si>
    <t>Base rates</t>
  </si>
  <si>
    <t>PerHour</t>
  </si>
  <si>
    <t>Maintained infant schools</t>
  </si>
  <si>
    <t>Academies</t>
  </si>
  <si>
    <t>2a. Supplements: Deprivation</t>
  </si>
  <si>
    <t>More than 50% of pupils at setting within deprived location</t>
  </si>
  <si>
    <t>Academies - more than 50% of pupils at setting within deprived location</t>
  </si>
  <si>
    <t>More than 70% of pupils at setting within deprived location</t>
  </si>
  <si>
    <t>Academies - more than 70% of pupils at setting within deprived location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</si>
  <si>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</si>
  <si>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</si>
  <si>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</si>
  <si>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</si>
  <si>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</si>
  <si>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Mobility within PVIs based on last year's trend</t>
  </si>
  <si>
    <t>LumpSum</t>
  </si>
  <si>
    <t>Lump sum per each maintained nursery</t>
  </si>
  <si>
    <t>Business Rates for maintained nursery 1 based on actual cost</t>
  </si>
  <si>
    <t>Business Rates for maintained nursery 2 based on actual cost</t>
  </si>
  <si>
    <t>4. Additional funded free hours</t>
  </si>
  <si>
    <t>TOTAL FUNDING FOR EARLY YEARS SINGLE FUNDING FORMULA (3s AND 4s)</t>
  </si>
  <si>
    <t>5. Two year old Base Rate(s) per hour, per provider type</t>
  </si>
  <si>
    <t>PVI settings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</si>
  <si>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</si>
  <si>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</si>
  <si>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</si>
  <si>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</si>
  <si>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Mobility within maintained schools and academies based on last year's trend</t>
  </si>
  <si>
    <t>8. Early years centrally retained spending</t>
  </si>
  <si>
    <t>Contribution towards Early Years Inspn &amp; Advisory teams, &amp; Trajectory Funding not yet allocated to PVIs re Two Year old offer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</si>
  <si>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</si>
  <si>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</si>
  <si>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</si>
  <si>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</si>
  <si>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</si>
  <si>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</si>
  <si>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</si>
  <si>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</si>
  <si>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</si>
  <si>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</si>
  <si>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</si>
  <si>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</si>
  <si>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</si>
  <si>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</si>
  <si>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</si>
  <si>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</si>
  <si>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</si>
  <si>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</si>
  <si>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</si>
  <si>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</si>
  <si>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</si>
  <si>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</si>
  <si>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</si>
  <si>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 xml:space="preserve">Pupil Referral Unit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</si>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</sst>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812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121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3.32</v>
      </c>
      <c r="E8" s="77">
        <v>3.8</v>
      </c>
      <c r="F8" s="78">
        <v>2.79</v>
      </c>
      <c r="G8" s="148" t="s">
        <v>124</v>
      </c>
      <c r="H8" s="113">
        <v>669522</v>
      </c>
      <c r="I8" s="113">
        <v>87115</v>
      </c>
      <c r="J8" s="164">
        <v>414922</v>
      </c>
      <c r="K8" s="78">
        <v>2222813.04</v>
      </c>
      <c r="L8" s="78">
        <v>331037</v>
      </c>
      <c r="M8" s="78">
        <v>1157632.3799999999</v>
      </c>
      <c r="N8" s="192">
        <v>3711482.42</v>
      </c>
      <c r="O8" s="209"/>
      <c r="P8" s="237"/>
    </row>
    <row r="9" spans="1:42" x14ac:dyDescent="0.25">
      <c r="A9" s="233"/>
      <c r="B9" s="39"/>
      <c r="C9" s="38" t="s">
        <v>125</v>
      </c>
      <c r="D9" s="77"/>
      <c r="E9" s="77"/>
      <c r="F9" s="78">
        <v>2.94</v>
      </c>
      <c r="G9" s="148" t="s">
        <v>124</v>
      </c>
      <c r="H9" s="113"/>
      <c r="I9" s="113"/>
      <c r="J9" s="164">
        <v>71250</v>
      </c>
      <c r="K9" s="78"/>
      <c r="L9" s="78"/>
      <c r="M9" s="78">
        <v>209475</v>
      </c>
      <c r="N9" s="192">
        <v>209475</v>
      </c>
      <c r="O9" s="209"/>
      <c r="P9" s="237"/>
    </row>
    <row r="10" spans="1:42" x14ac:dyDescent="0.25">
      <c r="A10" s="233"/>
      <c r="B10" s="39"/>
      <c r="C10" s="38" t="s">
        <v>126</v>
      </c>
      <c r="D10" s="77"/>
      <c r="E10" s="77"/>
      <c r="F10" s="78">
        <v>2.79</v>
      </c>
      <c r="G10" s="148" t="s">
        <v>124</v>
      </c>
      <c r="H10" s="113"/>
      <c r="I10" s="113"/>
      <c r="J10" s="164">
        <v>236208</v>
      </c>
      <c r="K10" s="78"/>
      <c r="L10" s="78"/>
      <c r="M10" s="78">
        <v>659020.31999999995</v>
      </c>
      <c r="N10" s="192">
        <v>659020.31999999995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SUM(N8:N11)/5831086</f>
        <v>0.78544163814424972</v>
      </c>
      <c r="P11" s="237"/>
    </row>
    <row r="12" spans="1:42" ht="20.399999999999999" x14ac:dyDescent="0.25">
      <c r="A12" s="233"/>
      <c r="B12" s="42" t="s">
        <v>127</v>
      </c>
      <c r="C12" s="42" t="s">
        <v>128</v>
      </c>
      <c r="D12" s="81">
        <v>0.05</v>
      </c>
      <c r="E12" s="81"/>
      <c r="F12" s="82">
        <v>0.05</v>
      </c>
      <c r="G12" s="150" t="s">
        <v>124</v>
      </c>
      <c r="H12" s="115">
        <v>203480</v>
      </c>
      <c r="I12" s="115"/>
      <c r="J12" s="166">
        <v>356460</v>
      </c>
      <c r="K12" s="82">
        <v>10174</v>
      </c>
      <c r="L12" s="82"/>
      <c r="M12" s="82">
        <v>17823</v>
      </c>
      <c r="N12" s="194">
        <v>27997</v>
      </c>
      <c r="O12" s="211"/>
      <c r="P12" s="237"/>
    </row>
    <row r="13" spans="1:42" ht="20.399999999999999" x14ac:dyDescent="0.25">
      <c r="A13" s="233"/>
      <c r="B13" s="39"/>
      <c r="C13" s="42" t="s">
        <v>129</v>
      </c>
      <c r="D13" s="81"/>
      <c r="E13" s="81"/>
      <c r="F13" s="82">
        <v>0.05</v>
      </c>
      <c r="G13" s="150" t="s">
        <v>124</v>
      </c>
      <c r="H13" s="115"/>
      <c r="I13" s="115"/>
      <c r="J13" s="166">
        <v>225720</v>
      </c>
      <c r="K13" s="82"/>
      <c r="L13" s="82"/>
      <c r="M13" s="82">
        <v>11286</v>
      </c>
      <c r="N13" s="194">
        <v>11286</v>
      </c>
      <c r="O13" s="211"/>
      <c r="P13" s="237"/>
    </row>
    <row r="14" spans="1:42" ht="20.399999999999999" x14ac:dyDescent="0.25">
      <c r="A14" s="233"/>
      <c r="B14" s="39"/>
      <c r="C14" s="42" t="s">
        <v>130</v>
      </c>
      <c r="D14" s="81">
        <v>0.05</v>
      </c>
      <c r="E14" s="81"/>
      <c r="F14" s="82">
        <v>0.05</v>
      </c>
      <c r="G14" s="150" t="s">
        <v>124</v>
      </c>
      <c r="H14" s="115">
        <v>171640</v>
      </c>
      <c r="I14" s="115"/>
      <c r="J14" s="166">
        <v>160260</v>
      </c>
      <c r="K14" s="82">
        <v>8582</v>
      </c>
      <c r="L14" s="82"/>
      <c r="M14" s="82">
        <v>8013</v>
      </c>
      <c r="N14" s="194">
        <v>16595</v>
      </c>
      <c r="O14" s="211"/>
      <c r="P14" s="237"/>
    </row>
    <row r="15" spans="1:42" ht="20.399999999999999" x14ac:dyDescent="0.25">
      <c r="A15" s="233"/>
      <c r="B15" s="39"/>
      <c r="C15" s="42" t="s">
        <v>131</v>
      </c>
      <c r="D15" s="81"/>
      <c r="E15" s="81"/>
      <c r="F15" s="82">
        <v>0.05</v>
      </c>
      <c r="G15" s="150" t="s">
        <v>124</v>
      </c>
      <c r="H15" s="115"/>
      <c r="I15" s="115"/>
      <c r="J15" s="166">
        <v>225720</v>
      </c>
      <c r="K15" s="82"/>
      <c r="L15" s="82"/>
      <c r="M15" s="82">
        <v>11286</v>
      </c>
      <c r="N15" s="194">
        <v>11286</v>
      </c>
      <c r="O15" s="211"/>
      <c r="P15" s="237"/>
    </row>
    <row r="16" spans="1:42" x14ac:dyDescent="0.25">
      <c r="A16" s="233"/>
      <c r="B16" s="39"/>
      <c r="C16" s="42"/>
      <c r="D16" s="81"/>
      <c r="E16" s="81"/>
      <c r="F16" s="82"/>
      <c r="G16" s="150"/>
      <c r="H16" s="115"/>
      <c r="I16" s="115"/>
      <c r="J16" s="166"/>
      <c r="K16" s="82"/>
      <c r="L16" s="82"/>
      <c r="M16" s="82"/>
      <c r="N16" s="194"/>
      <c r="O16" s="211">
        <f>SUM(N12:N16)/5831086</f>
        <v>1.1518266065703713E-2</v>
      </c>
      <c r="P16" s="237"/>
    </row>
    <row r="17" spans="1:16" x14ac:dyDescent="0.25">
      <c r="A17" s="233"/>
      <c r="B17" s="43" t="s">
        <v>132</v>
      </c>
      <c r="C17" s="43" t="s">
        <v>133</v>
      </c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/>
      <c r="P17" s="237"/>
    </row>
    <row r="18" spans="1:16" x14ac:dyDescent="0.25">
      <c r="A18" s="233"/>
      <c r="B18" s="39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SUM(N17:N18)/5831086</f>
        <v>0</v>
      </c>
      <c r="P18" s="237"/>
    </row>
    <row r="19" spans="1:16" x14ac:dyDescent="0.25">
      <c r="A19" s="233"/>
      <c r="B19" s="44" t="s">
        <v>134</v>
      </c>
      <c r="C19" s="44" t="s">
        <v>133</v>
      </c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/>
      <c r="P19" s="237"/>
    </row>
    <row r="20" spans="1:16" x14ac:dyDescent="0.25">
      <c r="A20" s="233"/>
      <c r="B20" s="39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SUM(N19:N20)/5831086</f>
        <v>0</v>
      </c>
      <c r="P20" s="237"/>
    </row>
    <row r="21" spans="1:16" x14ac:dyDescent="0.25">
      <c r="A21" s="233"/>
      <c r="B21" s="45" t="s">
        <v>135</v>
      </c>
      <c r="C21" s="45" t="s">
        <v>133</v>
      </c>
      <c r="D21" s="87"/>
      <c r="E21" s="87"/>
      <c r="F21" s="88"/>
      <c r="G21" s="153"/>
      <c r="H21" s="118"/>
      <c r="I21" s="118"/>
      <c r="J21" s="169"/>
      <c r="K21" s="88"/>
      <c r="L21" s="88"/>
      <c r="M21" s="88"/>
      <c r="N21" s="197"/>
      <c r="O21" s="214"/>
      <c r="P21" s="237"/>
    </row>
    <row r="22" spans="1:16" x14ac:dyDescent="0.25">
      <c r="A22" s="233"/>
      <c r="B22" s="40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SUM(N21:N22)/5831086</f>
        <v>0</v>
      </c>
      <c r="P22" s="237"/>
    </row>
    <row r="23" spans="1:16" ht="20.399999999999999" x14ac:dyDescent="0.25">
      <c r="A23" s="233"/>
      <c r="B23" s="47" t="s">
        <v>136</v>
      </c>
      <c r="C23" s="47" t="s">
        <v>137</v>
      </c>
      <c r="D23" s="91">
        <v>-112078</v>
      </c>
      <c r="E23" s="91"/>
      <c r="F23" s="92"/>
      <c r="G23" s="155" t="s">
        <v>138</v>
      </c>
      <c r="H23" s="120">
        <v>1</v>
      </c>
      <c r="I23" s="120"/>
      <c r="J23" s="171"/>
      <c r="K23" s="92">
        <v>-112078</v>
      </c>
      <c r="L23" s="92"/>
      <c r="M23" s="92"/>
      <c r="N23" s="199">
        <v>-112078</v>
      </c>
      <c r="O23" s="216"/>
      <c r="P23" s="237"/>
    </row>
    <row r="24" spans="1:16" x14ac:dyDescent="0.25">
      <c r="A24" s="233"/>
      <c r="B24" s="39"/>
      <c r="C24" s="47" t="s">
        <v>139</v>
      </c>
      <c r="D24" s="91"/>
      <c r="E24" s="91">
        <v>102000</v>
      </c>
      <c r="F24" s="92"/>
      <c r="G24" s="155" t="s">
        <v>138</v>
      </c>
      <c r="H24" s="120"/>
      <c r="I24" s="120">
        <v>2</v>
      </c>
      <c r="J24" s="171"/>
      <c r="K24" s="92"/>
      <c r="L24" s="92">
        <v>204000</v>
      </c>
      <c r="M24" s="92"/>
      <c r="N24" s="199">
        <v>204000</v>
      </c>
      <c r="O24" s="216"/>
      <c r="P24" s="237"/>
    </row>
    <row r="25" spans="1:16" ht="20.399999999999999" x14ac:dyDescent="0.25">
      <c r="A25" s="233"/>
      <c r="B25" s="39"/>
      <c r="C25" s="47" t="s">
        <v>140</v>
      </c>
      <c r="D25" s="91"/>
      <c r="E25" s="91">
        <v>4192</v>
      </c>
      <c r="F25" s="92"/>
      <c r="G25" s="155" t="s">
        <v>138</v>
      </c>
      <c r="H25" s="120"/>
      <c r="I25" s="120">
        <v>1</v>
      </c>
      <c r="J25" s="171"/>
      <c r="K25" s="92"/>
      <c r="L25" s="92">
        <v>4192</v>
      </c>
      <c r="M25" s="92"/>
      <c r="N25" s="199">
        <v>4192</v>
      </c>
      <c r="O25" s="216"/>
      <c r="P25" s="237"/>
    </row>
    <row r="26" spans="1:16" ht="20.399999999999999" x14ac:dyDescent="0.25">
      <c r="A26" s="233"/>
      <c r="B26" s="39"/>
      <c r="C26" s="47" t="s">
        <v>141</v>
      </c>
      <c r="D26" s="91"/>
      <c r="E26" s="91">
        <v>4004</v>
      </c>
      <c r="F26" s="92"/>
      <c r="G26" s="155" t="s">
        <v>138</v>
      </c>
      <c r="H26" s="120"/>
      <c r="I26" s="120">
        <v>1</v>
      </c>
      <c r="J26" s="171"/>
      <c r="K26" s="92"/>
      <c r="L26" s="92">
        <v>4004</v>
      </c>
      <c r="M26" s="92"/>
      <c r="N26" s="199">
        <v>4004</v>
      </c>
      <c r="O26" s="216"/>
      <c r="P26" s="237"/>
    </row>
    <row r="27" spans="1:16" x14ac:dyDescent="0.25">
      <c r="A27" s="233"/>
      <c r="B27" s="40"/>
      <c r="C27" s="48"/>
      <c r="D27" s="93"/>
      <c r="E27" s="93"/>
      <c r="F27" s="94"/>
      <c r="G27" s="156"/>
      <c r="H27" s="121"/>
      <c r="I27" s="121"/>
      <c r="J27" s="172"/>
      <c r="K27" s="94"/>
      <c r="L27" s="94"/>
      <c r="M27" s="94"/>
      <c r="N27" s="200"/>
      <c r="O27" s="217">
        <f>SUM(N23:N27)/5831086</f>
        <v>1.7169700464030199E-2</v>
      </c>
      <c r="P27" s="237"/>
    </row>
    <row r="28" spans="1:16" x14ac:dyDescent="0.25">
      <c r="A28" s="233"/>
      <c r="B28" s="49" t="s">
        <v>142</v>
      </c>
      <c r="C28" s="49" t="s">
        <v>133</v>
      </c>
      <c r="D28" s="95"/>
      <c r="E28" s="95"/>
      <c r="F28" s="96"/>
      <c r="G28" s="157"/>
      <c r="H28" s="122"/>
      <c r="I28" s="122"/>
      <c r="J28" s="173"/>
      <c r="K28" s="110"/>
      <c r="L28" s="96"/>
      <c r="M28" s="96"/>
      <c r="N28" s="201"/>
      <c r="O28" s="218"/>
      <c r="P28" s="237"/>
    </row>
    <row r="29" spans="1:16" x14ac:dyDescent="0.25">
      <c r="A29" s="233"/>
      <c r="B29" s="40"/>
      <c r="C29" s="50"/>
      <c r="D29" s="97"/>
      <c r="E29" s="97"/>
      <c r="F29" s="98"/>
      <c r="G29" s="158"/>
      <c r="H29" s="123"/>
      <c r="I29" s="123"/>
      <c r="J29" s="174"/>
      <c r="K29" s="111"/>
      <c r="L29" s="98"/>
      <c r="M29" s="98"/>
      <c r="N29" s="202"/>
      <c r="O29" s="219">
        <f>SUM(N28:N29)/5831086</f>
        <v>0</v>
      </c>
      <c r="P29" s="237"/>
    </row>
    <row r="30" spans="1:16" x14ac:dyDescent="0.25">
      <c r="A30" s="233"/>
      <c r="B30" s="51" t="s">
        <v>143</v>
      </c>
      <c r="C30" s="51"/>
      <c r="D30" s="99"/>
      <c r="E30" s="99"/>
      <c r="F30" s="100"/>
      <c r="G30" s="159"/>
      <c r="H30" s="124"/>
      <c r="I30" s="124"/>
      <c r="J30" s="175"/>
      <c r="K30" s="100">
        <v>2129491.04</v>
      </c>
      <c r="L30" s="100">
        <v>543233</v>
      </c>
      <c r="M30" s="100">
        <v>2074535.7</v>
      </c>
      <c r="N30" s="203">
        <v>4747259.74</v>
      </c>
      <c r="O30" s="220">
        <f>SUM(O8:O29)</f>
        <v>0.81412960467398365</v>
      </c>
      <c r="P30" s="237"/>
    </row>
    <row r="31" spans="1:16" x14ac:dyDescent="0.25">
      <c r="A31" s="20"/>
      <c r="B31" s="52"/>
      <c r="C31" s="52"/>
      <c r="D31" s="132"/>
      <c r="E31" s="132"/>
      <c r="F31" s="133"/>
      <c r="G31" s="160"/>
      <c r="H31" s="134"/>
      <c r="I31" s="134"/>
      <c r="J31" s="176"/>
      <c r="K31" s="132"/>
      <c r="L31" s="132"/>
      <c r="M31" s="132"/>
      <c r="N31" s="204"/>
      <c r="O31" s="231"/>
      <c r="P31" s="237"/>
    </row>
    <row r="32" spans="1:16" ht="31.2" x14ac:dyDescent="0.25">
      <c r="A32" s="20"/>
      <c r="B32" s="243"/>
      <c r="C32" s="243"/>
      <c r="D32" s="135"/>
      <c r="E32" s="136" t="s">
        <v>179</v>
      </c>
      <c r="F32" s="137"/>
      <c r="G32" s="244"/>
      <c r="H32" s="138"/>
      <c r="I32" s="138" t="s">
        <v>183</v>
      </c>
      <c r="J32" s="177"/>
      <c r="K32" s="137"/>
      <c r="L32" s="137" t="s">
        <v>184</v>
      </c>
      <c r="M32" s="137"/>
      <c r="N32" s="245"/>
      <c r="O32" s="246"/>
      <c r="P32" s="237"/>
    </row>
    <row r="33" spans="1:20" s="6" customFormat="1" ht="36" x14ac:dyDescent="0.25">
      <c r="A33" s="234"/>
      <c r="B33" s="21" t="s">
        <v>187</v>
      </c>
      <c r="C33" s="22" t="s">
        <v>0</v>
      </c>
      <c r="D33" s="101" t="s">
        <v>180</v>
      </c>
      <c r="E33" s="101" t="s">
        <v>181</v>
      </c>
      <c r="F33" s="101" t="s">
        <v>182</v>
      </c>
      <c r="G33" s="147"/>
      <c r="H33" s="125" t="s">
        <v>180</v>
      </c>
      <c r="I33" s="125" t="s">
        <v>181</v>
      </c>
      <c r="J33" s="178" t="s">
        <v>182</v>
      </c>
      <c r="K33" s="101" t="s">
        <v>180</v>
      </c>
      <c r="L33" s="101" t="s">
        <v>181</v>
      </c>
      <c r="M33" s="101" t="s">
        <v>182</v>
      </c>
      <c r="N33" s="205" t="s">
        <v>185</v>
      </c>
      <c r="O33" s="207" t="s">
        <v>186</v>
      </c>
      <c r="P33" s="239"/>
      <c r="Q33" s="7"/>
      <c r="R33" s="7"/>
      <c r="S33" s="7"/>
      <c r="T33" s="7"/>
    </row>
    <row r="34" spans="1:20" ht="20.399999999999999" x14ac:dyDescent="0.25">
      <c r="A34" s="233"/>
      <c r="B34" s="53" t="s">
        <v>144</v>
      </c>
      <c r="C34" s="53" t="s">
        <v>145</v>
      </c>
      <c r="D34" s="102">
        <v>4.8899999999999997</v>
      </c>
      <c r="E34" s="102"/>
      <c r="F34" s="103"/>
      <c r="G34" s="161" t="s">
        <v>124</v>
      </c>
      <c r="H34" s="126">
        <v>253650</v>
      </c>
      <c r="I34" s="126"/>
      <c r="J34" s="179"/>
      <c r="K34" s="103">
        <v>1240348.5</v>
      </c>
      <c r="L34" s="103"/>
      <c r="M34" s="103"/>
      <c r="N34" s="206">
        <v>1240348.5</v>
      </c>
      <c r="O34" s="221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2"/>
      <c r="P35" s="237"/>
    </row>
    <row r="36" spans="1:20" x14ac:dyDescent="0.25">
      <c r="A36" s="233"/>
      <c r="B36" s="43" t="s">
        <v>146</v>
      </c>
      <c r="C36" s="43" t="s">
        <v>133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47" t="s">
        <v>147</v>
      </c>
      <c r="C38" s="47" t="s">
        <v>133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3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2"/>
      <c r="P39" s="237"/>
    </row>
    <row r="40" spans="1:20" x14ac:dyDescent="0.25">
      <c r="A40" s="233"/>
      <c r="B40" s="54" t="s">
        <v>148</v>
      </c>
      <c r="C40" s="54"/>
      <c r="D40" s="104"/>
      <c r="E40" s="104"/>
      <c r="F40" s="104"/>
      <c r="G40" s="55"/>
      <c r="H40" s="124"/>
      <c r="I40" s="124"/>
      <c r="J40" s="124"/>
      <c r="K40" s="182">
        <v>1240348.5</v>
      </c>
      <c r="L40" s="100"/>
      <c r="M40" s="100"/>
      <c r="N40" s="100">
        <v>1240348.5</v>
      </c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188</v>
      </c>
      <c r="C43" s="60"/>
      <c r="D43" s="105"/>
      <c r="E43" s="105" t="s">
        <v>189</v>
      </c>
      <c r="F43" s="106"/>
      <c r="G43" s="61"/>
      <c r="H43" s="127"/>
      <c r="I43" s="127"/>
      <c r="J43" s="127"/>
      <c r="K43" s="185"/>
      <c r="L43" s="106" t="s">
        <v>190</v>
      </c>
      <c r="M43" s="106"/>
      <c r="N43" s="106"/>
      <c r="O43" s="226" t="s">
        <v>186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149</v>
      </c>
      <c r="C44" s="63" t="s">
        <v>150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>
        <v>335281</v>
      </c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SUM(N44:N45)/5831086</f>
        <v>5.7498894717038986E-2</v>
      </c>
      <c r="P45" s="237"/>
    </row>
    <row r="46" spans="1:20" ht="20.399999999999999" x14ac:dyDescent="0.25">
      <c r="A46" s="233"/>
      <c r="B46" s="66" t="s">
        <v>151</v>
      </c>
      <c r="C46" s="67" t="s">
        <v>152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748545</v>
      </c>
      <c r="O46" s="228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SUM(N46:N47)/5831086</f>
        <v>0.12837145602037081</v>
      </c>
      <c r="P47" s="237"/>
    </row>
    <row r="48" spans="1:20" x14ac:dyDescent="0.25">
      <c r="A48" s="233"/>
      <c r="B48" s="54" t="s">
        <v>153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1083826</v>
      </c>
      <c r="O48" s="220">
        <f>SUM(O44:O47)</f>
        <v>0.18587035073740979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191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3">
    <mergeCell ref="B49:P49"/>
    <mergeCell ref="B51:O51"/>
    <mergeCell ref="C47:J47"/>
    <mergeCell ref="B48:J48"/>
    <mergeCell ref="B31:O31"/>
    <mergeCell ref="N32:O32"/>
    <mergeCell ref="B41:P41"/>
    <mergeCell ref="C2:E2"/>
    <mergeCell ref="B30:C30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154</v>
      </c>
    </row>
    <row r="2" spans="1:9" ht="15.6" x14ac:dyDescent="0.3">
      <c r="A2" s="3" t="s">
        <v>155</v>
      </c>
      <c r="E2" s="3" t="s">
        <v>156</v>
      </c>
    </row>
    <row r="4" spans="1:9" ht="15.6" x14ac:dyDescent="0.3">
      <c r="A4" s="4" t="s">
        <v>157</v>
      </c>
      <c r="B4" s="5" t="s">
        <v>9</v>
      </c>
      <c r="C4" s="5">
        <v>812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6322890</v>
      </c>
      <c r="C10">
        <v>51514198</v>
      </c>
      <c r="D10">
        <v>32124467</v>
      </c>
      <c r="E10">
        <v>3959279</v>
      </c>
      <c r="G10">
        <v>93920834</v>
      </c>
      <c r="I10">
        <v>93920834</v>
      </c>
    </row>
    <row r="12" spans="1:9" x14ac:dyDescent="0.25">
      <c r="A12" s="1" t="s">
        <v>159</v>
      </c>
    </row>
    <row r="14" spans="1:9" x14ac:dyDescent="0.25">
      <c r="A14" t="s">
        <v>12</v>
      </c>
      <c r="C14">
        <v>210707</v>
      </c>
      <c r="D14">
        <v>10695</v>
      </c>
      <c r="G14">
        <v>221402</v>
      </c>
      <c r="H14">
        <v>0</v>
      </c>
      <c r="I14">
        <v>221402</v>
      </c>
    </row>
    <row r="15" spans="1:9" x14ac:dyDescent="0.25">
      <c r="A15" t="s">
        <v>13</v>
      </c>
      <c r="C15">
        <v>114888</v>
      </c>
      <c r="D15">
        <v>1591</v>
      </c>
      <c r="G15">
        <v>116479</v>
      </c>
      <c r="H15">
        <v>0</v>
      </c>
      <c r="I15">
        <v>116479</v>
      </c>
    </row>
    <row r="16" spans="1:9" x14ac:dyDescent="0.25">
      <c r="A16" t="s">
        <v>14</v>
      </c>
      <c r="C16">
        <v>38822</v>
      </c>
      <c r="D16">
        <v>277</v>
      </c>
      <c r="G16">
        <v>39099</v>
      </c>
      <c r="H16">
        <v>0</v>
      </c>
      <c r="I16">
        <v>39099</v>
      </c>
    </row>
    <row r="17" spans="1:9" x14ac:dyDescent="0.25">
      <c r="A17" t="s">
        <v>15</v>
      </c>
      <c r="C17">
        <v>19791</v>
      </c>
      <c r="D17">
        <v>60</v>
      </c>
      <c r="G17">
        <v>19851</v>
      </c>
      <c r="H17">
        <v>0</v>
      </c>
      <c r="I17">
        <v>19851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24727</v>
      </c>
      <c r="D20">
        <v>12273</v>
      </c>
      <c r="G20">
        <v>37000</v>
      </c>
      <c r="H20">
        <v>0</v>
      </c>
      <c r="I20">
        <v>37000</v>
      </c>
    </row>
    <row r="21" spans="1:9" x14ac:dyDescent="0.25">
      <c r="A21" t="s">
        <v>19</v>
      </c>
      <c r="C21">
        <v>253071</v>
      </c>
      <c r="D21">
        <v>25029</v>
      </c>
      <c r="G21">
        <v>278100</v>
      </c>
      <c r="H21">
        <v>278100</v>
      </c>
      <c r="I21">
        <v>0</v>
      </c>
    </row>
    <row r="23" spans="1:9" x14ac:dyDescent="0.25">
      <c r="A23" s="1" t="s">
        <v>160</v>
      </c>
    </row>
    <row r="25" spans="1:9" x14ac:dyDescent="0.25">
      <c r="A25" t="s">
        <v>20</v>
      </c>
      <c r="B25">
        <v>0</v>
      </c>
      <c r="C25">
        <v>185316</v>
      </c>
      <c r="D25">
        <v>28945</v>
      </c>
      <c r="E25">
        <v>572245</v>
      </c>
      <c r="F25">
        <v>0</v>
      </c>
      <c r="G25">
        <v>786506</v>
      </c>
      <c r="H25">
        <v>0</v>
      </c>
      <c r="I25">
        <v>786506</v>
      </c>
    </row>
    <row r="26" spans="1:9" x14ac:dyDescent="0.25">
      <c r="A26" t="s">
        <v>21</v>
      </c>
      <c r="B26">
        <v>0</v>
      </c>
      <c r="C26">
        <v>230781</v>
      </c>
      <c r="D26">
        <v>341958</v>
      </c>
      <c r="E26">
        <v>2740255</v>
      </c>
      <c r="F26">
        <v>528100</v>
      </c>
      <c r="G26">
        <v>3841094</v>
      </c>
      <c r="H26">
        <v>0</v>
      </c>
      <c r="I26">
        <v>3841094</v>
      </c>
    </row>
    <row r="27" spans="1:9" x14ac:dyDescent="0.25">
      <c r="A27" t="s">
        <v>22</v>
      </c>
      <c r="B27">
        <v>0</v>
      </c>
      <c r="C27">
        <v>103293</v>
      </c>
      <c r="D27">
        <v>771211</v>
      </c>
      <c r="E27">
        <v>0</v>
      </c>
      <c r="F27">
        <v>869549</v>
      </c>
      <c r="G27">
        <v>1744053</v>
      </c>
      <c r="H27">
        <v>0</v>
      </c>
      <c r="I27">
        <v>1744053</v>
      </c>
    </row>
    <row r="28" spans="1:9" x14ac:dyDescent="0.25">
      <c r="A28" t="s">
        <v>23</v>
      </c>
      <c r="B28">
        <v>0</v>
      </c>
      <c r="C28">
        <v>1089365</v>
      </c>
      <c r="D28">
        <v>436973</v>
      </c>
      <c r="E28">
        <v>15339</v>
      </c>
      <c r="F28">
        <v>312237</v>
      </c>
      <c r="G28">
        <v>1853914</v>
      </c>
      <c r="H28">
        <v>0</v>
      </c>
      <c r="I28">
        <v>1853914</v>
      </c>
    </row>
    <row r="29" spans="1:9" x14ac:dyDescent="0.25">
      <c r="A29" t="s">
        <v>24</v>
      </c>
      <c r="B29">
        <v>0</v>
      </c>
      <c r="C29">
        <v>561932</v>
      </c>
      <c r="D29">
        <v>278404</v>
      </c>
      <c r="E29">
        <v>13664</v>
      </c>
      <c r="F29">
        <v>0</v>
      </c>
      <c r="G29">
        <v>854000</v>
      </c>
      <c r="H29">
        <v>0</v>
      </c>
      <c r="I29">
        <v>854000</v>
      </c>
    </row>
    <row r="30" spans="1:9" x14ac:dyDescent="0.25">
      <c r="A30" t="s">
        <v>25</v>
      </c>
      <c r="B30">
        <v>0</v>
      </c>
      <c r="C30">
        <v>1025864</v>
      </c>
      <c r="D30">
        <v>508255</v>
      </c>
      <c r="E30">
        <v>491613</v>
      </c>
      <c r="F30">
        <v>0</v>
      </c>
      <c r="G30">
        <v>2025732</v>
      </c>
      <c r="H30">
        <v>0</v>
      </c>
      <c r="I30">
        <v>2025732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161</v>
      </c>
    </row>
    <row r="38" spans="1:9" x14ac:dyDescent="0.25">
      <c r="A38" t="s">
        <v>30</v>
      </c>
      <c r="B38">
        <v>748545</v>
      </c>
      <c r="G38">
        <v>748545</v>
      </c>
      <c r="H38">
        <v>0</v>
      </c>
      <c r="I38">
        <v>748545</v>
      </c>
    </row>
    <row r="40" spans="1:9" x14ac:dyDescent="0.25">
      <c r="A40" s="1" t="s">
        <v>162</v>
      </c>
    </row>
    <row r="42" spans="1:9" x14ac:dyDescent="0.25">
      <c r="A42" t="s">
        <v>31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32</v>
      </c>
      <c r="B43">
        <v>0</v>
      </c>
      <c r="C43">
        <v>141631</v>
      </c>
      <c r="D43">
        <v>70294</v>
      </c>
      <c r="E43">
        <v>5634</v>
      </c>
      <c r="G43">
        <v>217559</v>
      </c>
      <c r="H43">
        <v>0</v>
      </c>
      <c r="I43">
        <v>217559</v>
      </c>
    </row>
    <row r="44" spans="1:9" x14ac:dyDescent="0.25">
      <c r="A44" t="s">
        <v>33</v>
      </c>
      <c r="B44">
        <v>77</v>
      </c>
      <c r="C44">
        <v>7307</v>
      </c>
      <c r="D44">
        <v>3626</v>
      </c>
      <c r="E44">
        <v>290</v>
      </c>
      <c r="G44">
        <v>11300</v>
      </c>
      <c r="H44">
        <v>0</v>
      </c>
      <c r="I44">
        <v>11300</v>
      </c>
    </row>
    <row r="45" spans="1:9" x14ac:dyDescent="0.25">
      <c r="A45" t="s">
        <v>34</v>
      </c>
      <c r="B45">
        <v>2957</v>
      </c>
      <c r="C45">
        <v>280869</v>
      </c>
      <c r="D45">
        <v>139401</v>
      </c>
      <c r="E45">
        <v>11161</v>
      </c>
      <c r="G45">
        <v>434388</v>
      </c>
      <c r="H45">
        <v>0</v>
      </c>
      <c r="I45">
        <v>434388</v>
      </c>
    </row>
    <row r="46" spans="1:9" x14ac:dyDescent="0.25">
      <c r="A46" t="s">
        <v>35</v>
      </c>
      <c r="B46">
        <v>851</v>
      </c>
      <c r="C46">
        <v>80821</v>
      </c>
      <c r="D46">
        <v>40113</v>
      </c>
      <c r="E46">
        <v>3215</v>
      </c>
      <c r="G46">
        <v>125000</v>
      </c>
      <c r="H46">
        <v>0</v>
      </c>
      <c r="I46">
        <v>125000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297968</v>
      </c>
      <c r="D51">
        <v>0</v>
      </c>
      <c r="E51">
        <v>0</v>
      </c>
      <c r="G51">
        <v>297968</v>
      </c>
      <c r="H51">
        <v>0</v>
      </c>
      <c r="I51">
        <v>297968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300000</v>
      </c>
      <c r="F52">
        <v>0</v>
      </c>
      <c r="G52">
        <v>300000</v>
      </c>
      <c r="H52">
        <v>0</v>
      </c>
      <c r="I52">
        <v>300000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7075320</v>
      </c>
      <c r="C55">
        <v>56181351</v>
      </c>
      <c r="D55">
        <v>34793572</v>
      </c>
      <c r="E55">
        <v>8112695</v>
      </c>
      <c r="F55">
        <v>1709886</v>
      </c>
      <c r="G55">
        <v>107872824</v>
      </c>
      <c r="H55">
        <v>278100</v>
      </c>
      <c r="I55">
        <v>107594724</v>
      </c>
    </row>
    <row r="57" spans="1:9" x14ac:dyDescent="0.25">
      <c r="A57" s="1" t="s">
        <v>163</v>
      </c>
    </row>
    <row r="59" spans="1:9" x14ac:dyDescent="0.25">
      <c r="A59" t="s">
        <v>45</v>
      </c>
      <c r="G59">
        <v>50919183</v>
      </c>
    </row>
    <row r="60" spans="1:9" x14ac:dyDescent="0.25">
      <c r="A60" t="s">
        <v>46</v>
      </c>
      <c r="G60">
        <v>1272000</v>
      </c>
    </row>
    <row r="61" spans="1:9" x14ac:dyDescent="0.25">
      <c r="A61" t="s">
        <v>47</v>
      </c>
      <c r="G61">
        <v>0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52191183.009999998</v>
      </c>
    </row>
    <row r="64" spans="1:9" x14ac:dyDescent="0.25">
      <c r="A64" t="s">
        <v>50</v>
      </c>
      <c r="G64">
        <v>-56675541</v>
      </c>
    </row>
    <row r="66" spans="1:9" x14ac:dyDescent="0.25">
      <c r="A66" s="1" t="s">
        <v>164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247300</v>
      </c>
      <c r="H69">
        <v>0</v>
      </c>
      <c r="I69">
        <v>247300</v>
      </c>
    </row>
    <row r="70" spans="1:9" x14ac:dyDescent="0.25">
      <c r="A70" t="s">
        <v>53</v>
      </c>
      <c r="G70">
        <v>414830</v>
      </c>
      <c r="H70">
        <v>237700</v>
      </c>
      <c r="I70">
        <v>177130</v>
      </c>
    </row>
    <row r="71" spans="1:9" x14ac:dyDescent="0.25">
      <c r="A71" t="s">
        <v>54</v>
      </c>
      <c r="G71">
        <v>730677</v>
      </c>
      <c r="H71">
        <v>0</v>
      </c>
      <c r="I71">
        <v>730677</v>
      </c>
    </row>
    <row r="72" spans="1:9" x14ac:dyDescent="0.25">
      <c r="A72" t="s">
        <v>55</v>
      </c>
      <c r="G72">
        <v>892800</v>
      </c>
      <c r="H72">
        <v>257100</v>
      </c>
      <c r="I72">
        <v>635700</v>
      </c>
    </row>
    <row r="73" spans="1:9" x14ac:dyDescent="0.25">
      <c r="A73" t="s">
        <v>56</v>
      </c>
      <c r="G73">
        <v>916300</v>
      </c>
      <c r="H73">
        <v>9800</v>
      </c>
      <c r="I73">
        <v>906500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347700</v>
      </c>
      <c r="H77">
        <v>75100</v>
      </c>
      <c r="I77">
        <v>272600</v>
      </c>
    </row>
    <row r="78" spans="1:9" x14ac:dyDescent="0.25">
      <c r="A78" t="s">
        <v>60</v>
      </c>
      <c r="G78">
        <v>364500</v>
      </c>
      <c r="H78">
        <v>0</v>
      </c>
      <c r="I78">
        <v>364500</v>
      </c>
    </row>
    <row r="79" spans="1:9" x14ac:dyDescent="0.25">
      <c r="A79" t="s">
        <v>61</v>
      </c>
      <c r="G79">
        <v>78500</v>
      </c>
      <c r="H79">
        <v>0</v>
      </c>
      <c r="I79">
        <v>78500</v>
      </c>
    </row>
    <row r="80" spans="1:9" x14ac:dyDescent="0.25">
      <c r="A80" t="s">
        <v>62</v>
      </c>
      <c r="B80">
        <v>0</v>
      </c>
      <c r="C80">
        <v>134939</v>
      </c>
      <c r="D80">
        <v>66854</v>
      </c>
      <c r="E80">
        <v>1752181</v>
      </c>
      <c r="F80">
        <v>186100</v>
      </c>
      <c r="G80">
        <v>2140074</v>
      </c>
      <c r="H80">
        <v>179700</v>
      </c>
      <c r="I80">
        <v>1960374</v>
      </c>
    </row>
    <row r="81" spans="1:9" x14ac:dyDescent="0.25">
      <c r="A81" t="s">
        <v>63</v>
      </c>
      <c r="B81">
        <v>0</v>
      </c>
      <c r="C81">
        <v>178702</v>
      </c>
      <c r="D81">
        <v>328421</v>
      </c>
      <c r="E81">
        <v>56697</v>
      </c>
      <c r="F81">
        <v>0</v>
      </c>
      <c r="G81">
        <v>563820</v>
      </c>
      <c r="H81">
        <v>9900</v>
      </c>
      <c r="I81">
        <v>553920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2034500</v>
      </c>
      <c r="E84">
        <v>0</v>
      </c>
      <c r="G84">
        <v>2034500</v>
      </c>
      <c r="H84">
        <v>844700</v>
      </c>
      <c r="I84">
        <v>1189800</v>
      </c>
    </row>
    <row r="85" spans="1:9" x14ac:dyDescent="0.25">
      <c r="A85" t="s">
        <v>66</v>
      </c>
      <c r="G85">
        <v>2701400</v>
      </c>
      <c r="H85">
        <v>1493600</v>
      </c>
      <c r="I85">
        <v>1207800</v>
      </c>
    </row>
    <row r="86" spans="1:9" x14ac:dyDescent="0.25">
      <c r="A86" t="s">
        <v>67</v>
      </c>
      <c r="G86">
        <v>1285773</v>
      </c>
      <c r="H86">
        <v>0</v>
      </c>
      <c r="I86">
        <v>1285773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247300</v>
      </c>
      <c r="I89">
        <v>-247300</v>
      </c>
    </row>
    <row r="90" spans="1:9" x14ac:dyDescent="0.25">
      <c r="A90" t="s">
        <v>71</v>
      </c>
      <c r="G90">
        <v>12718174</v>
      </c>
      <c r="H90">
        <v>3354900</v>
      </c>
      <c r="I90">
        <v>9363274</v>
      </c>
    </row>
    <row r="92" spans="1:9" x14ac:dyDescent="0.25">
      <c r="A92" s="1" t="s">
        <v>165</v>
      </c>
    </row>
    <row r="95" spans="1:9" x14ac:dyDescent="0.25">
      <c r="A95" s="1" t="s">
        <v>166</v>
      </c>
    </row>
    <row r="97" spans="1:9" x14ac:dyDescent="0.25">
      <c r="A97" t="s">
        <v>72</v>
      </c>
      <c r="G97">
        <v>3463500</v>
      </c>
      <c r="H97">
        <v>633200</v>
      </c>
      <c r="I97">
        <v>2830300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836891</v>
      </c>
      <c r="H100">
        <v>0</v>
      </c>
      <c r="I100">
        <v>836891</v>
      </c>
    </row>
    <row r="101" spans="1:9" x14ac:dyDescent="0.25">
      <c r="A101" t="s">
        <v>76</v>
      </c>
      <c r="G101">
        <v>4300391</v>
      </c>
      <c r="H101">
        <v>633200</v>
      </c>
      <c r="I101">
        <v>3667191</v>
      </c>
    </row>
    <row r="103" spans="1:9" x14ac:dyDescent="0.25">
      <c r="A103" s="1" t="s">
        <v>167</v>
      </c>
    </row>
    <row r="106" spans="1:9" x14ac:dyDescent="0.25">
      <c r="A106" t="s">
        <v>77</v>
      </c>
      <c r="G106">
        <v>3153300</v>
      </c>
      <c r="H106">
        <v>110200</v>
      </c>
      <c r="I106">
        <v>3043100</v>
      </c>
    </row>
    <row r="107" spans="1:9" x14ac:dyDescent="0.25">
      <c r="A107" t="s">
        <v>78</v>
      </c>
      <c r="G107">
        <v>3067500</v>
      </c>
      <c r="H107">
        <v>32200</v>
      </c>
      <c r="I107">
        <v>3035300</v>
      </c>
    </row>
    <row r="108" spans="1:9" x14ac:dyDescent="0.25">
      <c r="A108" t="s">
        <v>79</v>
      </c>
      <c r="G108">
        <v>994700</v>
      </c>
      <c r="H108">
        <v>30000</v>
      </c>
      <c r="I108">
        <v>964700</v>
      </c>
    </row>
    <row r="109" spans="1:9" x14ac:dyDescent="0.25">
      <c r="A109" t="s">
        <v>80</v>
      </c>
      <c r="G109">
        <v>0</v>
      </c>
      <c r="H109">
        <v>0</v>
      </c>
      <c r="I109">
        <v>0</v>
      </c>
    </row>
    <row r="110" spans="1:9" x14ac:dyDescent="0.25">
      <c r="A110" t="s">
        <v>81</v>
      </c>
      <c r="G110">
        <v>0</v>
      </c>
      <c r="H110">
        <v>0</v>
      </c>
      <c r="I110">
        <v>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1395400</v>
      </c>
      <c r="H111" s="8">
        <v>68000</v>
      </c>
      <c r="I111" s="8">
        <v>1327400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16960</v>
      </c>
      <c r="C113">
        <v>59360</v>
      </c>
      <c r="D113">
        <v>67840</v>
      </c>
      <c r="E113">
        <v>25440</v>
      </c>
      <c r="G113">
        <v>169600</v>
      </c>
      <c r="H113">
        <v>0</v>
      </c>
      <c r="I113">
        <v>169600</v>
      </c>
    </row>
    <row r="114" spans="1:9" x14ac:dyDescent="0.25">
      <c r="A114" t="s">
        <v>85</v>
      </c>
      <c r="G114">
        <v>486200</v>
      </c>
      <c r="H114">
        <v>2600</v>
      </c>
      <c r="I114">
        <v>483600</v>
      </c>
    </row>
    <row r="115" spans="1:9" x14ac:dyDescent="0.25">
      <c r="A115" t="s">
        <v>86</v>
      </c>
      <c r="G115">
        <v>1300</v>
      </c>
      <c r="H115">
        <v>0</v>
      </c>
      <c r="I115">
        <v>1300</v>
      </c>
    </row>
    <row r="116" spans="1:9" x14ac:dyDescent="0.25">
      <c r="A116" t="s">
        <v>87</v>
      </c>
      <c r="B116">
        <v>16960</v>
      </c>
      <c r="C116">
        <v>59360</v>
      </c>
      <c r="D116">
        <v>67840</v>
      </c>
      <c r="E116">
        <v>25440</v>
      </c>
      <c r="G116">
        <v>9268000</v>
      </c>
      <c r="H116">
        <v>243000</v>
      </c>
      <c r="I116">
        <v>9025000</v>
      </c>
    </row>
    <row r="118" spans="1:9" x14ac:dyDescent="0.25">
      <c r="A118" s="1" t="s">
        <v>168</v>
      </c>
    </row>
    <row r="120" spans="1:9" x14ac:dyDescent="0.25">
      <c r="A120" t="s">
        <v>88</v>
      </c>
      <c r="G120">
        <v>126700</v>
      </c>
      <c r="H120">
        <v>0</v>
      </c>
      <c r="I120">
        <v>126700</v>
      </c>
    </row>
    <row r="122" spans="1:9" x14ac:dyDescent="0.25">
      <c r="A122" s="1" t="s">
        <v>169</v>
      </c>
    </row>
    <row r="124" spans="1:9" x14ac:dyDescent="0.25">
      <c r="A124" t="s">
        <v>89</v>
      </c>
      <c r="G124">
        <v>7470400</v>
      </c>
      <c r="H124">
        <v>54900</v>
      </c>
      <c r="I124">
        <v>7415500</v>
      </c>
    </row>
    <row r="125" spans="1:9" x14ac:dyDescent="0.25">
      <c r="A125" t="s">
        <v>90</v>
      </c>
      <c r="G125">
        <v>0</v>
      </c>
      <c r="H125">
        <v>0</v>
      </c>
      <c r="I125">
        <v>0</v>
      </c>
    </row>
    <row r="126" spans="1:9" x14ac:dyDescent="0.25">
      <c r="A126" t="s">
        <v>91</v>
      </c>
      <c r="G126">
        <v>180700</v>
      </c>
      <c r="H126">
        <v>43200</v>
      </c>
      <c r="I126">
        <v>137500</v>
      </c>
    </row>
    <row r="127" spans="1:9" x14ac:dyDescent="0.25">
      <c r="A127" t="s">
        <v>92</v>
      </c>
      <c r="G127">
        <v>7651100</v>
      </c>
      <c r="H127">
        <v>98100</v>
      </c>
      <c r="I127">
        <v>7553000</v>
      </c>
    </row>
    <row r="129" spans="1:9" x14ac:dyDescent="0.25">
      <c r="A129" s="1" t="s">
        <v>170</v>
      </c>
    </row>
    <row r="131" spans="1:9" x14ac:dyDescent="0.25">
      <c r="A131" t="s">
        <v>93</v>
      </c>
      <c r="G131">
        <v>205600</v>
      </c>
      <c r="H131">
        <v>76000</v>
      </c>
      <c r="I131">
        <v>129600</v>
      </c>
    </row>
    <row r="132" spans="1:9" x14ac:dyDescent="0.25">
      <c r="A132" t="s">
        <v>94</v>
      </c>
      <c r="G132">
        <v>943900</v>
      </c>
      <c r="H132">
        <v>4000</v>
      </c>
      <c r="I132">
        <v>939900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11055121</v>
      </c>
      <c r="H134">
        <v>6552300</v>
      </c>
      <c r="I134">
        <v>4502821</v>
      </c>
    </row>
    <row r="135" spans="1:9" x14ac:dyDescent="0.25">
      <c r="A135" t="s">
        <v>97</v>
      </c>
      <c r="G135">
        <v>266000</v>
      </c>
      <c r="H135">
        <v>198100</v>
      </c>
      <c r="I135">
        <v>67900</v>
      </c>
    </row>
    <row r="136" spans="1:9" x14ac:dyDescent="0.25">
      <c r="A136" t="s">
        <v>98</v>
      </c>
      <c r="G136">
        <v>12470621</v>
      </c>
      <c r="H136">
        <v>6830400</v>
      </c>
      <c r="I136">
        <v>5640221</v>
      </c>
    </row>
    <row r="138" spans="1:9" x14ac:dyDescent="0.25">
      <c r="A138" s="1" t="s">
        <v>171</v>
      </c>
    </row>
    <row r="140" spans="1:9" x14ac:dyDescent="0.25">
      <c r="A140" t="s">
        <v>99</v>
      </c>
      <c r="G140">
        <v>2282900</v>
      </c>
      <c r="H140">
        <v>95500</v>
      </c>
      <c r="I140">
        <v>2187400</v>
      </c>
    </row>
    <row r="141" spans="1:9" x14ac:dyDescent="0.25">
      <c r="A141" t="s">
        <v>100</v>
      </c>
      <c r="G141">
        <v>1497300</v>
      </c>
      <c r="H141">
        <v>412900</v>
      </c>
      <c r="I141">
        <v>1084400</v>
      </c>
    </row>
    <row r="142" spans="1:9" x14ac:dyDescent="0.25">
      <c r="A142" t="s">
        <v>101</v>
      </c>
      <c r="G142">
        <v>3780200</v>
      </c>
      <c r="H142">
        <v>508400</v>
      </c>
      <c r="I142">
        <v>3271800</v>
      </c>
    </row>
    <row r="144" spans="1:9" x14ac:dyDescent="0.25">
      <c r="A144" s="1" t="s">
        <v>172</v>
      </c>
    </row>
    <row r="146" spans="1:9" x14ac:dyDescent="0.25">
      <c r="A146" t="s">
        <v>102</v>
      </c>
      <c r="G146">
        <v>1201000</v>
      </c>
      <c r="H146">
        <v>665800</v>
      </c>
      <c r="I146">
        <v>535200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120590998</v>
      </c>
      <c r="H150">
        <v>3633000</v>
      </c>
      <c r="I150">
        <v>116957998</v>
      </c>
    </row>
    <row r="151" spans="1:9" x14ac:dyDescent="0.25">
      <c r="A151" t="s">
        <v>105</v>
      </c>
      <c r="G151">
        <v>38798012</v>
      </c>
      <c r="H151">
        <v>8978900</v>
      </c>
      <c r="I151">
        <v>29819112</v>
      </c>
    </row>
    <row r="153" spans="1:9" x14ac:dyDescent="0.25">
      <c r="A153" t="s">
        <v>106</v>
      </c>
      <c r="G153">
        <v>159389010</v>
      </c>
      <c r="H153">
        <v>12611900</v>
      </c>
      <c r="I153">
        <v>146777110</v>
      </c>
    </row>
    <row r="155" spans="1:9" x14ac:dyDescent="0.25">
      <c r="A155" t="s">
        <v>107</v>
      </c>
      <c r="B155">
        <v>0</v>
      </c>
      <c r="C155">
        <v>4176400</v>
      </c>
      <c r="D155">
        <v>918800</v>
      </c>
      <c r="E155">
        <v>4800</v>
      </c>
      <c r="G155">
        <v>5100000</v>
      </c>
      <c r="H155">
        <v>0</v>
      </c>
      <c r="I155">
        <v>5100000</v>
      </c>
    </row>
    <row r="157" spans="1:9" x14ac:dyDescent="0.25">
      <c r="A157" t="s">
        <v>108</v>
      </c>
      <c r="G157">
        <v>103100</v>
      </c>
      <c r="H157">
        <v>19000</v>
      </c>
      <c r="I157">
        <v>84100</v>
      </c>
    </row>
    <row r="158" spans="1:9" x14ac:dyDescent="0.25">
      <c r="A158" t="s">
        <v>109</v>
      </c>
      <c r="G158">
        <v>278400</v>
      </c>
      <c r="H158">
        <v>0</v>
      </c>
      <c r="I158">
        <v>278400</v>
      </c>
    </row>
    <row r="162" spans="1:8" ht="41.4" x14ac:dyDescent="0.25">
      <c r="A162" s="9" t="s">
        <v>173</v>
      </c>
    </row>
    <row r="164" spans="1:8" ht="409.6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/>
  </sheetViews>
  <sheetFormatPr defaultRowHeight="13.8" x14ac:dyDescent="0.25"/>
  <cols>
    <col min="1" max="1" width="30.69921875" customWidth="1"/>
    <col min="2" max="2" width="28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174</v>
      </c>
    </row>
    <row r="3" spans="1:9" ht="15.6" x14ac:dyDescent="0.3">
      <c r="A3" s="3" t="s">
        <v>155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175</v>
      </c>
      <c r="B7" t="s">
        <v>118</v>
      </c>
      <c r="C7">
        <v>1101</v>
      </c>
      <c r="D7">
        <v>72</v>
      </c>
      <c r="E7">
        <v>576000</v>
      </c>
      <c r="F7">
        <v>8000</v>
      </c>
      <c r="G7" s="13" t="s">
        <v>119</v>
      </c>
    </row>
    <row r="8" spans="1:9" x14ac:dyDescent="0.25">
      <c r="B8" t="s">
        <v>120</v>
      </c>
      <c r="C8">
        <v>1105</v>
      </c>
      <c r="D8">
        <v>50</v>
      </c>
      <c r="E8">
        <v>400000</v>
      </c>
      <c r="F8">
        <v>8000</v>
      </c>
      <c r="G8" s="13" t="s">
        <v>119</v>
      </c>
    </row>
    <row r="9" spans="1:9" x14ac:dyDescent="0.25">
      <c r="A9" s="1" t="s">
        <v>176</v>
      </c>
      <c r="D9">
        <f>SUM(D7:D8)</f>
        <v>122</v>
      </c>
      <c r="E9">
        <f>SUM(E7:E8)</f>
        <v>976000</v>
      </c>
    </row>
    <row r="13" spans="1:9" x14ac:dyDescent="0.25">
      <c r="A13" s="15" t="s">
        <v>177</v>
      </c>
      <c r="B13" s="15"/>
      <c r="C13" s="15"/>
      <c r="D13" s="15"/>
      <c r="E13" s="15"/>
      <c r="F13" s="15"/>
    </row>
    <row r="14" spans="1:9" x14ac:dyDescent="0.25">
      <c r="A14" s="10"/>
      <c r="B14" s="11"/>
      <c r="C14" s="11"/>
      <c r="D14" s="11"/>
      <c r="E14" s="11"/>
      <c r="F14" s="12"/>
    </row>
    <row r="15" spans="1:9" x14ac:dyDescent="0.25">
      <c r="A15" s="10"/>
      <c r="B15" s="11"/>
      <c r="C15" s="11"/>
      <c r="D15" s="11"/>
      <c r="E15" s="11"/>
      <c r="F15" s="12"/>
    </row>
  </sheetData>
  <mergeCells count="2">
    <mergeCell ref="A13:F13"/>
    <mergeCell ref="A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2013-09-10T12:02:25Z</dcterms:created>
  <dcterms:modified xsi:type="dcterms:W3CDTF">2013-09-10T12:02:31Z</dcterms:modified>
</cp:coreProperties>
</file>