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15" yWindow="65401" windowWidth="12375" windowHeight="12795" activeTab="0"/>
  </bookViews>
  <sheets>
    <sheet name="Front Page" sheetId="1" r:id="rId1"/>
    <sheet name="LA drop-down" sheetId="2" r:id="rId2"/>
    <sheet name="NNDR3 by billing authority" sheetId="3" r:id="rId3"/>
  </sheets>
  <definedNames>
    <definedName name="Data">'NNDR3 by billing authority'!$B$12:$AD$346</definedName>
    <definedName name="Data_col1">#REF!</definedName>
    <definedName name="Data_col2">#REF!</definedName>
    <definedName name="Data_col3">#REF!</definedName>
    <definedName name="LA_List" localSheetId="0">#REF!</definedName>
    <definedName name="LA_List">#REF!</definedName>
    <definedName name="_xlnm.Print_Area" localSheetId="1">'LA drop-down'!$A$1:$H$79</definedName>
  </definedNames>
  <calcPr fullCalcOnLoad="1" iterate="1" iterateCount="1" iterateDelta="0.001"/>
</workbook>
</file>

<file path=xl/sharedStrings.xml><?xml version="1.0" encoding="utf-8"?>
<sst xmlns="http://schemas.openxmlformats.org/spreadsheetml/2006/main" count="2171" uniqueCount="799">
  <si>
    <t>E0101</t>
  </si>
  <si>
    <t>E0305</t>
  </si>
  <si>
    <t>Windsor &amp; Maidenhead UA</t>
  </si>
  <si>
    <t>E0702</t>
  </si>
  <si>
    <t>E2001</t>
  </si>
  <si>
    <t>East Riding of Yorkshire UA</t>
  </si>
  <si>
    <t>E2101</t>
  </si>
  <si>
    <t>Isle of Wight UA</t>
  </si>
  <si>
    <t>E4208</t>
  </si>
  <si>
    <t>Tameside</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</si>
  <si>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</si>
  <si>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</si>
  <si>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</si>
  <si>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</si>
  <si>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</si>
  <si>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</si>
  <si>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</si>
  <si>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</si>
  <si>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</si>
  <si>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</si>
  <si>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</si>
  <si>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</si>
  <si>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</si>
  <si>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</si>
  <si>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</si>
  <si>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</si>
  <si>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</si>
  <si>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</si>
  <si>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</si>
  <si>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</si>
  <si>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</si>
  <si>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</si>
  <si>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</si>
  <si>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</si>
  <si>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</si>
  <si>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</si>
  <si>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</si>
  <si>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</si>
  <si>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</si>
  <si>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</si>
  <si>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</si>
  <si>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</si>
  <si>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</si>
  <si>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</si>
  <si>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</si>
  <si>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</si>
  <si>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</si>
  <si>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</si>
  <si>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</si>
  <si>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</si>
  <si>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</si>
  <si>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</si>
  <si>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</si>
  <si>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</si>
  <si>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</si>
  <si>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</si>
  <si>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</si>
  <si>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</si>
  <si>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</si>
  <si>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</si>
  <si>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</si>
  <si>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</si>
  <si>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</si>
  <si>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</si>
  <si>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</si>
  <si>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</si>
  <si>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</si>
  <si>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</si>
  <si>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</si>
  <si>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</si>
  <si>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</si>
  <si>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</si>
  <si>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</si>
  <si>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</si>
  <si>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</si>
  <si>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</si>
  <si>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Select local authority by clicking on the box below and using the drop-down button</t>
  </si>
  <si>
    <t>Region</t>
  </si>
  <si>
    <t>Class</t>
  </si>
  <si>
    <t>NE</t>
  </si>
  <si>
    <t>NW</t>
  </si>
  <si>
    <t>SW</t>
  </si>
  <si>
    <t>SE</t>
  </si>
  <si>
    <t>EE</t>
  </si>
  <si>
    <t>L</t>
  </si>
  <si>
    <t>EM</t>
  </si>
  <si>
    <t>WM</t>
  </si>
  <si>
    <t>YH</t>
  </si>
  <si>
    <t>UA</t>
  </si>
  <si>
    <t>SD</t>
  </si>
  <si>
    <t>MD</t>
  </si>
  <si>
    <t>Middlesbrough UA</t>
  </si>
  <si>
    <t>E3831</t>
  </si>
  <si>
    <t>Adur</t>
  </si>
  <si>
    <t>E0931</t>
  </si>
  <si>
    <t>Allerdale</t>
  </si>
  <si>
    <t>E1031</t>
  </si>
  <si>
    <t>Amber Valley</t>
  </si>
  <si>
    <t>E3832</t>
  </si>
  <si>
    <t>Arun</t>
  </si>
  <si>
    <t>E3031</t>
  </si>
  <si>
    <t>Ashfield</t>
  </si>
  <si>
    <t>E2231</t>
  </si>
  <si>
    <t>Ashford</t>
  </si>
  <si>
    <t>E0431</t>
  </si>
  <si>
    <t>Aylesbury Vale</t>
  </si>
  <si>
    <t>E3531</t>
  </si>
  <si>
    <t>Babergh</t>
  </si>
  <si>
    <t>E4401</t>
  </si>
  <si>
    <t>Barnsley</t>
  </si>
  <si>
    <t>E0932</t>
  </si>
  <si>
    <t>Barrow-in-Furness</t>
  </si>
  <si>
    <t>E1531</t>
  </si>
  <si>
    <t>Basildon</t>
  </si>
  <si>
    <t>E1731</t>
  </si>
  <si>
    <t>Basingstoke &amp; Deane</t>
  </si>
  <si>
    <t>E3032</t>
  </si>
  <si>
    <t>Bassetlaw</t>
  </si>
  <si>
    <t>E4601</t>
  </si>
  <si>
    <t>Birmingham</t>
  </si>
  <si>
    <t>E2431</t>
  </si>
  <si>
    <t>Blaby</t>
  </si>
  <si>
    <t>E2301</t>
  </si>
  <si>
    <t>Blackburn with Darwen UA</t>
  </si>
  <si>
    <t>E2302</t>
  </si>
  <si>
    <t>Blackpool UA</t>
  </si>
  <si>
    <t>E1032</t>
  </si>
  <si>
    <t>Bolsover</t>
  </si>
  <si>
    <t>E4201</t>
  </si>
  <si>
    <t>Bolton</t>
  </si>
  <si>
    <t>E2531</t>
  </si>
  <si>
    <t>Boston</t>
  </si>
  <si>
    <t>E1202</t>
  </si>
  <si>
    <t>Bournemouth UA</t>
  </si>
  <si>
    <t>E0301</t>
  </si>
  <si>
    <t>Bracknell Forest UA</t>
  </si>
  <si>
    <t>E4701</t>
  </si>
  <si>
    <t>Bradford</t>
  </si>
  <si>
    <t>E1532</t>
  </si>
  <si>
    <t>Braintree</t>
  </si>
  <si>
    <t>E2631</t>
  </si>
  <si>
    <t>Breckland</t>
  </si>
  <si>
    <t>E1533</t>
  </si>
  <si>
    <t>Brentwood</t>
  </si>
  <si>
    <t>E1401</t>
  </si>
  <si>
    <t>E0102</t>
  </si>
  <si>
    <t>E2632</t>
  </si>
  <si>
    <t>Broadland</t>
  </si>
  <si>
    <t>E1831</t>
  </si>
  <si>
    <t>Bromsgrove</t>
  </si>
  <si>
    <t>E1931</t>
  </si>
  <si>
    <t>Broxbourne</t>
  </si>
  <si>
    <t>E3033</t>
  </si>
  <si>
    <t>Broxtowe</t>
  </si>
  <si>
    <t>E2333</t>
  </si>
  <si>
    <t>Burnley</t>
  </si>
  <si>
    <t>E4202</t>
  </si>
  <si>
    <t>Bury</t>
  </si>
  <si>
    <t>E4702</t>
  </si>
  <si>
    <t>Calderdale</t>
  </si>
  <si>
    <t>E0531</t>
  </si>
  <si>
    <t>Cambridge</t>
  </si>
  <si>
    <t>E3431</t>
  </si>
  <si>
    <t>Cannock Chase</t>
  </si>
  <si>
    <t>E2232</t>
  </si>
  <si>
    <t>Canterbury</t>
  </si>
  <si>
    <t>E0933</t>
  </si>
  <si>
    <t>Carlisle</t>
  </si>
  <si>
    <t>E1534</t>
  </si>
  <si>
    <t>Castle Point</t>
  </si>
  <si>
    <t>E2432</t>
  </si>
  <si>
    <t>Charnwood</t>
  </si>
  <si>
    <t>E1535</t>
  </si>
  <si>
    <t>Chelmsford</t>
  </si>
  <si>
    <t>E1631</t>
  </si>
  <si>
    <t>Cheltenham</t>
  </si>
  <si>
    <t>E3131</t>
  </si>
  <si>
    <t>Cherwell</t>
  </si>
  <si>
    <t>E1033</t>
  </si>
  <si>
    <t>Chesterfield</t>
  </si>
  <si>
    <t>E3833</t>
  </si>
  <si>
    <t>Chichester</t>
  </si>
  <si>
    <t>E0432</t>
  </si>
  <si>
    <t>Chiltern</t>
  </si>
  <si>
    <t>E2334</t>
  </si>
  <si>
    <t>Chorley</t>
  </si>
  <si>
    <t>E1232</t>
  </si>
  <si>
    <t>Christchurch</t>
  </si>
  <si>
    <t>E1536</t>
  </si>
  <si>
    <t>Colchester</t>
  </si>
  <si>
    <t>E0934</t>
  </si>
  <si>
    <t>Copeland</t>
  </si>
  <si>
    <t>E2831</t>
  </si>
  <si>
    <t>Corby</t>
  </si>
  <si>
    <t>E1632</t>
  </si>
  <si>
    <t>Cotswold</t>
  </si>
  <si>
    <t>E4602</t>
  </si>
  <si>
    <t>Coventry</t>
  </si>
  <si>
    <t>E2731</t>
  </si>
  <si>
    <t>Craven</t>
  </si>
  <si>
    <t>E3834</t>
  </si>
  <si>
    <t>Crawley</t>
  </si>
  <si>
    <t>E1932</t>
  </si>
  <si>
    <t>Dacorum</t>
  </si>
  <si>
    <t>E1301</t>
  </si>
  <si>
    <t>Darlington UA</t>
  </si>
  <si>
    <t>E2233</t>
  </si>
  <si>
    <t>Dartford</t>
  </si>
  <si>
    <t>E2832</t>
  </si>
  <si>
    <t>Daventry</t>
  </si>
  <si>
    <t>E1001</t>
  </si>
  <si>
    <t>E1035</t>
  </si>
  <si>
    <t>Derbyshire Dales</t>
  </si>
  <si>
    <t>E4402</t>
  </si>
  <si>
    <t>Doncaster</t>
  </si>
  <si>
    <t>E2234</t>
  </si>
  <si>
    <t>Dover</t>
  </si>
  <si>
    <t>E4603</t>
  </si>
  <si>
    <t>Dudley</t>
  </si>
  <si>
    <t>E0532</t>
  </si>
  <si>
    <t>East Cambridgeshire</t>
  </si>
  <si>
    <t>E1131</t>
  </si>
  <si>
    <t>East Devon</t>
  </si>
  <si>
    <t>E1233</t>
  </si>
  <si>
    <t>East Dorset</t>
  </si>
  <si>
    <t>E1732</t>
  </si>
  <si>
    <t>East Hampshire</t>
  </si>
  <si>
    <t>E1933</t>
  </si>
  <si>
    <t>East Hertfordshire</t>
  </si>
  <si>
    <t>E2532</t>
  </si>
  <si>
    <t>East Lindsey</t>
  </si>
  <si>
    <t>E2833</t>
  </si>
  <si>
    <t>East Northamptonshire</t>
  </si>
  <si>
    <t>E3432</t>
  </si>
  <si>
    <t>East Staffordshire</t>
  </si>
  <si>
    <t>E1432</t>
  </si>
  <si>
    <t>Eastbourne</t>
  </si>
  <si>
    <t>E1733</t>
  </si>
  <si>
    <t>Eastleigh</t>
  </si>
  <si>
    <t>E0935</t>
  </si>
  <si>
    <t>Eden</t>
  </si>
  <si>
    <t>E3631</t>
  </si>
  <si>
    <t>Elmbridge</t>
  </si>
  <si>
    <t>E1537</t>
  </si>
  <si>
    <t>Epping Forest</t>
  </si>
  <si>
    <t>E3632</t>
  </si>
  <si>
    <t>E1036</t>
  </si>
  <si>
    <t>Erewash</t>
  </si>
  <si>
    <t>E1132</t>
  </si>
  <si>
    <t>Exeter</t>
  </si>
  <si>
    <t>E1734</t>
  </si>
  <si>
    <t>Fareham</t>
  </si>
  <si>
    <t>E0533</t>
  </si>
  <si>
    <t>Fenland</t>
  </si>
  <si>
    <t>E3532</t>
  </si>
  <si>
    <t>Forest Heath</t>
  </si>
  <si>
    <t>E1633</t>
  </si>
  <si>
    <t>Forest of Dean</t>
  </si>
  <si>
    <t>E2335</t>
  </si>
  <si>
    <t>Fylde</t>
  </si>
  <si>
    <t>E4501</t>
  </si>
  <si>
    <t>Gateshead</t>
  </si>
  <si>
    <t>E3034</t>
  </si>
  <si>
    <t>Gedling</t>
  </si>
  <si>
    <t>E1634</t>
  </si>
  <si>
    <t>Gloucester</t>
  </si>
  <si>
    <t>E1735</t>
  </si>
  <si>
    <t>Gosport</t>
  </si>
  <si>
    <t>E2236</t>
  </si>
  <si>
    <t>Gravesham</t>
  </si>
  <si>
    <t>E2633</t>
  </si>
  <si>
    <t>Great Yarmouth</t>
  </si>
  <si>
    <t>E3633</t>
  </si>
  <si>
    <t>Guildford</t>
  </si>
  <si>
    <t>E0601</t>
  </si>
  <si>
    <t>Halton UA</t>
  </si>
  <si>
    <t>E2732</t>
  </si>
  <si>
    <t>Hambleton</t>
  </si>
  <si>
    <t>E2433</t>
  </si>
  <si>
    <t>Harborough</t>
  </si>
  <si>
    <t>E1538</t>
  </si>
  <si>
    <t>Harlow</t>
  </si>
  <si>
    <t>E2753</t>
  </si>
  <si>
    <t>Harrogate</t>
  </si>
  <si>
    <t>E1736</t>
  </si>
  <si>
    <t>Hart</t>
  </si>
  <si>
    <t>E0701</t>
  </si>
  <si>
    <t>Hartlepool UA</t>
  </si>
  <si>
    <t>E1433</t>
  </si>
  <si>
    <t>Hastings</t>
  </si>
  <si>
    <t>E1737</t>
  </si>
  <si>
    <t>Havant</t>
  </si>
  <si>
    <t>E1801</t>
  </si>
  <si>
    <t>Herefordshire UA</t>
  </si>
  <si>
    <t>E1934</t>
  </si>
  <si>
    <t>Hertsmere</t>
  </si>
  <si>
    <t>E1037</t>
  </si>
  <si>
    <t>High Peak</t>
  </si>
  <si>
    <t>E2434</t>
  </si>
  <si>
    <t>Hinckley &amp; Bosworth</t>
  </si>
  <si>
    <t>E3835</t>
  </si>
  <si>
    <t>Horsham</t>
  </si>
  <si>
    <t>E0551</t>
  </si>
  <si>
    <t>E2336</t>
  </si>
  <si>
    <t>Hyndburn</t>
  </si>
  <si>
    <t>E3533</t>
  </si>
  <si>
    <t>Ipswich</t>
  </si>
  <si>
    <t>E4001</t>
  </si>
  <si>
    <t>Isles of Scilly</t>
  </si>
  <si>
    <t>E2834</t>
  </si>
  <si>
    <t>Kettering</t>
  </si>
  <si>
    <t>E2634</t>
  </si>
  <si>
    <t>E2002</t>
  </si>
  <si>
    <t>Kingston upon Hull UA</t>
  </si>
  <si>
    <t>E4703</t>
  </si>
  <si>
    <t>Kirklees</t>
  </si>
  <si>
    <t>E4301</t>
  </si>
  <si>
    <t>Knowsley</t>
  </si>
  <si>
    <t>E2337</t>
  </si>
  <si>
    <t>Lancaster</t>
  </si>
  <si>
    <t>E4704</t>
  </si>
  <si>
    <t>Leeds</t>
  </si>
  <si>
    <t>E2401</t>
  </si>
  <si>
    <t>E1435</t>
  </si>
  <si>
    <t>Lewes</t>
  </si>
  <si>
    <t>E3433</t>
  </si>
  <si>
    <t>Lichfield</t>
  </si>
  <si>
    <t>E2533</t>
  </si>
  <si>
    <t>Lincoln</t>
  </si>
  <si>
    <t>E4302</t>
  </si>
  <si>
    <t>Liverpool</t>
  </si>
  <si>
    <t>E0201</t>
  </si>
  <si>
    <t>Luton UA</t>
  </si>
  <si>
    <t>E2237</t>
  </si>
  <si>
    <t>Maidstone</t>
  </si>
  <si>
    <t>E1539</t>
  </si>
  <si>
    <t>Maldon</t>
  </si>
  <si>
    <t>E1851</t>
  </si>
  <si>
    <t>E4203</t>
  </si>
  <si>
    <t>Manchester</t>
  </si>
  <si>
    <t>E3035</t>
  </si>
  <si>
    <t>Mansfield</t>
  </si>
  <si>
    <t>E2201</t>
  </si>
  <si>
    <t>Medway Towns UA</t>
  </si>
  <si>
    <t>E2436</t>
  </si>
  <si>
    <t>Melton</t>
  </si>
  <si>
    <t>E3331</t>
  </si>
  <si>
    <t>Mendip</t>
  </si>
  <si>
    <t>E1133</t>
  </si>
  <si>
    <t>Mid Devon</t>
  </si>
  <si>
    <t>E3534</t>
  </si>
  <si>
    <t>Mid Suffolk</t>
  </si>
  <si>
    <t>E3836</t>
  </si>
  <si>
    <t>Mid Sussex</t>
  </si>
  <si>
    <t>E0401</t>
  </si>
  <si>
    <t>Milton Keynes UA</t>
  </si>
  <si>
    <t>E3634</t>
  </si>
  <si>
    <t>Mole Valley</t>
  </si>
  <si>
    <t>E1738</t>
  </si>
  <si>
    <t>New Forest</t>
  </si>
  <si>
    <t>E3036</t>
  </si>
  <si>
    <t>Newark &amp; Sherwood</t>
  </si>
  <si>
    <t>E4502</t>
  </si>
  <si>
    <t>Newcastle upon Tyne</t>
  </si>
  <si>
    <t>E3434</t>
  </si>
  <si>
    <t>Newcastle-under-Lyme</t>
  </si>
  <si>
    <t>E1134</t>
  </si>
  <si>
    <t>North Devon</t>
  </si>
  <si>
    <t>E1234</t>
  </si>
  <si>
    <t>North Dorset</t>
  </si>
  <si>
    <t>E1038</t>
  </si>
  <si>
    <t>North East Derbyshire</t>
  </si>
  <si>
    <t>E2003</t>
  </si>
  <si>
    <t>North East Lincolnshire UA</t>
  </si>
  <si>
    <t>E1935</t>
  </si>
  <si>
    <t>North Hertfordshire</t>
  </si>
  <si>
    <t>E2534</t>
  </si>
  <si>
    <t>North Kesteven</t>
  </si>
  <si>
    <t>E2004</t>
  </si>
  <si>
    <t>North Lincolnshire UA</t>
  </si>
  <si>
    <t>E2635</t>
  </si>
  <si>
    <t>North Norfolk</t>
  </si>
  <si>
    <t>E0104</t>
  </si>
  <si>
    <t>North Somerset UA</t>
  </si>
  <si>
    <t>E4503</t>
  </si>
  <si>
    <t>North Tyneside</t>
  </si>
  <si>
    <t>E3731</t>
  </si>
  <si>
    <t>North Warwickshire</t>
  </si>
  <si>
    <t>E2437</t>
  </si>
  <si>
    <t>North West Leicestershire</t>
  </si>
  <si>
    <t>E2835</t>
  </si>
  <si>
    <t>Northampton</t>
  </si>
  <si>
    <t>E2636</t>
  </si>
  <si>
    <t>Norwich</t>
  </si>
  <si>
    <t>E3001</t>
  </si>
  <si>
    <t>Nottingham City UA</t>
  </si>
  <si>
    <t>E3732</t>
  </si>
  <si>
    <t>Nuneaton &amp; Bedworth</t>
  </si>
  <si>
    <t>E2438</t>
  </si>
  <si>
    <t>Oadby &amp; Wigston</t>
  </si>
  <si>
    <t>E4204</t>
  </si>
  <si>
    <t>Oldham</t>
  </si>
  <si>
    <t>E3132</t>
  </si>
  <si>
    <t>Oxford</t>
  </si>
  <si>
    <t>E2338</t>
  </si>
  <si>
    <t>Pendle</t>
  </si>
  <si>
    <t>E0501</t>
  </si>
  <si>
    <t>Peterborough UA</t>
  </si>
  <si>
    <t>E1101</t>
  </si>
  <si>
    <t>Plymouth UA</t>
  </si>
  <si>
    <t>E1201</t>
  </si>
  <si>
    <t>Poole UA</t>
  </si>
  <si>
    <t>E1701</t>
  </si>
  <si>
    <t>Portsmouth UA</t>
  </si>
  <si>
    <t>E2339</t>
  </si>
  <si>
    <t>Preston</t>
  </si>
  <si>
    <t>E1236</t>
  </si>
  <si>
    <t>Purbeck</t>
  </si>
  <si>
    <t>E0303</t>
  </si>
  <si>
    <t>Reading UA</t>
  </si>
  <si>
    <t>E0703</t>
  </si>
  <si>
    <t>Redcar &amp; Cleveland UA</t>
  </si>
  <si>
    <t>E1835</t>
  </si>
  <si>
    <t>Redditch</t>
  </si>
  <si>
    <t>E3635</t>
  </si>
  <si>
    <t>Reigate &amp; Banstead</t>
  </si>
  <si>
    <t>E2340</t>
  </si>
  <si>
    <t>Ribble Valley</t>
  </si>
  <si>
    <t>E2734</t>
  </si>
  <si>
    <t>Richmondshire</t>
  </si>
  <si>
    <t>E4205</t>
  </si>
  <si>
    <t>Rochdale</t>
  </si>
  <si>
    <t>E1540</t>
  </si>
  <si>
    <t>Rochford</t>
  </si>
  <si>
    <t>E2341</t>
  </si>
  <si>
    <t>Rossendale</t>
  </si>
  <si>
    <t>E1436</t>
  </si>
  <si>
    <t>Rother</t>
  </si>
  <si>
    <t>E4403</t>
  </si>
  <si>
    <t>Rotherham</t>
  </si>
  <si>
    <t>E3733</t>
  </si>
  <si>
    <t>Rugby</t>
  </si>
  <si>
    <t>E3636</t>
  </si>
  <si>
    <t>Runnymede</t>
  </si>
  <si>
    <t>E3038</t>
  </si>
  <si>
    <t>Rushcliffe</t>
  </si>
  <si>
    <t>E1740</t>
  </si>
  <si>
    <t>Rushmoor</t>
  </si>
  <si>
    <t>E2402</t>
  </si>
  <si>
    <t>Rutland UA</t>
  </si>
  <si>
    <t>E2755</t>
  </si>
  <si>
    <t>Ryedale</t>
  </si>
  <si>
    <t>E4206</t>
  </si>
  <si>
    <t>Salford</t>
  </si>
  <si>
    <t>E4604</t>
  </si>
  <si>
    <t>Sandwell</t>
  </si>
  <si>
    <t>E2736</t>
  </si>
  <si>
    <t>Scarborough</t>
  </si>
  <si>
    <t>E3332</t>
  </si>
  <si>
    <t>Sedgemoor</t>
  </si>
  <si>
    <t>E4304</t>
  </si>
  <si>
    <t>Sefton</t>
  </si>
  <si>
    <t>E2757</t>
  </si>
  <si>
    <t>Selby</t>
  </si>
  <si>
    <t>E2239</t>
  </si>
  <si>
    <t>Sevenoaks</t>
  </si>
  <si>
    <t>E4404</t>
  </si>
  <si>
    <t>Sheffield</t>
  </si>
  <si>
    <t>E2240</t>
  </si>
  <si>
    <t>Shepway</t>
  </si>
  <si>
    <t>E0304</t>
  </si>
  <si>
    <t>Slough UA</t>
  </si>
  <si>
    <t>E4605</t>
  </si>
  <si>
    <t>Solihull</t>
  </si>
  <si>
    <t>E0434</t>
  </si>
  <si>
    <t>South Bucks</t>
  </si>
  <si>
    <t>E0536</t>
  </si>
  <si>
    <t>South Cambridgeshire</t>
  </si>
  <si>
    <t>E1039</t>
  </si>
  <si>
    <t>South Derbyshire</t>
  </si>
  <si>
    <t>E0103</t>
  </si>
  <si>
    <t>South Gloucestershire UA</t>
  </si>
  <si>
    <t>E1136</t>
  </si>
  <si>
    <t>South Hams</t>
  </si>
  <si>
    <t>E2535</t>
  </si>
  <si>
    <t>South Holland</t>
  </si>
  <si>
    <t>E2536</t>
  </si>
  <si>
    <t>South Kesteven</t>
  </si>
  <si>
    <t>E0936</t>
  </si>
  <si>
    <t>South Lakeland</t>
  </si>
  <si>
    <t>E2637</t>
  </si>
  <si>
    <t>South Norfolk</t>
  </si>
  <si>
    <t>E2836</t>
  </si>
  <si>
    <t>South Northamptonshire</t>
  </si>
  <si>
    <t>E3133</t>
  </si>
  <si>
    <t>South Oxfordshire</t>
  </si>
  <si>
    <t>E2342</t>
  </si>
  <si>
    <t>South Ribble</t>
  </si>
  <si>
    <t>E3334</t>
  </si>
  <si>
    <t>South Somerset</t>
  </si>
  <si>
    <t>E3435</t>
  </si>
  <si>
    <t>South Staffordshire</t>
  </si>
  <si>
    <t>E4504</t>
  </si>
  <si>
    <t>South Tyneside</t>
  </si>
  <si>
    <t>E1702</t>
  </si>
  <si>
    <t>Southampton UA</t>
  </si>
  <si>
    <t>E1501</t>
  </si>
  <si>
    <t>Southend-on-Sea UA</t>
  </si>
  <si>
    <t>E3637</t>
  </si>
  <si>
    <t>Spelthorne</t>
  </si>
  <si>
    <t>E1936</t>
  </si>
  <si>
    <t>St Albans</t>
  </si>
  <si>
    <t>E3535</t>
  </si>
  <si>
    <t>St Edmundsbury</t>
  </si>
  <si>
    <t>E4303</t>
  </si>
  <si>
    <t>St Helens</t>
  </si>
  <si>
    <t>E3436</t>
  </si>
  <si>
    <t>Stafford</t>
  </si>
  <si>
    <t>E3437</t>
  </si>
  <si>
    <t>Staffordshire Moorlands</t>
  </si>
  <si>
    <t>E1937</t>
  </si>
  <si>
    <t>Stevenage</t>
  </si>
  <si>
    <t>E4207</t>
  </si>
  <si>
    <t>Stockport</t>
  </si>
  <si>
    <t>E0704</t>
  </si>
  <si>
    <t>Stockton-on-Tees UA</t>
  </si>
  <si>
    <t>E3401</t>
  </si>
  <si>
    <t>Stoke-on-Trent UA</t>
  </si>
  <si>
    <t>E3734</t>
  </si>
  <si>
    <t>Stratford-on-Avon</t>
  </si>
  <si>
    <t>E1635</t>
  </si>
  <si>
    <t>Stroud</t>
  </si>
  <si>
    <t>E3536</t>
  </si>
  <si>
    <t>Suffolk Coastal</t>
  </si>
  <si>
    <t>E4505</t>
  </si>
  <si>
    <t>Sunderland</t>
  </si>
  <si>
    <t>E3638</t>
  </si>
  <si>
    <t>Surrey Heath</t>
  </si>
  <si>
    <t>E2241</t>
  </si>
  <si>
    <t>Swale</t>
  </si>
  <si>
    <t>E3901</t>
  </si>
  <si>
    <t>Swindon UA</t>
  </si>
  <si>
    <t>E3439</t>
  </si>
  <si>
    <t>Tamworth</t>
  </si>
  <si>
    <t>E3639</t>
  </si>
  <si>
    <t>Tandridge</t>
  </si>
  <si>
    <t>E3333</t>
  </si>
  <si>
    <t>Taunton Deane</t>
  </si>
  <si>
    <t>E1137</t>
  </si>
  <si>
    <t>Teignbridge</t>
  </si>
  <si>
    <t>E3201</t>
  </si>
  <si>
    <t>Telford &amp; Wrekin UA</t>
  </si>
  <si>
    <t>E1542</t>
  </si>
  <si>
    <t>Tendring</t>
  </si>
  <si>
    <t>E1742</t>
  </si>
  <si>
    <t>Test Valley</t>
  </si>
  <si>
    <t>E1636</t>
  </si>
  <si>
    <t>Tewkesbury</t>
  </si>
  <si>
    <t>E2242</t>
  </si>
  <si>
    <t>Thanet</t>
  </si>
  <si>
    <t>E1938</t>
  </si>
  <si>
    <t>Three Rivers</t>
  </si>
  <si>
    <t>E1502</t>
  </si>
  <si>
    <t>Thurrock UA</t>
  </si>
  <si>
    <t>E2243</t>
  </si>
  <si>
    <t>Tonbridge &amp; Malling</t>
  </si>
  <si>
    <t>E1102</t>
  </si>
  <si>
    <t>Torbay UA</t>
  </si>
  <si>
    <t>E1139</t>
  </si>
  <si>
    <t>Torridge</t>
  </si>
  <si>
    <t>E4209</t>
  </si>
  <si>
    <t>Trafford</t>
  </si>
  <si>
    <t>E2244</t>
  </si>
  <si>
    <t>Tunbridge Wells</t>
  </si>
  <si>
    <t>E1544</t>
  </si>
  <si>
    <t>Uttlesford</t>
  </si>
  <si>
    <t>E3134</t>
  </si>
  <si>
    <t>Vale of White Horse</t>
  </si>
  <si>
    <t>E4705</t>
  </si>
  <si>
    <t>Wakefield</t>
  </si>
  <si>
    <t>E4606</t>
  </si>
  <si>
    <t>Walsall</t>
  </si>
  <si>
    <t>E0602</t>
  </si>
  <si>
    <t>Warrington UA</t>
  </si>
  <si>
    <t>E3735</t>
  </si>
  <si>
    <t>Warwick</t>
  </si>
  <si>
    <t>E1939</t>
  </si>
  <si>
    <t>Watford</t>
  </si>
  <si>
    <t>E3537</t>
  </si>
  <si>
    <t>Waveney</t>
  </si>
  <si>
    <t>E3640</t>
  </si>
  <si>
    <t>Waverley</t>
  </si>
  <si>
    <t>E1437</t>
  </si>
  <si>
    <t>Wealden</t>
  </si>
  <si>
    <t>E2837</t>
  </si>
  <si>
    <t>Wellingborough</t>
  </si>
  <si>
    <t>E1940</t>
  </si>
  <si>
    <t>Welwyn Hatfield</t>
  </si>
  <si>
    <t>E0302</t>
  </si>
  <si>
    <t>West Berkshire UA</t>
  </si>
  <si>
    <t>E1140</t>
  </si>
  <si>
    <t>West Devon</t>
  </si>
  <si>
    <t>E1237</t>
  </si>
  <si>
    <t>West Dorset</t>
  </si>
  <si>
    <t>E2343</t>
  </si>
  <si>
    <t>West Lancashire</t>
  </si>
  <si>
    <t>E2537</t>
  </si>
  <si>
    <t>West Lindsey</t>
  </si>
  <si>
    <t>E3135</t>
  </si>
  <si>
    <t>West Oxfordshire</t>
  </si>
  <si>
    <t>E3335</t>
  </si>
  <si>
    <t>West Somerset</t>
  </si>
  <si>
    <t>E1238</t>
  </si>
  <si>
    <t>Weymouth &amp; Portland</t>
  </si>
  <si>
    <t>E4210</t>
  </si>
  <si>
    <t>Wigan</t>
  </si>
  <si>
    <t>E1743</t>
  </si>
  <si>
    <t>Winchester</t>
  </si>
  <si>
    <t>E4305</t>
  </si>
  <si>
    <t>Wirral</t>
  </si>
  <si>
    <t>E3641</t>
  </si>
  <si>
    <t>Woking</t>
  </si>
  <si>
    <t>E0306</t>
  </si>
  <si>
    <t>Wokingham UA</t>
  </si>
  <si>
    <t>E4607</t>
  </si>
  <si>
    <t>Wolverhampton</t>
  </si>
  <si>
    <t>E1837</t>
  </si>
  <si>
    <t>Worcester</t>
  </si>
  <si>
    <t>E3837</t>
  </si>
  <si>
    <t>Worthing</t>
  </si>
  <si>
    <t>E1838</t>
  </si>
  <si>
    <t>Wychavon</t>
  </si>
  <si>
    <t>E0435</t>
  </si>
  <si>
    <t>Wycombe</t>
  </si>
  <si>
    <t>E2344</t>
  </si>
  <si>
    <t>Wyre</t>
  </si>
  <si>
    <t>E1839</t>
  </si>
  <si>
    <t>Wyre Forest</t>
  </si>
  <si>
    <t>E2701</t>
  </si>
  <si>
    <t>York UA</t>
  </si>
  <si>
    <t>ENGLAND</t>
  </si>
  <si>
    <t>LONDON BOROUGHS</t>
  </si>
  <si>
    <t>METROPOLITAN DISTRICTS</t>
  </si>
  <si>
    <t>UNITARY AUTHORITIES</t>
  </si>
  <si>
    <t>SHIRE DISTRICTS</t>
  </si>
  <si>
    <t>=======================================</t>
  </si>
  <si>
    <t>Bristol</t>
  </si>
  <si>
    <t>Huntingdonshire (new)</t>
  </si>
  <si>
    <t>Derby UA</t>
  </si>
  <si>
    <t>Brighton and Hove</t>
  </si>
  <si>
    <t>Malvern Hills (new)</t>
  </si>
  <si>
    <t>Leicester UA</t>
  </si>
  <si>
    <t>Kings Lynn &amp; West Norfolk</t>
  </si>
  <si>
    <t>Epsom and Ewell</t>
  </si>
  <si>
    <t>Gross Amount</t>
  </si>
  <si>
    <t>Net Yield</t>
  </si>
  <si>
    <t>Cost of collection</t>
  </si>
  <si>
    <t>Losses in collection</t>
  </si>
  <si>
    <t>Gross Rates payable</t>
  </si>
  <si>
    <t>£</t>
  </si>
  <si>
    <t>E0202</t>
  </si>
  <si>
    <t>Bedford UA</t>
  </si>
  <si>
    <t>E0203</t>
  </si>
  <si>
    <t>Central Bedfordshire UA</t>
  </si>
  <si>
    <t>E0603</t>
  </si>
  <si>
    <t>Cheshire East UA</t>
  </si>
  <si>
    <t>E0604</t>
  </si>
  <si>
    <t>Cheshire West and Chester UA</t>
  </si>
  <si>
    <t>E0801</t>
  </si>
  <si>
    <t>Cornwall UA</t>
  </si>
  <si>
    <t>E1302</t>
  </si>
  <si>
    <t>E2901</t>
  </si>
  <si>
    <t>Northumberland UA</t>
  </si>
  <si>
    <t>E3202</t>
  </si>
  <si>
    <t>Shropshire UA</t>
  </si>
  <si>
    <t>E3902</t>
  </si>
  <si>
    <t>Wiltshire UA</t>
  </si>
  <si>
    <t>Durham UA</t>
  </si>
  <si>
    <t>City of London offset</t>
  </si>
  <si>
    <t xml:space="preserve">Contribution to the Pool </t>
  </si>
  <si>
    <t>Interest on repayments</t>
  </si>
  <si>
    <t>Bath &amp; North East Somerset</t>
  </si>
  <si>
    <t>LB</t>
  </si>
  <si>
    <t>Class:</t>
  </si>
  <si>
    <t>Region:</t>
  </si>
  <si>
    <t>Discretionary charitable relief</t>
  </si>
  <si>
    <t>Discretionary rural shop and post office relief</t>
  </si>
  <si>
    <t>Discretionary other rural relief</t>
  </si>
  <si>
    <t>Discretionary hardship relief</t>
  </si>
  <si>
    <t>Discretionary charges on property relief</t>
  </si>
  <si>
    <t>-</t>
  </si>
  <si>
    <t>ENG</t>
  </si>
  <si>
    <t>Gross Rates Payable</t>
  </si>
  <si>
    <t>Net</t>
  </si>
  <si>
    <t>Charitable relief</t>
  </si>
  <si>
    <t>line</t>
  </si>
  <si>
    <t>North East</t>
  </si>
  <si>
    <t>North West</t>
  </si>
  <si>
    <t>Yorkshire &amp; Humber</t>
  </si>
  <si>
    <t>East Midlands</t>
  </si>
  <si>
    <t>West Midlands</t>
  </si>
  <si>
    <t>London</t>
  </si>
  <si>
    <t>South East</t>
  </si>
  <si>
    <t>South West</t>
  </si>
  <si>
    <t>Metropolitan district</t>
  </si>
  <si>
    <t>London borough</t>
  </si>
  <si>
    <t>Unitary authority</t>
  </si>
  <si>
    <t>Shire district</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</si>
  <si>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</si>
  <si>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</si>
  <si>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nndr.statistics@communities.gsi.gov.uk</t>
  </si>
  <si>
    <t>notes</t>
  </si>
  <si>
    <t>Mandatory reliefs</t>
  </si>
  <si>
    <t>Transitional relief</t>
  </si>
  <si>
    <t>Increase in rate yield</t>
  </si>
  <si>
    <t>iropy</t>
  </si>
  <si>
    <t>Reduction in rate yield</t>
  </si>
  <si>
    <t>Small business rate relief</t>
  </si>
  <si>
    <t>Cost of SBRR within area</t>
  </si>
  <si>
    <t>Rural shop and post office relief</t>
  </si>
  <si>
    <t>Former agricultural premises iropy</t>
  </si>
  <si>
    <t>Partly-occupied relief</t>
  </si>
  <si>
    <t>Empty property relief</t>
  </si>
  <si>
    <t>Schedule of payments reductions</t>
  </si>
  <si>
    <t>Gross amount</t>
  </si>
  <si>
    <t>Discretionary Reliefs</t>
  </si>
  <si>
    <t>Discretionary non-profit-making body relief</t>
  </si>
  <si>
    <r>
      <t>Discretionary CASC</t>
    </r>
    <r>
      <rPr>
        <b/>
        <sz val="10"/>
        <rFont val="Arial"/>
        <family val="2"/>
      </rPr>
      <t xml:space="preserve"> relief</t>
    </r>
  </si>
  <si>
    <t>Net yield</t>
  </si>
  <si>
    <t>Interest on payments</t>
  </si>
  <si>
    <t>Contribution to the pool</t>
  </si>
  <si>
    <t>East of England</t>
  </si>
  <si>
    <t>Eng</t>
  </si>
  <si>
    <t>England</t>
  </si>
  <si>
    <r>
      <t>iropy</t>
    </r>
    <r>
      <rPr>
        <i/>
        <vertAlign val="superscript"/>
        <sz val="10"/>
        <rFont val="Arial"/>
        <family val="2"/>
      </rPr>
      <t>1</t>
    </r>
  </si>
  <si>
    <r>
      <t>Additional yield to finance SBRR</t>
    </r>
    <r>
      <rPr>
        <vertAlign val="superscript"/>
        <sz val="10"/>
        <rFont val="Arial"/>
        <family val="2"/>
      </rPr>
      <t xml:space="preserve">2 </t>
    </r>
  </si>
  <si>
    <r>
      <t>CASC</t>
    </r>
    <r>
      <rPr>
        <b/>
        <vertAlign val="superscript"/>
        <sz val="10"/>
        <rFont val="Arial"/>
        <family val="2"/>
      </rPr>
      <t>3</t>
    </r>
    <r>
      <rPr>
        <b/>
        <sz val="10"/>
        <rFont val="Arial"/>
        <family val="2"/>
      </rPr>
      <t xml:space="preserve"> relief</t>
    </r>
  </si>
  <si>
    <r>
      <t>1</t>
    </r>
    <r>
      <rPr>
        <i/>
        <sz val="8"/>
        <rFont val="Arial"/>
        <family val="2"/>
      </rPr>
      <t xml:space="preserve"> iropy: in respect of previous years</t>
    </r>
  </si>
  <si>
    <r>
      <t>2</t>
    </r>
    <r>
      <rPr>
        <i/>
        <sz val="8"/>
        <rFont val="Arial"/>
        <family val="2"/>
      </rPr>
      <t xml:space="preserve"> SBRR: Small Business Rate Relief</t>
    </r>
  </si>
  <si>
    <r>
      <t>3</t>
    </r>
    <r>
      <rPr>
        <i/>
        <sz val="8"/>
        <rFont val="Arial"/>
        <family val="2"/>
      </rPr>
      <t xml:space="preserve"> CASC: Community Amateur Sports Clubs</t>
    </r>
  </si>
  <si>
    <r>
      <t>1</t>
    </r>
    <r>
      <rPr>
        <sz val="8"/>
        <rFont val="Arial"/>
        <family val="2"/>
      </rPr>
      <t xml:space="preserve"> iropy: in respect of previous years</t>
    </r>
  </si>
  <si>
    <r>
      <t>2</t>
    </r>
    <r>
      <rPr>
        <sz val="8"/>
        <rFont val="Arial"/>
        <family val="2"/>
      </rPr>
      <t xml:space="preserve"> SBRR: Small Business Rate Relief</t>
    </r>
  </si>
  <si>
    <r>
      <t>3</t>
    </r>
    <r>
      <rPr>
        <sz val="8"/>
        <rFont val="Arial"/>
        <family val="2"/>
      </rPr>
      <t xml:space="preserve"> CASC: Community Amateur Sports Clubs</t>
    </r>
  </si>
  <si>
    <r>
      <t>Discretionary CASC</t>
    </r>
    <r>
      <rPr>
        <b/>
        <vertAlign val="superscript"/>
        <sz val="8"/>
        <color indexed="9"/>
        <rFont val="Arial"/>
        <family val="2"/>
      </rPr>
      <t>3</t>
    </r>
    <r>
      <rPr>
        <b/>
        <sz val="8"/>
        <color indexed="9"/>
        <rFont val="Arial"/>
        <family val="2"/>
      </rPr>
      <t xml:space="preserve"> Relief</t>
    </r>
  </si>
  <si>
    <t>Increase due to transitional relief</t>
  </si>
  <si>
    <t>Reduction due to transitional relief</t>
  </si>
  <si>
    <r>
      <t>Additional yield to finance SBRR</t>
    </r>
    <r>
      <rPr>
        <b/>
        <vertAlign val="superscript"/>
        <sz val="8"/>
        <color indexed="9"/>
        <rFont val="Arial"/>
        <family val="2"/>
      </rPr>
      <t>2</t>
    </r>
  </si>
  <si>
    <r>
      <t>Cost of SBRR</t>
    </r>
    <r>
      <rPr>
        <b/>
        <vertAlign val="superscript"/>
        <sz val="8"/>
        <color indexed="9"/>
        <rFont val="Arial"/>
        <family val="2"/>
      </rPr>
      <t>2</t>
    </r>
    <r>
      <rPr>
        <b/>
        <sz val="8"/>
        <color indexed="9"/>
        <rFont val="Arial"/>
        <family val="2"/>
      </rPr>
      <t xml:space="preserve"> within area</t>
    </r>
  </si>
  <si>
    <r>
      <t>CASC</t>
    </r>
    <r>
      <rPr>
        <b/>
        <vertAlign val="superscript"/>
        <sz val="8"/>
        <color indexed="9"/>
        <rFont val="Arial"/>
        <family val="2"/>
      </rPr>
      <t>2</t>
    </r>
    <r>
      <rPr>
        <b/>
        <sz val="8"/>
        <color indexed="9"/>
        <rFont val="Arial"/>
        <family val="2"/>
      </rPr>
      <t xml:space="preserve"> relief</t>
    </r>
  </si>
  <si>
    <t>Empty premises relief</t>
  </si>
  <si>
    <t>Reductions due to schedule of payment agreements iro 2009-10</t>
  </si>
  <si>
    <t>CLASS OF AUTHORITY</t>
  </si>
  <si>
    <t>London Borough</t>
  </si>
  <si>
    <t>Metropolitan District</t>
  </si>
  <si>
    <t>Shire District</t>
  </si>
  <si>
    <t>Unitary Authority</t>
  </si>
  <si>
    <t>Schedule of payment installments</t>
  </si>
  <si>
    <t>Schedule of payments installments</t>
  </si>
  <si>
    <r>
      <t>Gross Rates payable iropy</t>
    </r>
    <r>
      <rPr>
        <b/>
        <vertAlign val="superscript"/>
        <sz val="8"/>
        <color indexed="9"/>
        <rFont val="Arial"/>
        <family val="2"/>
      </rPr>
      <t>1</t>
    </r>
  </si>
  <si>
    <r>
      <t>Increase due to transitional relief iropy</t>
    </r>
    <r>
      <rPr>
        <b/>
        <vertAlign val="superscript"/>
        <sz val="8"/>
        <color indexed="9"/>
        <rFont val="Arial"/>
        <family val="2"/>
      </rPr>
      <t>1</t>
    </r>
  </si>
  <si>
    <r>
      <t>Reduction due to transitional relief iropy</t>
    </r>
    <r>
      <rPr>
        <b/>
        <vertAlign val="superscript"/>
        <sz val="8"/>
        <color indexed="9"/>
        <rFont val="Arial"/>
        <family val="2"/>
      </rPr>
      <t>1</t>
    </r>
  </si>
  <si>
    <r>
      <t>Additional yield to finance SBRR</t>
    </r>
    <r>
      <rPr>
        <b/>
        <vertAlign val="superscript"/>
        <sz val="8"/>
        <color indexed="9"/>
        <rFont val="Arial"/>
        <family val="2"/>
      </rPr>
      <t>2</t>
    </r>
    <r>
      <rPr>
        <b/>
        <sz val="8"/>
        <color indexed="9"/>
        <rFont val="Arial"/>
        <family val="2"/>
      </rPr>
      <t xml:space="preserve"> iropy</t>
    </r>
    <r>
      <rPr>
        <b/>
        <vertAlign val="superscript"/>
        <sz val="8"/>
        <color indexed="9"/>
        <rFont val="Arial"/>
        <family val="2"/>
      </rPr>
      <t>1</t>
    </r>
  </si>
  <si>
    <r>
      <t>Cost of SBRR</t>
    </r>
    <r>
      <rPr>
        <b/>
        <vertAlign val="superscript"/>
        <sz val="8"/>
        <color indexed="9"/>
        <rFont val="Arial"/>
        <family val="2"/>
      </rPr>
      <t>2</t>
    </r>
    <r>
      <rPr>
        <b/>
        <sz val="8"/>
        <color indexed="9"/>
        <rFont val="Arial"/>
        <family val="2"/>
      </rPr>
      <t xml:space="preserve"> within area iropy</t>
    </r>
    <r>
      <rPr>
        <b/>
        <vertAlign val="superscript"/>
        <sz val="8"/>
        <color indexed="9"/>
        <rFont val="Arial"/>
        <family val="2"/>
      </rPr>
      <t>1</t>
    </r>
  </si>
  <si>
    <r>
      <t>Charitable relief iropy</t>
    </r>
    <r>
      <rPr>
        <b/>
        <vertAlign val="superscript"/>
        <sz val="8"/>
        <color indexed="9"/>
        <rFont val="Arial"/>
        <family val="2"/>
      </rPr>
      <t>1</t>
    </r>
  </si>
  <si>
    <r>
      <t>CASC</t>
    </r>
    <r>
      <rPr>
        <b/>
        <vertAlign val="superscript"/>
        <sz val="8"/>
        <color indexed="9"/>
        <rFont val="Arial"/>
        <family val="2"/>
      </rPr>
      <t>2</t>
    </r>
    <r>
      <rPr>
        <b/>
        <sz val="8"/>
        <color indexed="9"/>
        <rFont val="Arial"/>
        <family val="2"/>
      </rPr>
      <t xml:space="preserve"> relief iropy</t>
    </r>
    <r>
      <rPr>
        <b/>
        <vertAlign val="superscript"/>
        <sz val="8"/>
        <color indexed="9"/>
        <rFont val="Arial"/>
        <family val="2"/>
      </rPr>
      <t>1</t>
    </r>
  </si>
  <si>
    <r>
      <t>Rural shop and post office relief iropy</t>
    </r>
    <r>
      <rPr>
        <b/>
        <vertAlign val="superscript"/>
        <sz val="8"/>
        <color indexed="9"/>
        <rFont val="Arial"/>
        <family val="2"/>
      </rPr>
      <t>1</t>
    </r>
  </si>
  <si>
    <r>
      <t>Former agricultural premises relief iropy</t>
    </r>
    <r>
      <rPr>
        <b/>
        <vertAlign val="superscript"/>
        <sz val="8"/>
        <color indexed="9"/>
        <rFont val="Arial"/>
        <family val="2"/>
      </rPr>
      <t>1</t>
    </r>
  </si>
  <si>
    <r>
      <t>Partly-occupied relief iropy</t>
    </r>
    <r>
      <rPr>
        <b/>
        <vertAlign val="superscript"/>
        <sz val="8"/>
        <color indexed="9"/>
        <rFont val="Arial"/>
        <family val="2"/>
      </rPr>
      <t>1</t>
    </r>
  </si>
  <si>
    <r>
      <t>Empty premises relief iropy</t>
    </r>
    <r>
      <rPr>
        <b/>
        <vertAlign val="superscript"/>
        <sz val="8"/>
        <color indexed="9"/>
        <rFont val="Arial"/>
        <family val="2"/>
      </rPr>
      <t>1</t>
    </r>
  </si>
  <si>
    <t>All figures in £</t>
  </si>
  <si>
    <r>
      <t>Tameside</t>
    </r>
    <r>
      <rPr>
        <b/>
        <vertAlign val="superscript"/>
        <sz val="8"/>
        <rFont val="Arial"/>
        <family val="2"/>
      </rPr>
      <t>4</t>
    </r>
  </si>
  <si>
    <r>
      <t>Croydon</t>
    </r>
    <r>
      <rPr>
        <b/>
        <vertAlign val="superscript"/>
        <sz val="8"/>
        <rFont val="Arial"/>
        <family val="2"/>
      </rPr>
      <t>4</t>
    </r>
  </si>
  <si>
    <t>Estimated gross arrears of non-domestic rates at 31 March 2012</t>
  </si>
  <si>
    <t>https://www.gov.uk/government/organisations/department-for-communities-and-local-government/series/national-non-domestic-rates-collected-by-councils</t>
  </si>
  <si>
    <t>NATIONAL NON-DOMESTIC RATES COLLECTED IN ENGLAND 2012-13</t>
  </si>
  <si>
    <t>The data from this spreadsheet have been used to compile the statistical release "National Non-domestic rates collected by local authorities in England 2012-13" which was published on 14 Augusty 2013. This is found at:</t>
  </si>
  <si>
    <t>The spreadsheet contains the outturn amount of national non-domestic rates collected by local authorities in 2012-13 and the associated amount of relief they granted.</t>
  </si>
  <si>
    <t>This is an interactive spreadsheet where by using the drop-down button in the 'LA drop-down' sheet you can produce the summary page by England, classification and individual local authority level.</t>
  </si>
  <si>
    <t>National Non-domestic Rates outturn (NNDR3): 2012-13 data for ENGLAND</t>
  </si>
  <si>
    <t>2012-13</t>
  </si>
  <si>
    <t>Estimated gross arrears at 31 March 2013</t>
  </si>
  <si>
    <t>NNDR3 form returns for billing authorities in England 2012-13</t>
  </si>
  <si>
    <t>The outturn for national non-domestic rates (NNDR) in 2012-13, from the local authorities responsible for collecting them.</t>
  </si>
  <si>
    <t>Reduction in rates in Enterprise Zones</t>
  </si>
  <si>
    <t>2012-13
Deferral scheme</t>
  </si>
  <si>
    <t>16+17</t>
  </si>
  <si>
    <t>20+21-18-19</t>
  </si>
  <si>
    <t>24+25-22-23</t>
  </si>
  <si>
    <t>26+27</t>
  </si>
  <si>
    <t>28+29</t>
  </si>
  <si>
    <t>30+31</t>
  </si>
  <si>
    <t>33+34</t>
  </si>
  <si>
    <t>35+36</t>
  </si>
  <si>
    <t>Amount deferred in 2012-13</t>
  </si>
  <si>
    <t>16+17+18+19-20-21+22+23-24-25-26-27-28-29-30-31-32-33-34-35-36-37-38-39</t>
  </si>
  <si>
    <t>1-2-3-4-5-6-7-8-9</t>
  </si>
  <si>
    <t>10-11-12-13-14</t>
  </si>
  <si>
    <t>1 &amp; 40</t>
  </si>
  <si>
    <t>Relief granted under s47 to Enterprise zones</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</si>
</sst>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0.00000000"/>
    <numFmt numFmtId="207" formatCode="#,##0.000000000"/>
    <numFmt numFmtId="208" formatCode="#,##0.0000000000"/>
    <numFmt numFmtId="209" formatCode="[$-809]dd\ mmmm\ yyyy"/>
    <numFmt numFmtId="210" formatCode="[$-F800]dddd\,\ mmmm\ dd\,\ yyyy"/>
  </numFmts>
  <fonts count="29">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name val="Arial"/>
      <family val="2"/>
    </font>
    <font>
      <sz val="8"/>
      <name val="Arial"/>
      <family val="2"/>
    </font>
    <font>
      <b/>
      <sz val="8"/>
      <name val="Arial"/>
      <family val="2"/>
    </font>
    <font>
      <sz val="14"/>
      <name val="Arial"/>
      <family val="2"/>
    </font>
    <font>
      <b/>
      <sz val="14"/>
      <name val="Arial"/>
      <family val="2"/>
    </font>
    <font>
      <i/>
      <sz val="8"/>
      <name val="Arial"/>
      <family val="2"/>
    </font>
    <font>
      <b/>
      <i/>
      <sz val="8"/>
      <name val="Arial"/>
      <family val="2"/>
    </font>
    <font>
      <b/>
      <sz val="8"/>
      <color indexed="9"/>
      <name val="Arial"/>
      <family val="2"/>
    </font>
    <font>
      <sz val="8"/>
      <color indexed="9"/>
      <name val="Arial"/>
      <family val="2"/>
    </font>
    <font>
      <vertAlign val="superscript"/>
      <sz val="8"/>
      <name val="Arial"/>
      <family val="2"/>
    </font>
    <font>
      <b/>
      <sz val="10"/>
      <color indexed="10"/>
      <name val="Arial"/>
      <family val="2"/>
    </font>
    <font>
      <vertAlign val="superscript"/>
      <sz val="10"/>
      <name val="Arial"/>
      <family val="2"/>
    </font>
    <font>
      <b/>
      <sz val="14"/>
      <color indexed="9"/>
      <name val="Arial"/>
      <family val="2"/>
    </font>
    <font>
      <sz val="12"/>
      <name val="Arial"/>
      <family val="0"/>
    </font>
    <font>
      <i/>
      <sz val="10"/>
      <name val="Arial"/>
      <family val="2"/>
    </font>
    <font>
      <i/>
      <vertAlign val="superscript"/>
      <sz val="10"/>
      <name val="Arial"/>
      <family val="2"/>
    </font>
    <font>
      <b/>
      <vertAlign val="superscript"/>
      <sz val="10"/>
      <name val="Arial"/>
      <family val="2"/>
    </font>
    <font>
      <b/>
      <i/>
      <sz val="10"/>
      <name val="Arial"/>
      <family val="2"/>
    </font>
    <font>
      <i/>
      <vertAlign val="superscript"/>
      <sz val="8"/>
      <name val="Arial"/>
      <family val="2"/>
    </font>
    <font>
      <b/>
      <vertAlign val="superscript"/>
      <sz val="8"/>
      <color indexed="9"/>
      <name val="Arial"/>
      <family val="2"/>
    </font>
    <font>
      <b/>
      <vertAlign val="superscript"/>
      <sz val="8"/>
      <name val="Arial"/>
      <family val="2"/>
    </font>
    <font>
      <sz val="10"/>
      <color indexed="10"/>
      <name val="Arial"/>
      <family val="0"/>
    </font>
  </fonts>
  <fills count="5">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2"/>
        <bgColor indexed="64"/>
      </patternFill>
    </fill>
  </fills>
  <borders count="15">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color indexed="56"/>
      </left>
      <right style="double">
        <color indexed="56"/>
      </right>
      <top style="double">
        <color indexed="56"/>
      </top>
      <bottom style="double">
        <color indexed="56"/>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155">
    <xf numFmtId="0" fontId="0" fillId="0" borderId="0" xfId="0" applyAlignment="1">
      <alignment/>
    </xf>
    <xf numFmtId="164" fontId="0" fillId="2" borderId="0" xfId="21" applyFont="1" applyFill="1" applyBorder="1">
      <alignment/>
      <protection/>
    </xf>
    <xf numFmtId="0" fontId="0"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left"/>
    </xf>
    <xf numFmtId="164" fontId="0" fillId="0" borderId="0" xfId="21" applyFont="1" applyFill="1" applyBorder="1">
      <alignment/>
      <protection/>
    </xf>
    <xf numFmtId="3" fontId="0" fillId="0" borderId="0" xfId="0" applyNumberFormat="1"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3" fontId="0" fillId="2" borderId="2" xfId="0" applyNumberFormat="1" applyFont="1" applyFill="1" applyBorder="1" applyAlignment="1">
      <alignment/>
    </xf>
    <xf numFmtId="0" fontId="7" fillId="2" borderId="3" xfId="0" applyFont="1" applyFill="1" applyBorder="1" applyAlignment="1">
      <alignment/>
    </xf>
    <xf numFmtId="0" fontId="7" fillId="2" borderId="0" xfId="0" applyFont="1" applyFill="1" applyBorder="1" applyAlignment="1">
      <alignment/>
    </xf>
    <xf numFmtId="0" fontId="3" fillId="2" borderId="0" xfId="0" applyFont="1" applyFill="1" applyBorder="1" applyAlignment="1">
      <alignment/>
    </xf>
    <xf numFmtId="0" fontId="12" fillId="2" borderId="3" xfId="0" applyFont="1" applyFill="1" applyBorder="1" applyAlignment="1">
      <alignment/>
    </xf>
    <xf numFmtId="0" fontId="13" fillId="2" borderId="0" xfId="0" applyFont="1" applyFill="1" applyBorder="1" applyAlignment="1">
      <alignment/>
    </xf>
    <xf numFmtId="0" fontId="12" fillId="2" borderId="0" xfId="0" applyFont="1" applyFill="1" applyBorder="1" applyAlignment="1">
      <alignment/>
    </xf>
    <xf numFmtId="0" fontId="8" fillId="2" borderId="0" xfId="0" applyFont="1" applyFill="1" applyBorder="1" applyAlignment="1">
      <alignment/>
    </xf>
    <xf numFmtId="0" fontId="9" fillId="2" borderId="0" xfId="0" applyFont="1" applyFill="1" applyBorder="1" applyAlignment="1">
      <alignment/>
    </xf>
    <xf numFmtId="0" fontId="8" fillId="2" borderId="1" xfId="0" applyFont="1" applyFill="1" applyBorder="1" applyAlignment="1">
      <alignment/>
    </xf>
    <xf numFmtId="0" fontId="8" fillId="2" borderId="3" xfId="0" applyFont="1" applyFill="1" applyBorder="1" applyAlignment="1">
      <alignment/>
    </xf>
    <xf numFmtId="0" fontId="9" fillId="2" borderId="4" xfId="0" applyFont="1" applyFill="1" applyBorder="1" applyAlignment="1">
      <alignment/>
    </xf>
    <xf numFmtId="0" fontId="8" fillId="2" borderId="4" xfId="0" applyFont="1" applyFill="1" applyBorder="1" applyAlignment="1">
      <alignment/>
    </xf>
    <xf numFmtId="3" fontId="8" fillId="2" borderId="0" xfId="0" applyNumberFormat="1" applyFont="1" applyFill="1" applyBorder="1" applyAlignment="1">
      <alignment/>
    </xf>
    <xf numFmtId="0" fontId="9" fillId="2" borderId="0" xfId="0" applyFont="1" applyFill="1" applyBorder="1" applyAlignment="1" applyProtection="1">
      <alignment horizontal="left"/>
      <protection/>
    </xf>
    <xf numFmtId="0" fontId="14" fillId="3" borderId="0" xfId="0" applyFont="1" applyFill="1" applyBorder="1" applyAlignment="1">
      <alignment/>
    </xf>
    <xf numFmtId="0" fontId="16" fillId="2"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3" fontId="0" fillId="4" borderId="0" xfId="0" applyNumberFormat="1" applyFont="1" applyFill="1" applyBorder="1" applyAlignment="1" applyProtection="1">
      <alignment horizontal="right"/>
      <protection hidden="1"/>
    </xf>
    <xf numFmtId="3" fontId="1" fillId="4" borderId="0" xfId="0" applyNumberFormat="1" applyFont="1" applyFill="1" applyBorder="1" applyAlignment="1" applyProtection="1">
      <alignment horizontal="right"/>
      <protection hidden="1"/>
    </xf>
    <xf numFmtId="0" fontId="12" fillId="2" borderId="1" xfId="0" applyFont="1" applyFill="1" applyBorder="1" applyAlignment="1">
      <alignment/>
    </xf>
    <xf numFmtId="3" fontId="9" fillId="2" borderId="1" xfId="0" applyNumberFormat="1" applyFont="1" applyFill="1" applyBorder="1" applyAlignment="1">
      <alignment/>
    </xf>
    <xf numFmtId="164" fontId="0" fillId="2" borderId="0" xfId="21" applyFont="1" applyFill="1" applyBorder="1" applyAlignment="1" applyProtection="1">
      <alignment horizontal="left"/>
      <protection/>
    </xf>
    <xf numFmtId="0" fontId="1" fillId="2" borderId="0" xfId="0" applyFont="1" applyFill="1" applyBorder="1" applyAlignment="1">
      <alignment/>
    </xf>
    <xf numFmtId="0" fontId="1" fillId="2" borderId="0" xfId="0" applyFont="1" applyFill="1" applyBorder="1" applyAlignment="1">
      <alignment wrapText="1"/>
    </xf>
    <xf numFmtId="0" fontId="0" fillId="2" borderId="0" xfId="0" applyFont="1" applyFill="1" applyBorder="1" applyAlignment="1">
      <alignment/>
    </xf>
    <xf numFmtId="164" fontId="2" fillId="2" borderId="0" xfId="21" applyFont="1" applyFill="1" applyBorder="1" applyAlignment="1" applyProtection="1">
      <alignment horizontal="left"/>
      <protection/>
    </xf>
    <xf numFmtId="0" fontId="0" fillId="2" borderId="3" xfId="0" applyFont="1" applyFill="1" applyBorder="1" applyAlignment="1">
      <alignment/>
    </xf>
    <xf numFmtId="0" fontId="20" fillId="0" borderId="0" xfId="0" applyFont="1" applyAlignment="1" applyProtection="1">
      <alignment/>
      <protection hidden="1"/>
    </xf>
    <xf numFmtId="0" fontId="20" fillId="0" borderId="5" xfId="0" applyFont="1" applyBorder="1" applyAlignment="1" applyProtection="1">
      <alignment/>
      <protection hidden="1"/>
    </xf>
    <xf numFmtId="0" fontId="20" fillId="0" borderId="6" xfId="0" applyFont="1" applyBorder="1" applyAlignment="1" applyProtection="1">
      <alignment/>
      <protection hidden="1"/>
    </xf>
    <xf numFmtId="0" fontId="20" fillId="0" borderId="7" xfId="0" applyFont="1" applyBorder="1" applyAlignment="1" applyProtection="1">
      <alignment/>
      <protection hidden="1"/>
    </xf>
    <xf numFmtId="0" fontId="20" fillId="0" borderId="3" xfId="0" applyFont="1" applyBorder="1" applyAlignment="1" applyProtection="1">
      <alignment/>
      <protection hidden="1"/>
    </xf>
    <xf numFmtId="0" fontId="20" fillId="0" borderId="0" xfId="0" applyFont="1" applyBorder="1" applyAlignment="1" applyProtection="1">
      <alignment/>
      <protection hidden="1"/>
    </xf>
    <xf numFmtId="0" fontId="20" fillId="0" borderId="1" xfId="0" applyFont="1" applyBorder="1" applyAlignment="1" applyProtection="1">
      <alignment/>
      <protection hidden="1"/>
    </xf>
    <xf numFmtId="0" fontId="20" fillId="0" borderId="0" xfId="0" applyFont="1" applyBorder="1" applyAlignment="1" applyProtection="1">
      <alignment wrapText="1"/>
      <protection hidden="1"/>
    </xf>
    <xf numFmtId="0" fontId="20" fillId="0" borderId="8" xfId="0" applyFont="1" applyBorder="1" applyAlignment="1" applyProtection="1">
      <alignment/>
      <protection hidden="1"/>
    </xf>
    <xf numFmtId="0" fontId="20" fillId="0" borderId="2" xfId="0" applyFont="1" applyBorder="1" applyAlignment="1" applyProtection="1">
      <alignment/>
      <protection hidden="1"/>
    </xf>
    <xf numFmtId="0" fontId="20" fillId="0" borderId="9" xfId="0" applyFont="1" applyBorder="1" applyAlignment="1" applyProtection="1">
      <alignment/>
      <protection hidden="1"/>
    </xf>
    <xf numFmtId="164" fontId="0" fillId="2" borderId="3" xfId="21" applyFont="1" applyFill="1" applyBorder="1">
      <alignment/>
      <protection/>
    </xf>
    <xf numFmtId="164" fontId="0" fillId="2" borderId="1" xfId="21" applyFont="1" applyFill="1" applyBorder="1">
      <alignment/>
      <protection/>
    </xf>
    <xf numFmtId="164" fontId="7" fillId="2" borderId="10" xfId="21" applyFont="1" applyFill="1" applyBorder="1" applyAlignment="1" applyProtection="1">
      <alignment horizontal="left"/>
      <protection locked="0"/>
    </xf>
    <xf numFmtId="164" fontId="1" fillId="2" borderId="3" xfId="21" applyFont="1" applyFill="1" applyBorder="1">
      <alignment/>
      <protection/>
    </xf>
    <xf numFmtId="164" fontId="0" fillId="2" borderId="0" xfId="21" applyFont="1" applyFill="1" applyBorder="1" applyAlignment="1" applyProtection="1">
      <alignment horizontal="left"/>
      <protection locked="0"/>
    </xf>
    <xf numFmtId="164" fontId="1" fillId="2" borderId="0" xfId="21" applyFont="1" applyFill="1" applyBorder="1">
      <alignment/>
      <protection/>
    </xf>
    <xf numFmtId="0" fontId="0" fillId="2" borderId="0" xfId="0" applyFont="1" applyFill="1" applyBorder="1" applyAlignment="1">
      <alignment horizontal="left"/>
    </xf>
    <xf numFmtId="3" fontId="0" fillId="2" borderId="0" xfId="0" applyNumberFormat="1" applyFont="1" applyFill="1" applyBorder="1" applyAlignment="1" applyProtection="1">
      <alignment horizontal="right"/>
      <protection hidden="1"/>
    </xf>
    <xf numFmtId="3" fontId="1" fillId="2" borderId="0" xfId="0" applyNumberFormat="1" applyFont="1" applyFill="1" applyBorder="1" applyAlignment="1" applyProtection="1">
      <alignment horizontal="right"/>
      <protection hidden="1"/>
    </xf>
    <xf numFmtId="164" fontId="21" fillId="2" borderId="1" xfId="21" applyFont="1" applyFill="1" applyBorder="1">
      <alignment/>
      <protection/>
    </xf>
    <xf numFmtId="164" fontId="0" fillId="2" borderId="0" xfId="21" applyFont="1" applyFill="1" applyBorder="1" applyAlignment="1">
      <alignment horizontal="left"/>
      <protection/>
    </xf>
    <xf numFmtId="0" fontId="21" fillId="2" borderId="0" xfId="0" applyFont="1" applyFill="1" applyBorder="1" applyAlignment="1">
      <alignment horizontal="left"/>
    </xf>
    <xf numFmtId="3" fontId="21" fillId="2" borderId="0" xfId="0" applyNumberFormat="1" applyFont="1" applyFill="1" applyBorder="1" applyAlignment="1" applyProtection="1">
      <alignment horizontal="right"/>
      <protection hidden="1"/>
    </xf>
    <xf numFmtId="164" fontId="1" fillId="2" borderId="1" xfId="21" applyFont="1" applyFill="1" applyBorder="1">
      <alignment/>
      <protection/>
    </xf>
    <xf numFmtId="3" fontId="1" fillId="4" borderId="0" xfId="21" applyNumberFormat="1" applyFont="1" applyFill="1" applyBorder="1" applyAlignment="1">
      <alignment horizontal="right"/>
      <protection/>
    </xf>
    <xf numFmtId="3" fontId="0" fillId="4" borderId="0" xfId="21" applyNumberFormat="1" applyFont="1" applyFill="1" applyBorder="1" applyAlignment="1">
      <alignment horizontal="right"/>
      <protection/>
    </xf>
    <xf numFmtId="0" fontId="21" fillId="2" borderId="0" xfId="0" applyFont="1" applyFill="1" applyBorder="1" applyAlignment="1">
      <alignment/>
    </xf>
    <xf numFmtId="3" fontId="1" fillId="2" borderId="0" xfId="21" applyNumberFormat="1" applyFont="1" applyFill="1" applyBorder="1">
      <alignment/>
      <protection/>
    </xf>
    <xf numFmtId="0" fontId="1" fillId="2" borderId="3" xfId="0" applyFont="1" applyFill="1" applyBorder="1" applyAlignment="1" quotePrefix="1">
      <alignment horizontal="left"/>
    </xf>
    <xf numFmtId="0" fontId="1" fillId="2" borderId="3" xfId="0" applyFont="1" applyFill="1" applyBorder="1" applyAlignment="1">
      <alignment horizontal="left" vertical="top"/>
    </xf>
    <xf numFmtId="0" fontId="0" fillId="2" borderId="0" xfId="0" applyFont="1" applyFill="1" applyBorder="1" applyAlignment="1">
      <alignment wrapText="1"/>
    </xf>
    <xf numFmtId="3" fontId="0" fillId="2" borderId="0" xfId="21" applyNumberFormat="1" applyFont="1" applyFill="1" applyBorder="1">
      <alignment/>
      <protection/>
    </xf>
    <xf numFmtId="0" fontId="0" fillId="2" borderId="0" xfId="0" applyFont="1" applyFill="1" applyBorder="1" applyAlignment="1">
      <alignment horizontal="left" wrapText="1"/>
    </xf>
    <xf numFmtId="164" fontId="17" fillId="2" borderId="1" xfId="21" applyFont="1" applyFill="1" applyBorder="1">
      <alignment/>
      <protection/>
    </xf>
    <xf numFmtId="3" fontId="21" fillId="2" borderId="1" xfId="0" applyNumberFormat="1" applyFont="1" applyFill="1" applyBorder="1" applyAlignment="1" applyProtection="1">
      <alignment horizontal="center" wrapText="1"/>
      <protection hidden="1"/>
    </xf>
    <xf numFmtId="164" fontId="0" fillId="2" borderId="0" xfId="21" applyFont="1" applyFill="1" applyBorder="1" applyAlignment="1">
      <alignment horizontal="left" vertical="top"/>
      <protection/>
    </xf>
    <xf numFmtId="0" fontId="1" fillId="2" borderId="0" xfId="0" applyFont="1" applyFill="1" applyBorder="1" applyAlignment="1">
      <alignment horizontal="left" vertical="top"/>
    </xf>
    <xf numFmtId="49" fontId="0" fillId="2" borderId="0" xfId="0" applyNumberFormat="1" applyFont="1" applyFill="1" applyBorder="1" applyAlignment="1">
      <alignment horizontal="left" vertical="top"/>
    </xf>
    <xf numFmtId="3" fontId="0" fillId="2" borderId="0" xfId="21" applyNumberFormat="1" applyFont="1" applyFill="1" applyBorder="1" applyAlignment="1">
      <alignment vertical="top"/>
      <protection/>
    </xf>
    <xf numFmtId="3" fontId="21" fillId="2" borderId="1" xfId="0" applyNumberFormat="1" applyFont="1" applyFill="1" applyBorder="1" applyAlignment="1" applyProtection="1">
      <alignment horizontal="left" wrapText="1"/>
      <protection hidden="1"/>
    </xf>
    <xf numFmtId="49" fontId="0" fillId="2" borderId="0" xfId="0" applyNumberFormat="1" applyFont="1" applyFill="1" applyBorder="1" applyAlignment="1">
      <alignment horizontal="left"/>
    </xf>
    <xf numFmtId="164" fontId="0" fillId="2" borderId="1" xfId="21" applyFont="1" applyFill="1" applyBorder="1" applyAlignment="1">
      <alignment horizontal="left"/>
      <protection/>
    </xf>
    <xf numFmtId="164" fontId="1" fillId="2" borderId="1" xfId="21" applyFont="1" applyFill="1" applyBorder="1" applyAlignment="1">
      <alignment horizontal="left"/>
      <protection/>
    </xf>
    <xf numFmtId="0" fontId="21" fillId="2" borderId="1" xfId="0" applyFont="1" applyFill="1" applyBorder="1" applyAlignment="1">
      <alignment horizontal="left" wrapText="1"/>
    </xf>
    <xf numFmtId="164" fontId="24" fillId="2" borderId="1" xfId="21" applyFont="1" applyFill="1" applyBorder="1" applyAlignment="1">
      <alignment horizontal="left"/>
      <protection/>
    </xf>
    <xf numFmtId="0" fontId="12" fillId="2" borderId="0" xfId="0" applyFont="1" applyFill="1" applyBorder="1" applyAlignment="1">
      <alignment/>
    </xf>
    <xf numFmtId="0" fontId="25" fillId="2" borderId="0" xfId="0" applyFont="1" applyFill="1" applyBorder="1" applyAlignment="1">
      <alignment/>
    </xf>
    <xf numFmtId="0" fontId="1" fillId="2" borderId="8" xfId="0" applyFont="1" applyFill="1" applyBorder="1" applyAlignment="1" quotePrefix="1">
      <alignment horizontal="left"/>
    </xf>
    <xf numFmtId="164" fontId="0" fillId="2" borderId="2" xfId="21" applyFont="1" applyFill="1" applyBorder="1" quotePrefix="1">
      <alignment/>
      <protection/>
    </xf>
    <xf numFmtId="0" fontId="0" fillId="2" borderId="2" xfId="0" applyFont="1" applyFill="1" applyBorder="1" applyAlignment="1" applyProtection="1">
      <alignment horizontal="left"/>
      <protection/>
    </xf>
    <xf numFmtId="0" fontId="0" fillId="0" borderId="2" xfId="0" applyFont="1" applyBorder="1" applyAlignment="1">
      <alignment/>
    </xf>
    <xf numFmtId="0" fontId="0" fillId="2" borderId="9" xfId="0" applyFont="1" applyFill="1" applyBorder="1" applyAlignment="1">
      <alignment/>
    </xf>
    <xf numFmtId="0" fontId="8" fillId="2" borderId="0" xfId="0" applyFont="1" applyFill="1" applyBorder="1" applyAlignment="1">
      <alignment/>
    </xf>
    <xf numFmtId="0" fontId="8" fillId="0" borderId="0" xfId="0" applyFont="1" applyFill="1" applyBorder="1" applyAlignment="1">
      <alignment/>
    </xf>
    <xf numFmtId="164" fontId="7" fillId="2" borderId="5" xfId="21" applyFont="1" applyFill="1" applyBorder="1" applyAlignment="1" applyProtection="1">
      <alignment vertical="center"/>
      <protection hidden="1"/>
    </xf>
    <xf numFmtId="0" fontId="11" fillId="2" borderId="6" xfId="0" applyFont="1" applyFill="1" applyBorder="1" applyAlignment="1">
      <alignment/>
    </xf>
    <xf numFmtId="0" fontId="0" fillId="2" borderId="6" xfId="0" applyFont="1" applyFill="1" applyBorder="1" applyAlignment="1">
      <alignment/>
    </xf>
    <xf numFmtId="0" fontId="0" fillId="2" borderId="6" xfId="0" applyFont="1" applyFill="1" applyBorder="1" applyAlignment="1">
      <alignment/>
    </xf>
    <xf numFmtId="0" fontId="1" fillId="2" borderId="6" xfId="0" applyFont="1" applyFill="1" applyBorder="1" applyAlignment="1">
      <alignment/>
    </xf>
    <xf numFmtId="0" fontId="2" fillId="3" borderId="5" xfId="0" applyFont="1" applyFill="1" applyBorder="1" applyAlignment="1">
      <alignment/>
    </xf>
    <xf numFmtId="0" fontId="2" fillId="3" borderId="6" xfId="0" applyFont="1" applyFill="1" applyBorder="1" applyAlignment="1">
      <alignment/>
    </xf>
    <xf numFmtId="0" fontId="2" fillId="3" borderId="7" xfId="0" applyFont="1" applyFill="1" applyBorder="1" applyAlignment="1">
      <alignment/>
    </xf>
    <xf numFmtId="0" fontId="14" fillId="3" borderId="3" xfId="0" applyFont="1" applyFill="1" applyBorder="1" applyAlignment="1">
      <alignment/>
    </xf>
    <xf numFmtId="0" fontId="9" fillId="0" borderId="0" xfId="0" applyFont="1" applyFill="1" applyBorder="1" applyAlignment="1">
      <alignment/>
    </xf>
    <xf numFmtId="0" fontId="12" fillId="0" borderId="0" xfId="0" applyFont="1" applyFill="1" applyBorder="1" applyAlignment="1">
      <alignment/>
    </xf>
    <xf numFmtId="0" fontId="15" fillId="2" borderId="3" xfId="0" applyFont="1" applyFill="1" applyBorder="1" applyAlignment="1" applyProtection="1">
      <alignment horizontal="left"/>
      <protection/>
    </xf>
    <xf numFmtId="0" fontId="15" fillId="2" borderId="3" xfId="0" applyFont="1" applyFill="1" applyBorder="1" applyAlignment="1">
      <alignment/>
    </xf>
    <xf numFmtId="3" fontId="8" fillId="2" borderId="0" xfId="0" applyNumberFormat="1" applyFont="1" applyFill="1" applyBorder="1" applyAlignment="1" quotePrefix="1">
      <alignment/>
    </xf>
    <xf numFmtId="3" fontId="8" fillId="2" borderId="4" xfId="0" applyNumberFormat="1" applyFont="1" applyFill="1" applyBorder="1" applyAlignment="1">
      <alignment/>
    </xf>
    <xf numFmtId="0" fontId="15" fillId="2" borderId="3" xfId="0" applyFont="1" applyFill="1" applyBorder="1" applyAlignment="1" quotePrefix="1">
      <alignment/>
    </xf>
    <xf numFmtId="0" fontId="14" fillId="2" borderId="0" xfId="0" applyFont="1" applyFill="1" applyBorder="1" applyAlignment="1" quotePrefix="1">
      <alignment/>
    </xf>
    <xf numFmtId="0" fontId="0" fillId="2" borderId="8" xfId="0" applyFont="1" applyFill="1" applyBorder="1" applyAlignment="1">
      <alignment/>
    </xf>
    <xf numFmtId="164" fontId="0" fillId="2" borderId="2" xfId="21" applyFont="1" applyFill="1" applyBorder="1">
      <alignment/>
      <protection/>
    </xf>
    <xf numFmtId="0" fontId="1" fillId="0" borderId="0" xfId="0" applyFont="1" applyFill="1" applyBorder="1" applyAlignment="1">
      <alignment/>
    </xf>
    <xf numFmtId="3" fontId="0" fillId="0" borderId="0" xfId="0" applyNumberFormat="1" applyAlignment="1">
      <alignment/>
    </xf>
    <xf numFmtId="3" fontId="1" fillId="4" borderId="0" xfId="0" applyNumberFormat="1" applyFont="1" applyFill="1" applyBorder="1" applyAlignment="1" applyProtection="1">
      <alignment horizontal="right" vertical="top"/>
      <protection hidden="1"/>
    </xf>
    <xf numFmtId="0" fontId="14" fillId="3" borderId="0" xfId="0" applyFont="1" applyFill="1" applyBorder="1" applyAlignment="1">
      <alignment horizontal="right" wrapText="1"/>
    </xf>
    <xf numFmtId="0" fontId="14" fillId="3" borderId="0" xfId="0" applyFont="1" applyFill="1" applyBorder="1" applyAlignment="1">
      <alignment horizontal="right" wrapText="1"/>
    </xf>
    <xf numFmtId="0" fontId="14" fillId="3" borderId="1" xfId="0" applyFont="1" applyFill="1" applyBorder="1" applyAlignment="1">
      <alignment horizontal="right"/>
    </xf>
    <xf numFmtId="3" fontId="8" fillId="2" borderId="0" xfId="15" applyNumberFormat="1" applyFont="1" applyFill="1" applyBorder="1" applyAlignment="1">
      <alignment horizontal="right"/>
    </xf>
    <xf numFmtId="4" fontId="8" fillId="2" borderId="0" xfId="0" applyNumberFormat="1" applyFont="1" applyFill="1" applyBorder="1" applyAlignment="1">
      <alignment/>
    </xf>
    <xf numFmtId="0" fontId="3" fillId="0" borderId="0" xfId="0" applyFont="1" applyFill="1" applyAlignment="1">
      <alignment/>
    </xf>
    <xf numFmtId="0" fontId="2"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xf>
    <xf numFmtId="164" fontId="3" fillId="0" borderId="0" xfId="21" applyFont="1" applyFill="1" applyBorder="1">
      <alignment/>
      <protection/>
    </xf>
    <xf numFmtId="0" fontId="2" fillId="0" borderId="0" xfId="0" applyFont="1" applyFill="1" applyBorder="1" applyAlignment="1">
      <alignment/>
    </xf>
    <xf numFmtId="164" fontId="2" fillId="0" borderId="0" xfId="21" applyFont="1" applyFill="1" applyBorder="1">
      <alignment/>
      <protection/>
    </xf>
    <xf numFmtId="0" fontId="3" fillId="0" borderId="0" xfId="0" applyFont="1" applyFill="1" applyBorder="1" applyAlignment="1">
      <alignment/>
    </xf>
    <xf numFmtId="0" fontId="3" fillId="0" borderId="0" xfId="21" applyNumberFormat="1" applyFont="1" applyFill="1" applyBorder="1">
      <alignment/>
      <protection/>
    </xf>
    <xf numFmtId="0" fontId="2" fillId="0" borderId="0" xfId="0" applyNumberFormat="1" applyFont="1" applyFill="1" applyBorder="1" applyAlignment="1">
      <alignment/>
    </xf>
    <xf numFmtId="0" fontId="28" fillId="0" borderId="0" xfId="0" applyFont="1" applyAlignment="1">
      <alignment/>
    </xf>
    <xf numFmtId="0" fontId="28" fillId="0" borderId="0" xfId="0" applyFont="1" applyFill="1" applyAlignment="1">
      <alignment/>
    </xf>
    <xf numFmtId="0" fontId="3" fillId="0" borderId="0" xfId="0" applyFont="1" applyAlignment="1">
      <alignment/>
    </xf>
    <xf numFmtId="3" fontId="8" fillId="0" borderId="0" xfId="0" applyNumberFormat="1" applyFont="1" applyAlignment="1">
      <alignment/>
    </xf>
    <xf numFmtId="164" fontId="3" fillId="2" borderId="0" xfId="21" applyFont="1" applyFill="1" applyBorder="1">
      <alignment/>
      <protection/>
    </xf>
    <xf numFmtId="0" fontId="3" fillId="2" borderId="0" xfId="0" applyFont="1" applyFill="1" applyBorder="1" applyAlignment="1">
      <alignment/>
    </xf>
    <xf numFmtId="1" fontId="3" fillId="2" borderId="0" xfId="21" applyNumberFormat="1" applyFont="1" applyFill="1" applyBorder="1" applyAlignment="1">
      <alignment horizontal="center"/>
      <protection/>
    </xf>
    <xf numFmtId="1" fontId="3" fillId="2" borderId="0" xfId="0" applyNumberFormat="1" applyFont="1" applyFill="1" applyBorder="1" applyAlignment="1">
      <alignment horizontal="center"/>
    </xf>
    <xf numFmtId="0" fontId="3" fillId="2" borderId="0" xfId="0" applyFont="1" applyFill="1" applyBorder="1" applyAlignment="1">
      <alignment horizontal="center"/>
    </xf>
    <xf numFmtId="164" fontId="3" fillId="2" borderId="0" xfId="21" applyFont="1" applyFill="1" applyBorder="1" applyAlignment="1">
      <alignment horizontal="center"/>
      <protection/>
    </xf>
    <xf numFmtId="0" fontId="15" fillId="2" borderId="0" xfId="0" applyFont="1" applyFill="1" applyBorder="1" applyAlignment="1">
      <alignment/>
    </xf>
    <xf numFmtId="0" fontId="3" fillId="2" borderId="2" xfId="0" applyFont="1" applyFill="1" applyBorder="1" applyAlignment="1">
      <alignment/>
    </xf>
    <xf numFmtId="0" fontId="8" fillId="2" borderId="11" xfId="0" applyFont="1" applyFill="1" applyBorder="1" applyAlignment="1">
      <alignment/>
    </xf>
    <xf numFmtId="3" fontId="8" fillId="0" borderId="1" xfId="0" applyNumberFormat="1" applyFont="1" applyBorder="1" applyAlignment="1">
      <alignment/>
    </xf>
    <xf numFmtId="0" fontId="20" fillId="0" borderId="0" xfId="0" applyFont="1" applyBorder="1" applyAlignment="1" applyProtection="1">
      <alignment wrapText="1"/>
      <protection hidden="1"/>
    </xf>
    <xf numFmtId="0" fontId="4" fillId="0" borderId="0" xfId="20" applyBorder="1" applyAlignment="1" applyProtection="1">
      <alignment/>
      <protection hidden="1"/>
    </xf>
    <xf numFmtId="0" fontId="0" fillId="0" borderId="0" xfId="0" applyAlignment="1" applyProtection="1">
      <alignment/>
      <protection hidden="1"/>
    </xf>
    <xf numFmtId="0" fontId="7" fillId="0" borderId="0" xfId="0" applyFont="1" applyBorder="1" applyAlignment="1" applyProtection="1">
      <alignment horizontal="center"/>
      <protection hidden="1"/>
    </xf>
    <xf numFmtId="0" fontId="4" fillId="2" borderId="3" xfId="20" applyFill="1" applyBorder="1" applyAlignment="1" applyProtection="1">
      <alignment horizontal="center"/>
      <protection hidden="1"/>
    </xf>
    <xf numFmtId="0" fontId="0" fillId="0" borderId="0" xfId="0" applyAlignment="1">
      <alignment/>
    </xf>
    <xf numFmtId="0" fontId="0" fillId="0" borderId="1" xfId="0" applyBorder="1" applyAlignment="1">
      <alignment/>
    </xf>
    <xf numFmtId="164" fontId="19" fillId="3" borderId="12" xfId="21" applyFont="1" applyFill="1" applyBorder="1" applyAlignment="1" applyProtection="1">
      <alignment horizontal="left" vertical="center" wrapText="1"/>
      <protection hidden="1"/>
    </xf>
    <xf numFmtId="164" fontId="19" fillId="3" borderId="13" xfId="21" applyFont="1" applyFill="1" applyBorder="1" applyAlignment="1" applyProtection="1">
      <alignment horizontal="left" vertical="center" wrapText="1"/>
      <protection hidden="1"/>
    </xf>
    <xf numFmtId="0" fontId="10" fillId="0" borderId="13" xfId="0" applyFont="1" applyBorder="1" applyAlignment="1" applyProtection="1">
      <alignment horizontal="left" vertical="center" wrapText="1"/>
      <protection hidden="1"/>
    </xf>
    <xf numFmtId="0" fontId="0" fillId="0" borderId="13" xfId="0" applyBorder="1" applyAlignment="1">
      <alignment wrapText="1"/>
    </xf>
    <xf numFmtId="0" fontId="0" fillId="0" borderId="14"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38100</xdr:rowOff>
    </xdr:from>
    <xdr:to>
      <xdr:col>5</xdr:col>
      <xdr:colOff>304800</xdr:colOff>
      <xdr:row>9</xdr:row>
      <xdr:rowOff>57150</xdr:rowOff>
    </xdr:to>
    <xdr:pic>
      <xdr:nvPicPr>
        <xdr:cNvPr id="1" name="Picture 3"/>
        <xdr:cNvPicPr preferRelativeResize="1">
          <a:picLocks noChangeAspect="1"/>
        </xdr:cNvPicPr>
      </xdr:nvPicPr>
      <xdr:blipFill>
        <a:blip r:embed="rId1"/>
        <a:stretch>
          <a:fillRect/>
        </a:stretch>
      </xdr:blipFill>
      <xdr:spPr>
        <a:xfrm>
          <a:off x="352425" y="295275"/>
          <a:ext cx="2343150"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3</xdr:row>
      <xdr:rowOff>0</xdr:rowOff>
    </xdr:to>
    <xdr:sp>
      <xdr:nvSpPr>
        <xdr:cNvPr id="1" name="Line 403"/>
        <xdr:cNvSpPr>
          <a:spLocks/>
        </xdr:cNvSpPr>
      </xdr:nvSpPr>
      <xdr:spPr>
        <a:xfrm>
          <a:off x="3333750" y="561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dr.statistics@communities.gsi.gov.uk" TargetMode="External" /><Relationship Id="rId2" Type="http://schemas.openxmlformats.org/officeDocument/2006/relationships/hyperlink" Target="https://www.gov.uk/government/organisations/department-for-communities-and-local-government/series/national-non-domestic-rates-collected-by-councils"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2:O27"/>
  <sheetViews>
    <sheetView showGridLines="0" tabSelected="1" workbookViewId="0" topLeftCell="A1">
      <selection activeCell="C3" sqref="C3"/>
    </sheetView>
  </sheetViews>
  <sheetFormatPr defaultColWidth="9.140625" defaultRowHeight="12.75"/>
  <cols>
    <col min="1" max="1" width="1.421875" style="38" customWidth="1"/>
    <col min="2" max="2" width="3.57421875" style="38" customWidth="1"/>
    <col min="3" max="14" width="10.28125" style="38" customWidth="1"/>
    <col min="15" max="15" width="4.00390625" style="38" customWidth="1"/>
    <col min="16" max="16384" width="9.140625" style="38" customWidth="1"/>
  </cols>
  <sheetData>
    <row r="1" ht="5.25" customHeight="1" thickBot="1"/>
    <row r="2" spans="2:15" ht="15">
      <c r="B2" s="39"/>
      <c r="C2" s="40"/>
      <c r="D2" s="40"/>
      <c r="E2" s="40"/>
      <c r="F2" s="40"/>
      <c r="G2" s="40"/>
      <c r="H2" s="40"/>
      <c r="I2" s="40"/>
      <c r="J2" s="40"/>
      <c r="K2" s="40"/>
      <c r="L2" s="40"/>
      <c r="M2" s="40"/>
      <c r="N2" s="40"/>
      <c r="O2" s="41"/>
    </row>
    <row r="3" spans="2:15" ht="15">
      <c r="B3" s="42"/>
      <c r="C3" s="43"/>
      <c r="D3" s="43"/>
      <c r="E3" s="43"/>
      <c r="F3" s="43"/>
      <c r="G3" s="43"/>
      <c r="H3" s="43"/>
      <c r="I3" s="43"/>
      <c r="J3" s="43"/>
      <c r="K3" s="43"/>
      <c r="L3" s="43"/>
      <c r="M3" s="43"/>
      <c r="N3" s="43"/>
      <c r="O3" s="44"/>
    </row>
    <row r="4" spans="2:15" ht="15">
      <c r="B4" s="42"/>
      <c r="C4" s="43"/>
      <c r="D4" s="43"/>
      <c r="E4" s="43"/>
      <c r="F4" s="43"/>
      <c r="G4" s="43"/>
      <c r="H4" s="43"/>
      <c r="I4" s="43"/>
      <c r="J4" s="43"/>
      <c r="K4" s="43"/>
      <c r="L4" s="43"/>
      <c r="M4" s="43"/>
      <c r="N4" s="43"/>
      <c r="O4" s="44"/>
    </row>
    <row r="5" spans="2:15" ht="15">
      <c r="B5" s="42"/>
      <c r="C5" s="43"/>
      <c r="D5" s="43"/>
      <c r="E5" s="43"/>
      <c r="F5" s="43"/>
      <c r="G5" s="43"/>
      <c r="H5" s="43"/>
      <c r="I5" s="43"/>
      <c r="J5" s="43"/>
      <c r="K5" s="43"/>
      <c r="L5" s="43"/>
      <c r="M5" s="43"/>
      <c r="N5" s="43"/>
      <c r="O5" s="44"/>
    </row>
    <row r="6" spans="2:15" ht="15">
      <c r="B6" s="42"/>
      <c r="C6" s="43"/>
      <c r="D6" s="43"/>
      <c r="E6" s="43"/>
      <c r="F6" s="43"/>
      <c r="G6" s="43"/>
      <c r="H6" s="43"/>
      <c r="I6" s="43"/>
      <c r="J6" s="43"/>
      <c r="K6" s="43"/>
      <c r="L6" s="43"/>
      <c r="M6" s="43"/>
      <c r="N6" s="43"/>
      <c r="O6" s="44"/>
    </row>
    <row r="7" spans="2:15" ht="15">
      <c r="B7" s="42"/>
      <c r="C7" s="43"/>
      <c r="D7" s="43"/>
      <c r="E7" s="43"/>
      <c r="F7" s="43"/>
      <c r="G7" s="43"/>
      <c r="H7" s="43"/>
      <c r="I7" s="43"/>
      <c r="J7" s="43"/>
      <c r="K7" s="43"/>
      <c r="L7" s="43"/>
      <c r="M7" s="43"/>
      <c r="N7" s="43"/>
      <c r="O7" s="44"/>
    </row>
    <row r="8" spans="2:15" ht="15">
      <c r="B8" s="42"/>
      <c r="C8" s="43"/>
      <c r="D8" s="43"/>
      <c r="E8" s="43"/>
      <c r="F8" s="43"/>
      <c r="G8" s="43"/>
      <c r="H8" s="43"/>
      <c r="I8" s="43"/>
      <c r="J8" s="43"/>
      <c r="K8" s="43"/>
      <c r="L8" s="43"/>
      <c r="M8" s="43"/>
      <c r="N8" s="43"/>
      <c r="O8" s="44"/>
    </row>
    <row r="9" spans="2:15" ht="15">
      <c r="B9" s="42"/>
      <c r="C9" s="43"/>
      <c r="D9" s="43"/>
      <c r="E9" s="43"/>
      <c r="F9" s="43"/>
      <c r="G9" s="43"/>
      <c r="H9" s="43"/>
      <c r="I9" s="43"/>
      <c r="J9" s="43"/>
      <c r="K9" s="43"/>
      <c r="L9" s="43"/>
      <c r="M9" s="43"/>
      <c r="N9" s="43"/>
      <c r="O9" s="44"/>
    </row>
    <row r="10" spans="2:15" ht="15">
      <c r="B10" s="42"/>
      <c r="C10" s="43"/>
      <c r="D10" s="43"/>
      <c r="E10" s="43"/>
      <c r="F10" s="43"/>
      <c r="G10" s="43"/>
      <c r="H10" s="43"/>
      <c r="I10" s="43"/>
      <c r="J10" s="43"/>
      <c r="K10" s="43"/>
      <c r="L10" s="43"/>
      <c r="M10" s="43"/>
      <c r="N10" s="43"/>
      <c r="O10" s="44"/>
    </row>
    <row r="11" spans="2:15" ht="15.75">
      <c r="B11" s="42"/>
      <c r="C11" s="146" t="s">
        <v>774</v>
      </c>
      <c r="D11" s="146"/>
      <c r="E11" s="146"/>
      <c r="F11" s="146"/>
      <c r="G11" s="146"/>
      <c r="H11" s="146"/>
      <c r="I11" s="146"/>
      <c r="J11" s="146"/>
      <c r="K11" s="146"/>
      <c r="L11" s="146"/>
      <c r="M11" s="146"/>
      <c r="N11" s="146"/>
      <c r="O11" s="44"/>
    </row>
    <row r="12" spans="2:15" ht="15">
      <c r="B12" s="42"/>
      <c r="C12" s="43"/>
      <c r="D12" s="43"/>
      <c r="E12" s="43"/>
      <c r="F12" s="43"/>
      <c r="G12" s="43"/>
      <c r="H12" s="43"/>
      <c r="I12" s="43"/>
      <c r="J12" s="43"/>
      <c r="K12" s="43"/>
      <c r="L12" s="43"/>
      <c r="M12" s="43"/>
      <c r="N12" s="43"/>
      <c r="O12" s="44"/>
    </row>
    <row r="13" spans="2:15" ht="48.75" customHeight="1">
      <c r="B13" s="42"/>
      <c r="C13" s="143" t="s">
        <v>775</v>
      </c>
      <c r="D13" s="143"/>
      <c r="E13" s="143"/>
      <c r="F13" s="143"/>
      <c r="G13" s="143"/>
      <c r="H13" s="143"/>
      <c r="I13" s="143"/>
      <c r="J13" s="143"/>
      <c r="K13" s="143"/>
      <c r="L13" s="143"/>
      <c r="M13" s="143"/>
      <c r="N13" s="143"/>
      <c r="O13" s="44"/>
    </row>
    <row r="14" spans="2:15" ht="15">
      <c r="B14" s="42"/>
      <c r="C14" s="43"/>
      <c r="D14" s="43"/>
      <c r="E14" s="43"/>
      <c r="F14" s="43"/>
      <c r="G14" s="43"/>
      <c r="H14" s="43"/>
      <c r="I14" s="43"/>
      <c r="J14" s="43"/>
      <c r="K14" s="43"/>
      <c r="L14" s="43"/>
      <c r="M14" s="43"/>
      <c r="N14" s="43"/>
      <c r="O14" s="44"/>
    </row>
    <row r="15" spans="2:15" ht="15">
      <c r="B15" s="147" t="s">
        <v>773</v>
      </c>
      <c r="C15" s="148"/>
      <c r="D15" s="148"/>
      <c r="E15" s="148"/>
      <c r="F15" s="148"/>
      <c r="G15" s="148"/>
      <c r="H15" s="148"/>
      <c r="I15" s="148"/>
      <c r="J15" s="148"/>
      <c r="K15" s="148"/>
      <c r="L15" s="148"/>
      <c r="M15" s="148"/>
      <c r="N15" s="148"/>
      <c r="O15" s="149"/>
    </row>
    <row r="16" spans="2:15" ht="15">
      <c r="B16" s="42"/>
      <c r="C16" s="43"/>
      <c r="D16" s="43"/>
      <c r="E16" s="43"/>
      <c r="F16" s="43"/>
      <c r="G16" s="43"/>
      <c r="H16" s="43"/>
      <c r="I16" s="43"/>
      <c r="J16" s="43"/>
      <c r="K16" s="43"/>
      <c r="L16" s="43"/>
      <c r="M16" s="43"/>
      <c r="N16" s="43"/>
      <c r="O16" s="44"/>
    </row>
    <row r="17" spans="2:15" ht="45" customHeight="1">
      <c r="B17" s="42"/>
      <c r="C17" s="143" t="s">
        <v>776</v>
      </c>
      <c r="D17" s="143"/>
      <c r="E17" s="143"/>
      <c r="F17" s="143"/>
      <c r="G17" s="143"/>
      <c r="H17" s="143"/>
      <c r="I17" s="143"/>
      <c r="J17" s="143"/>
      <c r="K17" s="143"/>
      <c r="L17" s="143"/>
      <c r="M17" s="143"/>
      <c r="N17" s="143"/>
      <c r="O17" s="44"/>
    </row>
    <row r="18" spans="2:15" ht="15" customHeight="1">
      <c r="B18" s="42"/>
      <c r="C18" s="45"/>
      <c r="D18" s="45"/>
      <c r="E18" s="45"/>
      <c r="F18" s="45"/>
      <c r="G18" s="45"/>
      <c r="H18" s="45"/>
      <c r="I18" s="45"/>
      <c r="J18" s="45"/>
      <c r="K18" s="45"/>
      <c r="L18" s="45"/>
      <c r="M18" s="45"/>
      <c r="N18" s="45"/>
      <c r="O18" s="44"/>
    </row>
    <row r="19" spans="2:15" ht="33" customHeight="1">
      <c r="B19" s="42"/>
      <c r="C19" s="143" t="s">
        <v>777</v>
      </c>
      <c r="D19" s="143"/>
      <c r="E19" s="143"/>
      <c r="F19" s="143"/>
      <c r="G19" s="143"/>
      <c r="H19" s="143"/>
      <c r="I19" s="143"/>
      <c r="J19" s="143"/>
      <c r="K19" s="143"/>
      <c r="L19" s="143"/>
      <c r="M19" s="143"/>
      <c r="N19" s="143"/>
      <c r="O19" s="44"/>
    </row>
    <row r="20" spans="2:15" ht="15">
      <c r="B20" s="42"/>
      <c r="C20" s="43"/>
      <c r="D20" s="43"/>
      <c r="E20" s="43"/>
      <c r="F20" s="43"/>
      <c r="G20" s="43"/>
      <c r="H20" s="43"/>
      <c r="I20" s="43"/>
      <c r="J20" s="43"/>
      <c r="K20" s="43"/>
      <c r="L20" s="43"/>
      <c r="M20" s="43"/>
      <c r="N20" s="43"/>
      <c r="O20" s="44"/>
    </row>
    <row r="21" spans="2:15" ht="32.25" customHeight="1">
      <c r="B21" s="42"/>
      <c r="C21" s="143" t="s">
        <v>708</v>
      </c>
      <c r="D21" s="143"/>
      <c r="E21" s="143"/>
      <c r="F21" s="143"/>
      <c r="G21" s="143"/>
      <c r="H21" s="143"/>
      <c r="I21" s="143"/>
      <c r="J21" s="143"/>
      <c r="K21" s="143"/>
      <c r="L21" s="143"/>
      <c r="M21" s="143"/>
      <c r="N21" s="143"/>
      <c r="O21" s="44"/>
    </row>
    <row r="22" spans="2:15" ht="15">
      <c r="B22" s="42"/>
      <c r="C22" s="43"/>
      <c r="D22" s="43"/>
      <c r="E22" s="43"/>
      <c r="F22" s="43"/>
      <c r="G22" s="43"/>
      <c r="H22" s="43"/>
      <c r="I22" s="43"/>
      <c r="J22" s="43"/>
      <c r="K22" s="43"/>
      <c r="L22" s="43"/>
      <c r="M22" s="43"/>
      <c r="N22" s="43"/>
      <c r="O22" s="44"/>
    </row>
    <row r="23" spans="2:15" ht="33" customHeight="1">
      <c r="B23" s="42"/>
      <c r="C23" s="143" t="s">
        <v>709</v>
      </c>
      <c r="D23" s="143"/>
      <c r="E23" s="143"/>
      <c r="F23" s="143"/>
      <c r="G23" s="143"/>
      <c r="H23" s="143"/>
      <c r="I23" s="143"/>
      <c r="J23" s="143"/>
      <c r="K23" s="143"/>
      <c r="L23" s="143"/>
      <c r="M23" s="143"/>
      <c r="N23" s="143"/>
      <c r="O23" s="44"/>
    </row>
    <row r="24" spans="2:15" ht="15">
      <c r="B24" s="42"/>
      <c r="C24" s="43"/>
      <c r="D24" s="43"/>
      <c r="E24" s="43"/>
      <c r="F24" s="43"/>
      <c r="G24" s="43"/>
      <c r="H24" s="43"/>
      <c r="I24" s="43"/>
      <c r="J24" s="43"/>
      <c r="K24" s="43"/>
      <c r="L24" s="43"/>
      <c r="M24" s="43"/>
      <c r="N24" s="43"/>
      <c r="O24" s="44"/>
    </row>
    <row r="25" spans="2:15" ht="15">
      <c r="B25" s="42"/>
      <c r="C25" s="144" t="s">
        <v>710</v>
      </c>
      <c r="D25" s="145"/>
      <c r="E25" s="145"/>
      <c r="F25" s="145"/>
      <c r="G25" s="43"/>
      <c r="H25" s="43"/>
      <c r="I25" s="43"/>
      <c r="J25" s="43"/>
      <c r="K25" s="43"/>
      <c r="L25" s="43"/>
      <c r="M25" s="43"/>
      <c r="N25" s="43"/>
      <c r="O25" s="44"/>
    </row>
    <row r="26" spans="2:15" ht="15">
      <c r="B26" s="42"/>
      <c r="C26" s="43"/>
      <c r="D26" s="43"/>
      <c r="E26" s="43"/>
      <c r="F26" s="43"/>
      <c r="G26" s="43"/>
      <c r="H26" s="43"/>
      <c r="I26" s="43"/>
      <c r="J26" s="43"/>
      <c r="K26" s="43"/>
      <c r="L26" s="43"/>
      <c r="M26" s="43"/>
      <c r="N26" s="43"/>
      <c r="O26" s="44"/>
    </row>
    <row r="27" spans="2:15" ht="15.75" thickBot="1">
      <c r="B27" s="46"/>
      <c r="C27" s="47"/>
      <c r="D27" s="47"/>
      <c r="E27" s="47"/>
      <c r="F27" s="47"/>
      <c r="G27" s="47"/>
      <c r="H27" s="47"/>
      <c r="I27" s="47"/>
      <c r="J27" s="47"/>
      <c r="K27" s="47"/>
      <c r="L27" s="47"/>
      <c r="M27" s="47"/>
      <c r="N27" s="47"/>
      <c r="O27" s="48"/>
    </row>
  </sheetData>
  <sheetProtection/>
  <mergeCells count="8">
    <mergeCell ref="C11:N11"/>
    <mergeCell ref="C13:N13"/>
    <mergeCell ref="C17:N17"/>
    <mergeCell ref="B15:O15"/>
    <mergeCell ref="C19:N19"/>
    <mergeCell ref="C21:N21"/>
    <mergeCell ref="C23:N23"/>
    <mergeCell ref="C25:F25"/>
  </mergeCells>
  <hyperlinks>
    <hyperlink ref="C25" r:id="rId1" display="nndr.statistics@communities.gsi.gov.uk"/>
    <hyperlink ref="B15" r:id="rId2" display="https://www.gov.uk/government/organisations/department-for-communities-and-local-government/series/national-non-domestic-rates-collected-by-councils"/>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sheetPr>
    <tabColor indexed="27"/>
  </sheetPr>
  <dimension ref="A1:M582"/>
  <sheetViews>
    <sheetView showGridLines="0" workbookViewId="0" topLeftCell="A1">
      <selection activeCell="E8" sqref="E8"/>
    </sheetView>
  </sheetViews>
  <sheetFormatPr defaultColWidth="9.140625" defaultRowHeight="12.75"/>
  <cols>
    <col min="1" max="1" width="1.57421875" style="0" customWidth="1"/>
    <col min="2" max="2" width="6.28125" style="0" customWidth="1"/>
    <col min="3" max="3" width="35.7109375" style="0" customWidth="1"/>
    <col min="4" max="4" width="10.28125" style="0" customWidth="1"/>
    <col min="5" max="5" width="15.140625" style="0" customWidth="1"/>
    <col min="6" max="6" width="13.8515625" style="0" bestFit="1" customWidth="1"/>
    <col min="7" max="7" width="2.7109375" style="131" customWidth="1"/>
    <col min="8" max="8" width="24.57421875" style="0" customWidth="1"/>
    <col min="10" max="12" width="10.140625" style="0" bestFit="1" customWidth="1"/>
  </cols>
  <sheetData>
    <row r="1" spans="1:8" ht="18.75" thickBot="1">
      <c r="A1" s="150" t="s">
        <v>778</v>
      </c>
      <c r="B1" s="151"/>
      <c r="C1" s="152"/>
      <c r="D1" s="152"/>
      <c r="E1" s="152"/>
      <c r="F1" s="152"/>
      <c r="G1" s="153"/>
      <c r="H1" s="154"/>
    </row>
    <row r="2" spans="1:8" ht="12.75">
      <c r="A2" s="49"/>
      <c r="B2" s="1"/>
      <c r="C2" s="32"/>
      <c r="D2" s="32"/>
      <c r="E2" s="1"/>
      <c r="F2" s="1"/>
      <c r="G2" s="133"/>
      <c r="H2" s="50"/>
    </row>
    <row r="3" spans="1:8" ht="13.5" thickBot="1">
      <c r="A3" s="49"/>
      <c r="B3" s="1"/>
      <c r="C3" s="2" t="s">
        <v>76</v>
      </c>
      <c r="D3" s="32"/>
      <c r="E3" s="1"/>
      <c r="F3" s="1"/>
      <c r="G3" s="133"/>
      <c r="H3" s="50"/>
    </row>
    <row r="4" spans="1:8" ht="17.25" thickBot="1" thickTop="1">
      <c r="A4" s="49"/>
      <c r="B4" s="1"/>
      <c r="C4" s="51" t="s">
        <v>93</v>
      </c>
      <c r="D4" s="12" t="str">
        <f>VLOOKUP(C4,D110:E443,2,FALSE)</f>
        <v>E3831</v>
      </c>
      <c r="E4" s="33" t="s">
        <v>683</v>
      </c>
      <c r="F4" s="2" t="str">
        <f>VLOOKUP(C5,D92:E107,2,FALSE)</f>
        <v>Shire district</v>
      </c>
      <c r="G4" s="134"/>
      <c r="H4" s="50"/>
    </row>
    <row r="5" spans="1:8" ht="13.5" thickTop="1">
      <c r="A5" s="49"/>
      <c r="B5" s="1"/>
      <c r="C5" s="36" t="str">
        <f>VLOOKUP($D$4,'NNDR3 by billing authority'!A12:AS363,4,FALSE)</f>
        <v>SD</v>
      </c>
      <c r="D5" s="36" t="str">
        <f>VLOOKUP($D$4,'NNDR3 by billing authority'!A12:AS363,3,FALSE)</f>
        <v>SE</v>
      </c>
      <c r="E5" s="34" t="s">
        <v>684</v>
      </c>
      <c r="F5" s="2" t="str">
        <f>VLOOKUP(D5,D92:E107,2,FALSE)</f>
        <v>South East</v>
      </c>
      <c r="G5" s="134"/>
      <c r="H5" s="50"/>
    </row>
    <row r="6" spans="1:8" ht="12.75">
      <c r="A6" s="49"/>
      <c r="B6" s="1"/>
      <c r="C6" s="35"/>
      <c r="D6" s="35"/>
      <c r="E6" s="1"/>
      <c r="F6" s="1"/>
      <c r="G6" s="133"/>
      <c r="H6" s="50"/>
    </row>
    <row r="7" spans="1:8" ht="12.75" customHeight="1">
      <c r="A7" s="52"/>
      <c r="B7" s="53" t="s">
        <v>695</v>
      </c>
      <c r="C7" s="54"/>
      <c r="D7" s="55"/>
      <c r="E7" s="56" t="s">
        <v>659</v>
      </c>
      <c r="F7" s="57" t="s">
        <v>659</v>
      </c>
      <c r="G7" s="134"/>
      <c r="H7" s="58" t="s">
        <v>711</v>
      </c>
    </row>
    <row r="8" spans="1:8" ht="12.75" customHeight="1">
      <c r="A8" s="52"/>
      <c r="B8" s="59">
        <v>16</v>
      </c>
      <c r="C8" s="4" t="s">
        <v>692</v>
      </c>
      <c r="D8" s="60" t="s">
        <v>779</v>
      </c>
      <c r="E8" s="61">
        <f>VLOOKUP($D$4,'NNDR3 by billing authority'!$A$12:$AU$354,G8,FALSE)</f>
        <v>17812179.2</v>
      </c>
      <c r="F8" s="28"/>
      <c r="G8" s="135">
        <v>20</v>
      </c>
      <c r="H8" s="62"/>
    </row>
    <row r="9" spans="1:8" ht="12.75" customHeight="1">
      <c r="A9" s="52"/>
      <c r="B9" s="55">
        <v>17</v>
      </c>
      <c r="C9" s="54"/>
      <c r="D9" s="60" t="s">
        <v>734</v>
      </c>
      <c r="E9" s="61">
        <f>VLOOKUP($D$4,'NNDR3 by billing authority'!$A$12:$AU$354,G9,FALSE)</f>
        <v>-265564.73</v>
      </c>
      <c r="F9" s="63"/>
      <c r="G9" s="135">
        <v>21</v>
      </c>
      <c r="H9" s="62"/>
    </row>
    <row r="10" spans="1:8" ht="12.75" customHeight="1">
      <c r="A10" s="52"/>
      <c r="B10" s="59"/>
      <c r="C10" s="54"/>
      <c r="D10" s="1" t="s">
        <v>693</v>
      </c>
      <c r="E10" s="56"/>
      <c r="F10" s="63">
        <f>SUM(E8:E9)</f>
        <v>17546614.47</v>
      </c>
      <c r="G10" s="135"/>
      <c r="H10" s="58" t="s">
        <v>785</v>
      </c>
    </row>
    <row r="11" spans="1:8" ht="12.75" customHeight="1">
      <c r="A11" s="52"/>
      <c r="B11" s="59"/>
      <c r="C11" s="65" t="s">
        <v>712</v>
      </c>
      <c r="D11" s="55"/>
      <c r="E11" s="56"/>
      <c r="F11" s="28"/>
      <c r="G11" s="135"/>
      <c r="H11" s="58"/>
    </row>
    <row r="12" spans="1:8" ht="12.75" customHeight="1">
      <c r="A12" s="52"/>
      <c r="B12" s="59"/>
      <c r="C12" s="4" t="s">
        <v>713</v>
      </c>
      <c r="D12" s="35"/>
      <c r="E12" s="66"/>
      <c r="F12" s="64"/>
      <c r="G12" s="135"/>
      <c r="H12" s="58"/>
    </row>
    <row r="13" spans="1:8" ht="12.75" customHeight="1">
      <c r="A13" s="52"/>
      <c r="B13" s="59">
        <v>18</v>
      </c>
      <c r="C13" s="35" t="s">
        <v>714</v>
      </c>
      <c r="D13" s="60" t="s">
        <v>779</v>
      </c>
      <c r="E13" s="61">
        <f>VLOOKUP($D$4,'NNDR3 by billing authority'!$A$12:$AU$354,G13,FALSE)</f>
        <v>73198.86</v>
      </c>
      <c r="F13" s="28"/>
      <c r="G13" s="135">
        <v>22</v>
      </c>
      <c r="H13" s="58"/>
    </row>
    <row r="14" spans="1:8" ht="12.75" customHeight="1">
      <c r="A14" s="52"/>
      <c r="B14" s="59">
        <v>19</v>
      </c>
      <c r="C14" s="54"/>
      <c r="D14" s="60" t="s">
        <v>715</v>
      </c>
      <c r="E14" s="61">
        <f>VLOOKUP($D$4,'NNDR3 by billing authority'!$A$12:$AU$354,G14,FALSE)</f>
        <v>-611.92</v>
      </c>
      <c r="F14" s="28"/>
      <c r="G14" s="135">
        <v>23</v>
      </c>
      <c r="H14" s="58"/>
    </row>
    <row r="15" spans="1:8" ht="12.75" customHeight="1">
      <c r="A15" s="67"/>
      <c r="B15" s="59">
        <v>20</v>
      </c>
      <c r="C15" s="35" t="s">
        <v>716</v>
      </c>
      <c r="D15" s="60" t="s">
        <v>779</v>
      </c>
      <c r="E15" s="61">
        <f>VLOOKUP($D$4,'NNDR3 by billing authority'!$A$12:$AU$354,G15,FALSE)</f>
        <v>87073.44</v>
      </c>
      <c r="F15" s="28"/>
      <c r="G15" s="135">
        <v>24</v>
      </c>
      <c r="H15" s="58"/>
    </row>
    <row r="16" spans="1:8" ht="12.75" customHeight="1">
      <c r="A16" s="68"/>
      <c r="B16" s="59">
        <v>21</v>
      </c>
      <c r="C16" s="54"/>
      <c r="D16" s="60" t="s">
        <v>715</v>
      </c>
      <c r="E16" s="61">
        <f>VLOOKUP($D$4,'NNDR3 by billing authority'!$A$12:$AU$354,G16,FALSE)</f>
        <v>-102968.85</v>
      </c>
      <c r="F16" s="28"/>
      <c r="G16" s="135">
        <v>25</v>
      </c>
      <c r="H16" s="58"/>
    </row>
    <row r="17" spans="1:8" ht="12.75" customHeight="1">
      <c r="A17" s="49"/>
      <c r="B17" s="59"/>
      <c r="C17" s="1"/>
      <c r="D17" s="35" t="s">
        <v>693</v>
      </c>
      <c r="E17" s="56"/>
      <c r="F17" s="28">
        <f>SUM(E15:E16)-SUM(E13:E14)</f>
        <v>-88482.35</v>
      </c>
      <c r="G17" s="135"/>
      <c r="H17" s="58" t="s">
        <v>786</v>
      </c>
    </row>
    <row r="18" spans="1:8" ht="12.75" customHeight="1">
      <c r="A18" s="52"/>
      <c r="B18" s="59"/>
      <c r="C18" s="33" t="s">
        <v>717</v>
      </c>
      <c r="D18" s="69"/>
      <c r="E18" s="56"/>
      <c r="F18" s="28"/>
      <c r="G18" s="135"/>
      <c r="H18" s="58"/>
    </row>
    <row r="19" spans="1:8" ht="12.75" customHeight="1">
      <c r="A19" s="49"/>
      <c r="B19" s="59">
        <v>22</v>
      </c>
      <c r="C19" s="35" t="s">
        <v>735</v>
      </c>
      <c r="D19" s="60" t="s">
        <v>779</v>
      </c>
      <c r="E19" s="61">
        <f>VLOOKUP($D$4,'NNDR3 by billing authority'!$A$12:$AU$354,G19,FALSE)</f>
        <v>255962.07</v>
      </c>
      <c r="F19" s="28"/>
      <c r="G19" s="135">
        <v>26</v>
      </c>
      <c r="H19" s="58"/>
    </row>
    <row r="20" spans="1:8" ht="12.75" customHeight="1">
      <c r="A20" s="49"/>
      <c r="B20" s="59">
        <v>23</v>
      </c>
      <c r="C20" s="55"/>
      <c r="D20" s="60" t="s">
        <v>715</v>
      </c>
      <c r="E20" s="61">
        <f>VLOOKUP($D$4,'NNDR3 by billing authority'!$A$12:$AU$354,G20,FALSE)</f>
        <v>-4294.42</v>
      </c>
      <c r="F20" s="28"/>
      <c r="G20" s="135">
        <v>27</v>
      </c>
      <c r="H20" s="58"/>
    </row>
    <row r="21" spans="1:8" ht="12.75" customHeight="1">
      <c r="A21" s="49"/>
      <c r="B21" s="59">
        <v>24</v>
      </c>
      <c r="C21" s="35" t="s">
        <v>718</v>
      </c>
      <c r="D21" s="60" t="s">
        <v>779</v>
      </c>
      <c r="E21" s="61">
        <f>VLOOKUP($D$4,'NNDR3 by billing authority'!$A$12:$AU$354,G21,FALSE)</f>
        <v>1040134.06</v>
      </c>
      <c r="F21" s="28"/>
      <c r="G21" s="135">
        <v>28</v>
      </c>
      <c r="H21" s="58"/>
    </row>
    <row r="22" spans="1:8" ht="12.75" customHeight="1">
      <c r="A22" s="52"/>
      <c r="B22" s="59">
        <v>25</v>
      </c>
      <c r="C22" s="55"/>
      <c r="D22" s="60" t="s">
        <v>715</v>
      </c>
      <c r="E22" s="61">
        <f>VLOOKUP($D$4,'NNDR3 by billing authority'!$A$12:$AU$354,G22,FALSE)</f>
        <v>33480.99</v>
      </c>
      <c r="F22" s="28"/>
      <c r="G22" s="135">
        <v>29</v>
      </c>
      <c r="H22" s="58"/>
    </row>
    <row r="23" spans="1:8" ht="12.75" customHeight="1">
      <c r="A23" s="49"/>
      <c r="B23" s="59"/>
      <c r="C23" s="55"/>
      <c r="D23" s="35" t="s">
        <v>693</v>
      </c>
      <c r="E23" s="56"/>
      <c r="F23" s="28">
        <f>SUM(E21:E22)-SUM(E19:E20)</f>
        <v>821947.4</v>
      </c>
      <c r="G23" s="135"/>
      <c r="H23" s="58" t="s">
        <v>787</v>
      </c>
    </row>
    <row r="24" spans="1:8" ht="3.75" customHeight="1">
      <c r="A24" s="37"/>
      <c r="B24" s="59"/>
      <c r="C24" s="35"/>
      <c r="D24" s="35"/>
      <c r="E24" s="56"/>
      <c r="F24" s="28"/>
      <c r="G24" s="136"/>
      <c r="H24" s="58"/>
    </row>
    <row r="25" spans="1:8" ht="12.75" customHeight="1">
      <c r="A25" s="37"/>
      <c r="B25" s="59">
        <v>26</v>
      </c>
      <c r="C25" s="33" t="s">
        <v>694</v>
      </c>
      <c r="D25" s="60" t="s">
        <v>779</v>
      </c>
      <c r="E25" s="61">
        <f>VLOOKUP($D$4,'NNDR3 by billing authority'!$A$12:$AU$354,G25,FALSE)</f>
        <v>1150949.42</v>
      </c>
      <c r="F25" s="28"/>
      <c r="G25" s="136">
        <v>30</v>
      </c>
      <c r="H25" s="58"/>
    </row>
    <row r="26" spans="1:8" ht="12.75" customHeight="1">
      <c r="A26" s="37"/>
      <c r="B26" s="59">
        <v>27</v>
      </c>
      <c r="C26" s="55"/>
      <c r="D26" s="60" t="s">
        <v>715</v>
      </c>
      <c r="E26" s="61">
        <f>VLOOKUP($D$4,'NNDR3 by billing authority'!$A$12:$AU$354,G26,FALSE)</f>
        <v>52407.48</v>
      </c>
      <c r="F26" s="28"/>
      <c r="G26" s="136">
        <v>31</v>
      </c>
      <c r="H26" s="58"/>
    </row>
    <row r="27" spans="1:8" ht="12.75" customHeight="1">
      <c r="A27" s="37"/>
      <c r="B27" s="59"/>
      <c r="C27" s="55"/>
      <c r="D27" s="35" t="s">
        <v>693</v>
      </c>
      <c r="E27" s="56"/>
      <c r="F27" s="28">
        <f>SUM(E25:E26)</f>
        <v>1203356.9</v>
      </c>
      <c r="G27" s="135"/>
      <c r="H27" s="58" t="s">
        <v>788</v>
      </c>
    </row>
    <row r="28" spans="1:8" ht="3.75" customHeight="1">
      <c r="A28" s="37"/>
      <c r="B28" s="59"/>
      <c r="C28" s="1"/>
      <c r="D28" s="35"/>
      <c r="E28" s="56"/>
      <c r="F28" s="28"/>
      <c r="G28" s="136"/>
      <c r="H28" s="58"/>
    </row>
    <row r="29" spans="1:8" ht="12.75" customHeight="1">
      <c r="A29" s="37"/>
      <c r="B29" s="59">
        <v>28</v>
      </c>
      <c r="C29" s="33" t="s">
        <v>736</v>
      </c>
      <c r="D29" s="60" t="s">
        <v>779</v>
      </c>
      <c r="E29" s="61">
        <f>VLOOKUP($D$4,'NNDR3 by billing authority'!$A$12:$AU$354,G29,FALSE)</f>
        <v>62463.87</v>
      </c>
      <c r="F29" s="28"/>
      <c r="G29" s="136">
        <v>32</v>
      </c>
      <c r="H29" s="58"/>
    </row>
    <row r="30" spans="1:8" ht="12.75" customHeight="1">
      <c r="A30" s="37"/>
      <c r="B30" s="59">
        <v>29</v>
      </c>
      <c r="C30" s="55"/>
      <c r="D30" s="60" t="s">
        <v>715</v>
      </c>
      <c r="E30" s="61">
        <f>VLOOKUP($D$4,'NNDR3 by billing authority'!$A$12:$AU$354,G30,FALSE)</f>
        <v>0</v>
      </c>
      <c r="F30" s="28"/>
      <c r="G30" s="136">
        <v>33</v>
      </c>
      <c r="H30" s="58"/>
    </row>
    <row r="31" spans="1:8" ht="12.75" customHeight="1">
      <c r="A31" s="37"/>
      <c r="B31" s="59"/>
      <c r="C31" s="35"/>
      <c r="D31" s="35" t="s">
        <v>693</v>
      </c>
      <c r="E31" s="56"/>
      <c r="F31" s="28">
        <f>SUM(E29:E30)</f>
        <v>62463.87</v>
      </c>
      <c r="G31" s="135"/>
      <c r="H31" s="58" t="s">
        <v>789</v>
      </c>
    </row>
    <row r="32" spans="1:8" ht="3.75" customHeight="1">
      <c r="A32" s="37"/>
      <c r="B32" s="59"/>
      <c r="C32" s="1"/>
      <c r="D32" s="55"/>
      <c r="E32" s="56"/>
      <c r="F32" s="28"/>
      <c r="G32" s="136"/>
      <c r="H32" s="58"/>
    </row>
    <row r="33" spans="1:8" ht="12.75" customHeight="1">
      <c r="A33" s="37"/>
      <c r="B33" s="59">
        <v>30</v>
      </c>
      <c r="C33" s="4" t="s">
        <v>719</v>
      </c>
      <c r="D33" s="60" t="s">
        <v>779</v>
      </c>
      <c r="E33" s="61">
        <f>VLOOKUP($D$4,'NNDR3 by billing authority'!$A$12:$AU$354,G33,FALSE)</f>
        <v>0</v>
      </c>
      <c r="F33" s="28"/>
      <c r="G33" s="136">
        <v>34</v>
      </c>
      <c r="H33" s="58"/>
    </row>
    <row r="34" spans="1:8" ht="12.75" customHeight="1">
      <c r="A34" s="37"/>
      <c r="B34" s="59">
        <v>31</v>
      </c>
      <c r="C34" s="55"/>
      <c r="D34" s="60" t="s">
        <v>715</v>
      </c>
      <c r="E34" s="61">
        <f>VLOOKUP($D$4,'NNDR3 by billing authority'!$A$12:$AU$354,G34,FALSE)</f>
        <v>0</v>
      </c>
      <c r="F34" s="28"/>
      <c r="G34" s="137">
        <v>35</v>
      </c>
      <c r="H34" s="58"/>
    </row>
    <row r="35" spans="1:8" ht="12.75" customHeight="1">
      <c r="A35" s="37"/>
      <c r="B35" s="59"/>
      <c r="C35" s="35"/>
      <c r="D35" s="35" t="s">
        <v>693</v>
      </c>
      <c r="E35" s="56"/>
      <c r="F35" s="28">
        <f>SUM(E33:E34)</f>
        <v>0</v>
      </c>
      <c r="G35" s="138"/>
      <c r="H35" s="58" t="s">
        <v>790</v>
      </c>
    </row>
    <row r="36" spans="1:8" ht="3.75" customHeight="1">
      <c r="A36" s="37"/>
      <c r="B36" s="59"/>
      <c r="C36" s="1"/>
      <c r="D36" s="55"/>
      <c r="E36" s="56"/>
      <c r="F36" s="28"/>
      <c r="G36" s="137"/>
      <c r="H36" s="58"/>
    </row>
    <row r="37" spans="1:8" ht="12.75" customHeight="1">
      <c r="A37" s="37"/>
      <c r="B37" s="59">
        <v>32</v>
      </c>
      <c r="C37" s="33" t="s">
        <v>720</v>
      </c>
      <c r="D37" s="55"/>
      <c r="E37" s="70"/>
      <c r="F37" s="28">
        <f>VLOOKUP($D$4,'NNDR3 by billing authority'!$A$12:$AU$354,G37,FALSE)</f>
        <v>0</v>
      </c>
      <c r="G37" s="137">
        <v>36</v>
      </c>
      <c r="H37" s="58"/>
    </row>
    <row r="38" spans="1:8" ht="3.75" customHeight="1">
      <c r="A38" s="37"/>
      <c r="B38" s="59"/>
      <c r="C38" s="35"/>
      <c r="D38" s="1"/>
      <c r="E38" s="70"/>
      <c r="F38" s="64"/>
      <c r="G38" s="138"/>
      <c r="H38" s="58"/>
    </row>
    <row r="39" spans="1:8" ht="12.75" customHeight="1">
      <c r="A39" s="37"/>
      <c r="B39" s="59">
        <v>33</v>
      </c>
      <c r="C39" s="33" t="s">
        <v>721</v>
      </c>
      <c r="D39" s="60" t="s">
        <v>779</v>
      </c>
      <c r="E39" s="61">
        <f>VLOOKUP($D$4,'NNDR3 by billing authority'!$A$12:$AU$354,G39,FALSE)</f>
        <v>923.84</v>
      </c>
      <c r="F39" s="28"/>
      <c r="G39" s="137">
        <v>37</v>
      </c>
      <c r="H39" s="58"/>
    </row>
    <row r="40" spans="1:8" ht="12.75" customHeight="1">
      <c r="A40" s="37"/>
      <c r="B40" s="59">
        <v>34</v>
      </c>
      <c r="C40" s="55"/>
      <c r="D40" s="60" t="s">
        <v>715</v>
      </c>
      <c r="E40" s="61">
        <f>VLOOKUP($D$4,'NNDR3 by billing authority'!$A$12:$AU$354,G40,FALSE)</f>
        <v>96607.45</v>
      </c>
      <c r="F40" s="28"/>
      <c r="G40" s="137">
        <v>38</v>
      </c>
      <c r="H40" s="58"/>
    </row>
    <row r="41" spans="1:8" ht="12.75" customHeight="1">
      <c r="A41" s="37"/>
      <c r="B41" s="59"/>
      <c r="C41" s="55"/>
      <c r="D41" s="35" t="s">
        <v>693</v>
      </c>
      <c r="E41" s="56"/>
      <c r="F41" s="28">
        <f>SUM(E39:E40)</f>
        <v>97531.29</v>
      </c>
      <c r="G41" s="138"/>
      <c r="H41" s="58" t="s">
        <v>791</v>
      </c>
    </row>
    <row r="42" spans="1:8" ht="3.75" customHeight="1">
      <c r="A42" s="37"/>
      <c r="B42" s="59"/>
      <c r="C42" s="1"/>
      <c r="D42" s="35"/>
      <c r="E42" s="56"/>
      <c r="F42" s="28"/>
      <c r="G42" s="137"/>
      <c r="H42" s="58"/>
    </row>
    <row r="43" spans="1:8" ht="12.75" customHeight="1">
      <c r="A43" s="37"/>
      <c r="B43" s="59">
        <v>35</v>
      </c>
      <c r="C43" s="26" t="s">
        <v>722</v>
      </c>
      <c r="D43" s="60" t="s">
        <v>779</v>
      </c>
      <c r="E43" s="61">
        <f>VLOOKUP($D$4,'NNDR3 by billing authority'!$A$12:$AU$354,G43,FALSE)</f>
        <v>363408.41</v>
      </c>
      <c r="F43" s="28"/>
      <c r="G43" s="137">
        <v>39</v>
      </c>
      <c r="H43" s="58"/>
    </row>
    <row r="44" spans="1:8" ht="12.75" customHeight="1">
      <c r="A44" s="37"/>
      <c r="B44" s="59">
        <v>36</v>
      </c>
      <c r="C44" s="55"/>
      <c r="D44" s="60" t="s">
        <v>715</v>
      </c>
      <c r="E44" s="61">
        <f>VLOOKUP($D$4,'NNDR3 by billing authority'!$A$12:$AU$354,G44,FALSE)</f>
        <v>42991.04</v>
      </c>
      <c r="F44" s="28"/>
      <c r="G44" s="137">
        <v>40</v>
      </c>
      <c r="H44" s="58"/>
    </row>
    <row r="45" spans="1:8" ht="12.75" customHeight="1">
      <c r="A45" s="37"/>
      <c r="B45" s="59"/>
      <c r="C45" s="55"/>
      <c r="D45" s="35" t="s">
        <v>693</v>
      </c>
      <c r="E45" s="56"/>
      <c r="F45" s="28">
        <f>SUM(E43:E44)</f>
        <v>406399.44999999995</v>
      </c>
      <c r="G45" s="138"/>
      <c r="H45" s="58" t="s">
        <v>792</v>
      </c>
    </row>
    <row r="46" spans="1:8" ht="12.75" customHeight="1">
      <c r="A46" s="37"/>
      <c r="B46" s="59"/>
      <c r="C46" s="1"/>
      <c r="D46" s="71"/>
      <c r="E46" s="56"/>
      <c r="F46" s="28"/>
      <c r="G46" s="137"/>
      <c r="H46" s="50"/>
    </row>
    <row r="47" spans="1:8" ht="12.75" customHeight="1">
      <c r="A47" s="37"/>
      <c r="B47" s="59">
        <v>37</v>
      </c>
      <c r="C47" s="4" t="s">
        <v>723</v>
      </c>
      <c r="D47" s="1"/>
      <c r="E47" s="70"/>
      <c r="F47" s="28">
        <f>VLOOKUP($D$4,'NNDR3 by billing authority'!$A$12:$AU$354,G47,FALSE)</f>
        <v>0</v>
      </c>
      <c r="G47" s="137">
        <v>41</v>
      </c>
      <c r="H47" s="72"/>
    </row>
    <row r="48" spans="1:8" ht="12.75" customHeight="1">
      <c r="A48" s="37"/>
      <c r="B48" s="59">
        <v>38</v>
      </c>
      <c r="C48" s="4" t="s">
        <v>757</v>
      </c>
      <c r="D48" s="1"/>
      <c r="E48" s="70"/>
      <c r="F48" s="28">
        <f>VLOOKUP($D$4,'NNDR3 by billing authority'!$A$12:$AU$354,G48,FALSE)</f>
        <v>0</v>
      </c>
      <c r="G48" s="137">
        <v>42</v>
      </c>
      <c r="H48" s="72"/>
    </row>
    <row r="49" spans="1:13" ht="12.75" customHeight="1">
      <c r="A49" s="37"/>
      <c r="B49" s="59"/>
      <c r="C49" s="1"/>
      <c r="D49" s="55"/>
      <c r="E49" s="56"/>
      <c r="F49" s="28"/>
      <c r="G49" s="137"/>
      <c r="H49" s="73"/>
      <c r="J49" s="113"/>
      <c r="K49" s="113"/>
      <c r="L49" s="113"/>
      <c r="M49" s="113"/>
    </row>
    <row r="50" spans="1:13" ht="12.75" customHeight="1">
      <c r="A50" s="37"/>
      <c r="B50" s="59">
        <v>39</v>
      </c>
      <c r="C50" s="54" t="s">
        <v>793</v>
      </c>
      <c r="D50" s="55"/>
      <c r="E50" s="56"/>
      <c r="F50" s="28">
        <f>VLOOKUP($D$4,'NNDR3 by billing authority'!$A$12:$AU$354,G50,FALSE)</f>
        <v>82597.64</v>
      </c>
      <c r="G50" s="137">
        <v>43</v>
      </c>
      <c r="H50" s="73"/>
      <c r="J50" s="113"/>
      <c r="K50" s="113"/>
      <c r="L50" s="113"/>
      <c r="M50" s="113"/>
    </row>
    <row r="51" spans="1:13" ht="12.75" customHeight="1">
      <c r="A51" s="37"/>
      <c r="B51" s="59"/>
      <c r="C51" s="1"/>
      <c r="D51" s="55"/>
      <c r="E51" s="56"/>
      <c r="F51" s="28"/>
      <c r="G51" s="137"/>
      <c r="H51" s="73"/>
      <c r="J51" s="113"/>
      <c r="K51" s="113"/>
      <c r="L51" s="113"/>
      <c r="M51" s="113"/>
    </row>
    <row r="52" spans="1:8" ht="36.75" customHeight="1">
      <c r="A52" s="37"/>
      <c r="B52" s="74" t="s">
        <v>797</v>
      </c>
      <c r="C52" s="75" t="s">
        <v>724</v>
      </c>
      <c r="D52" s="76"/>
      <c r="E52" s="77"/>
      <c r="F52" s="114">
        <f>VLOOKUP($D$4,'NNDR3 by billing authority'!$A$12:$AU$354,G52,FALSE)</f>
        <v>14960800.27</v>
      </c>
      <c r="G52" s="137">
        <v>44</v>
      </c>
      <c r="H52" s="78" t="s">
        <v>794</v>
      </c>
    </row>
    <row r="53" spans="1:8" ht="3.75" customHeight="1" hidden="1">
      <c r="A53" s="37"/>
      <c r="B53" s="59"/>
      <c r="C53" s="79"/>
      <c r="D53" s="69"/>
      <c r="E53" s="56"/>
      <c r="F53" s="28"/>
      <c r="G53" s="137"/>
      <c r="H53" s="78"/>
    </row>
    <row r="54" spans="1:8" ht="12.75" customHeight="1">
      <c r="A54" s="49"/>
      <c r="B54" s="59"/>
      <c r="C54" s="65" t="s">
        <v>725</v>
      </c>
      <c r="D54" s="1"/>
      <c r="E54" s="70"/>
      <c r="F54" s="64"/>
      <c r="G54" s="138"/>
      <c r="H54" s="78"/>
    </row>
    <row r="55" spans="1:8" ht="12.75" customHeight="1">
      <c r="A55" s="49"/>
      <c r="B55" s="59">
        <v>2</v>
      </c>
      <c r="C55" s="4" t="s">
        <v>685</v>
      </c>
      <c r="D55" s="55"/>
      <c r="E55" s="70"/>
      <c r="F55" s="28">
        <f>VLOOKUP($D$4,'NNDR3 by billing authority'!$A$12:$AU$354,G55,FALSE)</f>
        <v>7974.49</v>
      </c>
      <c r="G55" s="138">
        <v>6</v>
      </c>
      <c r="H55" s="80"/>
    </row>
    <row r="56" spans="1:8" ht="12.75" customHeight="1">
      <c r="A56" s="49"/>
      <c r="B56" s="59">
        <v>3</v>
      </c>
      <c r="C56" s="4" t="s">
        <v>726</v>
      </c>
      <c r="D56" s="55"/>
      <c r="E56" s="70"/>
      <c r="F56" s="28">
        <f>VLOOKUP($D$4,'NNDR3 by billing authority'!$A$12:$AU$354,G56,FALSE)</f>
        <v>7357.5</v>
      </c>
      <c r="G56" s="138">
        <v>7</v>
      </c>
      <c r="H56" s="80"/>
    </row>
    <row r="57" spans="1:8" ht="12.75" customHeight="1">
      <c r="A57" s="49"/>
      <c r="B57" s="59">
        <v>4</v>
      </c>
      <c r="C57" s="4" t="s">
        <v>727</v>
      </c>
      <c r="D57" s="55"/>
      <c r="E57" s="70"/>
      <c r="F57" s="28">
        <f>VLOOKUP($D$4,'NNDR3 by billing authority'!$A$12:$AU$354,G57,FALSE)</f>
        <v>9.79</v>
      </c>
      <c r="G57" s="138">
        <v>8</v>
      </c>
      <c r="H57" s="80"/>
    </row>
    <row r="58" spans="1:8" ht="12.75" customHeight="1">
      <c r="A58" s="49"/>
      <c r="B58" s="59">
        <v>5</v>
      </c>
      <c r="C58" s="4" t="s">
        <v>686</v>
      </c>
      <c r="D58" s="55"/>
      <c r="E58" s="70"/>
      <c r="F58" s="28">
        <f>VLOOKUP($D$4,'NNDR3 by billing authority'!$A$12:$AU$354,G58,FALSE)</f>
        <v>0</v>
      </c>
      <c r="G58" s="138">
        <v>9</v>
      </c>
      <c r="H58" s="80"/>
    </row>
    <row r="59" spans="1:8" ht="12.75" customHeight="1">
      <c r="A59" s="49"/>
      <c r="B59" s="59">
        <v>6</v>
      </c>
      <c r="C59" s="4" t="s">
        <v>687</v>
      </c>
      <c r="D59" s="55"/>
      <c r="E59" s="70"/>
      <c r="F59" s="28">
        <f>VLOOKUP($D$4,'NNDR3 by billing authority'!$A$12:$AU$354,G59,FALSE)</f>
        <v>0</v>
      </c>
      <c r="G59" s="138">
        <v>10</v>
      </c>
      <c r="H59" s="80"/>
    </row>
    <row r="60" spans="1:8" ht="12.75" customHeight="1">
      <c r="A60" s="52"/>
      <c r="B60" s="59">
        <v>8</v>
      </c>
      <c r="C60" s="4" t="s">
        <v>688</v>
      </c>
      <c r="D60" s="55"/>
      <c r="E60" s="70"/>
      <c r="F60" s="28">
        <f>VLOOKUP($D$4,'NNDR3 by billing authority'!$A$12:$AU$354,G60,FALSE)</f>
        <v>5653.13</v>
      </c>
      <c r="G60" s="138">
        <v>12</v>
      </c>
      <c r="H60" s="81"/>
    </row>
    <row r="61" spans="1:8" ht="12.75" customHeight="1">
      <c r="A61" s="52"/>
      <c r="B61" s="59">
        <v>9</v>
      </c>
      <c r="C61" s="4" t="s">
        <v>689</v>
      </c>
      <c r="D61" s="55"/>
      <c r="E61" s="70"/>
      <c r="F61" s="28">
        <f>VLOOKUP($D$4,'NNDR3 by billing authority'!$A$12:$AU$354,G61,FALSE)</f>
        <v>0</v>
      </c>
      <c r="G61" s="138">
        <v>13</v>
      </c>
      <c r="H61" s="81"/>
    </row>
    <row r="62" spans="1:8" ht="12.75" customHeight="1">
      <c r="A62" s="52"/>
      <c r="B62" s="59">
        <v>7</v>
      </c>
      <c r="C62" s="4" t="s">
        <v>798</v>
      </c>
      <c r="D62" s="55"/>
      <c r="E62" s="70"/>
      <c r="F62" s="28">
        <f>VLOOKUP($D$4,'NNDR3 by billing authority'!$A$12:$AU$354,G62,FALSE)</f>
        <v>0</v>
      </c>
      <c r="G62" s="138">
        <v>11</v>
      </c>
      <c r="H62" s="81"/>
    </row>
    <row r="63" spans="1:8" ht="12.75" customHeight="1">
      <c r="A63" s="52"/>
      <c r="B63" s="59"/>
      <c r="C63" s="4"/>
      <c r="D63" s="55"/>
      <c r="E63" s="70"/>
      <c r="F63" s="28"/>
      <c r="G63" s="138"/>
      <c r="H63" s="81"/>
    </row>
    <row r="64" spans="1:8" ht="12.75" customHeight="1">
      <c r="A64" s="52"/>
      <c r="B64" s="59">
        <v>10</v>
      </c>
      <c r="C64" s="4" t="s">
        <v>728</v>
      </c>
      <c r="D64" s="55"/>
      <c r="E64" s="70"/>
      <c r="F64" s="29">
        <f>VLOOKUP($D$4,'NNDR3 by billing authority'!$A$12:$AU$354,G64,FALSE)</f>
        <v>14939805.36</v>
      </c>
      <c r="G64" s="138">
        <v>14</v>
      </c>
      <c r="H64" s="82" t="s">
        <v>795</v>
      </c>
    </row>
    <row r="65" spans="1:8" ht="12.75" customHeight="1">
      <c r="A65" s="52"/>
      <c r="B65" s="59"/>
      <c r="C65" s="4"/>
      <c r="D65" s="55"/>
      <c r="E65" s="56"/>
      <c r="F65" s="28"/>
      <c r="G65" s="138"/>
      <c r="H65" s="83"/>
    </row>
    <row r="66" spans="1:8" ht="12.75" customHeight="1">
      <c r="A66" s="52"/>
      <c r="B66" s="59">
        <v>11</v>
      </c>
      <c r="C66" s="4" t="s">
        <v>656</v>
      </c>
      <c r="D66" s="55"/>
      <c r="E66" s="70"/>
      <c r="F66" s="28">
        <f>VLOOKUP($D$4,'NNDR3 by billing authority'!$A$12:$AU$354,G66,FALSE)</f>
        <v>86051.74</v>
      </c>
      <c r="G66" s="138">
        <v>15</v>
      </c>
      <c r="H66" s="83"/>
    </row>
    <row r="67" spans="1:8" ht="12.75" customHeight="1">
      <c r="A67" s="52"/>
      <c r="B67" s="59">
        <v>12</v>
      </c>
      <c r="C67" s="4" t="s">
        <v>657</v>
      </c>
      <c r="D67" s="55"/>
      <c r="E67" s="70"/>
      <c r="F67" s="28">
        <f>VLOOKUP($D$4,'NNDR3 by billing authority'!$A$12:$AU$354,G67,FALSE)</f>
        <v>218061.15</v>
      </c>
      <c r="G67" s="138">
        <v>16</v>
      </c>
      <c r="H67" s="83"/>
    </row>
    <row r="68" spans="1:8" ht="12.75" customHeight="1">
      <c r="A68" s="52"/>
      <c r="B68" s="59">
        <v>13</v>
      </c>
      <c r="C68" s="4" t="s">
        <v>729</v>
      </c>
      <c r="D68" s="55"/>
      <c r="E68" s="70"/>
      <c r="F68" s="28">
        <f>VLOOKUP($D$4,'NNDR3 by billing authority'!$A$12:$AU$354,G68,FALSE)</f>
        <v>0</v>
      </c>
      <c r="G68" s="138">
        <v>17</v>
      </c>
      <c r="H68" s="83"/>
    </row>
    <row r="69" spans="1:8" ht="12.75" customHeight="1">
      <c r="A69" s="52"/>
      <c r="B69" s="59">
        <v>14</v>
      </c>
      <c r="C69" s="4" t="s">
        <v>678</v>
      </c>
      <c r="D69" s="55"/>
      <c r="E69" s="70"/>
      <c r="F69" s="28">
        <f>VLOOKUP($D$4,'NNDR3 by billing authority'!$A$12:$AU$354,G69,FALSE)</f>
        <v>0</v>
      </c>
      <c r="G69" s="138">
        <v>18</v>
      </c>
      <c r="H69" s="81"/>
    </row>
    <row r="70" spans="1:8" ht="12.75" customHeight="1">
      <c r="A70" s="52"/>
      <c r="B70" s="59"/>
      <c r="C70" s="4"/>
      <c r="D70" s="55"/>
      <c r="E70" s="70"/>
      <c r="F70" s="28"/>
      <c r="G70" s="138"/>
      <c r="H70" s="81"/>
    </row>
    <row r="71" spans="1:8" ht="12.75" customHeight="1">
      <c r="A71" s="52"/>
      <c r="B71" s="59">
        <v>15</v>
      </c>
      <c r="C71" s="4" t="s">
        <v>730</v>
      </c>
      <c r="D71" s="55"/>
      <c r="E71" s="70"/>
      <c r="F71" s="29">
        <f>VLOOKUP($D$4,'NNDR3 by billing authority'!$A$12:$AU$354,G71,FALSE)</f>
        <v>14635692.47</v>
      </c>
      <c r="G71" s="138">
        <v>19</v>
      </c>
      <c r="H71" s="82" t="s">
        <v>796</v>
      </c>
    </row>
    <row r="72" spans="1:8" ht="12.75" customHeight="1">
      <c r="A72" s="37"/>
      <c r="B72" s="59"/>
      <c r="C72" s="4"/>
      <c r="D72" s="55"/>
      <c r="E72" s="56"/>
      <c r="F72" s="56"/>
      <c r="G72" s="137"/>
      <c r="H72" s="50"/>
    </row>
    <row r="73" spans="1:8" ht="12.75" customHeight="1">
      <c r="A73" s="37"/>
      <c r="B73" s="59">
        <v>41</v>
      </c>
      <c r="C73" s="4" t="s">
        <v>780</v>
      </c>
      <c r="D73" s="55"/>
      <c r="E73" s="70"/>
      <c r="F73" s="28">
        <f>VLOOKUP($D$4,'NNDR3 by billing authority'!$A$12:$AU$354,G73,FALSE)</f>
        <v>734288.91</v>
      </c>
      <c r="G73" s="137">
        <v>45</v>
      </c>
      <c r="H73" s="50"/>
    </row>
    <row r="74" spans="1:8" ht="12.75" customHeight="1">
      <c r="A74" s="37"/>
      <c r="B74" s="59"/>
      <c r="C74" s="55"/>
      <c r="D74" s="55"/>
      <c r="E74" s="56"/>
      <c r="F74" s="56"/>
      <c r="G74" s="134"/>
      <c r="H74" s="50"/>
    </row>
    <row r="75" spans="1:8" ht="12.75">
      <c r="A75" s="37"/>
      <c r="B75" s="84" t="s">
        <v>769</v>
      </c>
      <c r="C75" s="1"/>
      <c r="D75" s="2"/>
      <c r="E75" s="2"/>
      <c r="F75" s="2"/>
      <c r="G75" s="134"/>
      <c r="H75" s="7"/>
    </row>
    <row r="76" spans="1:8" ht="12.75">
      <c r="A76" s="19"/>
      <c r="B76" s="85" t="s">
        <v>737</v>
      </c>
      <c r="C76" s="85"/>
      <c r="D76" s="16"/>
      <c r="E76" s="16"/>
      <c r="F76" s="16"/>
      <c r="G76" s="139"/>
      <c r="H76" s="18"/>
    </row>
    <row r="77" spans="1:8" ht="12.75">
      <c r="A77" s="19"/>
      <c r="B77" s="85" t="s">
        <v>738</v>
      </c>
      <c r="C77" s="85"/>
      <c r="D77" s="16"/>
      <c r="E77" s="16"/>
      <c r="F77" s="16"/>
      <c r="G77" s="139"/>
      <c r="H77" s="18"/>
    </row>
    <row r="78" spans="1:8" ht="12.75">
      <c r="A78" s="19"/>
      <c r="B78" s="85" t="s">
        <v>739</v>
      </c>
      <c r="C78" s="85"/>
      <c r="D78" s="16"/>
      <c r="E78" s="16"/>
      <c r="F78" s="16"/>
      <c r="G78" s="139"/>
      <c r="H78" s="18"/>
    </row>
    <row r="79" spans="1:8" ht="13.5" thickBot="1">
      <c r="A79" s="86"/>
      <c r="B79" s="87"/>
      <c r="C79" s="88"/>
      <c r="D79" s="88"/>
      <c r="E79" s="8"/>
      <c r="F79" s="89"/>
      <c r="G79" s="140"/>
      <c r="H79" s="90"/>
    </row>
    <row r="91" spans="3:8" ht="12.75">
      <c r="C91" s="120"/>
      <c r="D91" s="120"/>
      <c r="E91" s="120"/>
      <c r="F91" s="120"/>
      <c r="G91" s="120"/>
      <c r="H91" s="120"/>
    </row>
    <row r="92" spans="3:8" ht="12.75">
      <c r="C92" s="120"/>
      <c r="D92" s="124" t="s">
        <v>79</v>
      </c>
      <c r="E92" s="125" t="s">
        <v>696</v>
      </c>
      <c r="F92" s="123"/>
      <c r="G92" s="120"/>
      <c r="H92" s="120"/>
    </row>
    <row r="93" spans="3:8" ht="12.75">
      <c r="C93" s="120"/>
      <c r="D93" s="124" t="s">
        <v>80</v>
      </c>
      <c r="E93" s="125" t="s">
        <v>697</v>
      </c>
      <c r="F93" s="123"/>
      <c r="G93" s="120"/>
      <c r="H93" s="120"/>
    </row>
    <row r="94" spans="3:11" ht="12.75">
      <c r="C94" s="120"/>
      <c r="D94" s="124" t="s">
        <v>87</v>
      </c>
      <c r="E94" s="125" t="s">
        <v>698</v>
      </c>
      <c r="F94" s="123"/>
      <c r="G94" s="120"/>
      <c r="H94" s="120"/>
      <c r="I94" s="131"/>
      <c r="J94" s="131"/>
      <c r="K94" s="131"/>
    </row>
    <row r="95" spans="3:11" ht="12.75">
      <c r="C95" s="120"/>
      <c r="D95" s="124" t="s">
        <v>85</v>
      </c>
      <c r="E95" s="125" t="s">
        <v>699</v>
      </c>
      <c r="F95" s="123"/>
      <c r="G95" s="120"/>
      <c r="H95" s="120"/>
      <c r="I95" s="131"/>
      <c r="J95" s="131"/>
      <c r="K95" s="131"/>
    </row>
    <row r="96" spans="3:11" ht="12.75">
      <c r="C96" s="120"/>
      <c r="D96" s="124" t="s">
        <v>86</v>
      </c>
      <c r="E96" s="125" t="s">
        <v>700</v>
      </c>
      <c r="F96" s="123"/>
      <c r="G96" s="120"/>
      <c r="H96" s="120"/>
      <c r="I96" s="131"/>
      <c r="J96" s="131"/>
      <c r="K96" s="131"/>
    </row>
    <row r="97" spans="3:11" ht="12.75">
      <c r="C97" s="120"/>
      <c r="D97" s="124" t="s">
        <v>83</v>
      </c>
      <c r="E97" s="125" t="s">
        <v>731</v>
      </c>
      <c r="F97" s="123"/>
      <c r="G97" s="120"/>
      <c r="H97" s="120"/>
      <c r="I97" s="131"/>
      <c r="J97" s="131"/>
      <c r="K97" s="131"/>
    </row>
    <row r="98" spans="3:11" ht="12.75">
      <c r="C98" s="120"/>
      <c r="D98" s="124" t="s">
        <v>84</v>
      </c>
      <c r="E98" s="125" t="s">
        <v>701</v>
      </c>
      <c r="F98" s="123"/>
      <c r="G98" s="120"/>
      <c r="H98" s="120"/>
      <c r="I98" s="131"/>
      <c r="J98" s="131"/>
      <c r="K98" s="131"/>
    </row>
    <row r="99" spans="3:11" ht="12.75">
      <c r="C99" s="120"/>
      <c r="D99" s="124" t="s">
        <v>82</v>
      </c>
      <c r="E99" s="125" t="s">
        <v>702</v>
      </c>
      <c r="F99" s="123"/>
      <c r="G99" s="120"/>
      <c r="H99" s="120"/>
      <c r="I99" s="131"/>
      <c r="J99" s="131"/>
      <c r="K99" s="131"/>
    </row>
    <row r="100" spans="3:11" ht="12.75">
      <c r="C100" s="120"/>
      <c r="D100" s="124" t="s">
        <v>81</v>
      </c>
      <c r="E100" s="125" t="s">
        <v>703</v>
      </c>
      <c r="F100" s="123"/>
      <c r="G100" s="120"/>
      <c r="H100" s="120"/>
      <c r="I100" s="131"/>
      <c r="J100" s="131"/>
      <c r="K100" s="131"/>
    </row>
    <row r="101" spans="3:11" ht="12.75">
      <c r="C101" s="120"/>
      <c r="D101" s="126" t="s">
        <v>732</v>
      </c>
      <c r="E101" s="124"/>
      <c r="F101" s="123"/>
      <c r="G101" s="120"/>
      <c r="H101" s="120"/>
      <c r="I101" s="131"/>
      <c r="J101" s="131"/>
      <c r="K101" s="131"/>
    </row>
    <row r="102" spans="3:11" ht="12.75">
      <c r="C102" s="120"/>
      <c r="D102" s="126" t="s">
        <v>732</v>
      </c>
      <c r="E102" s="124" t="s">
        <v>733</v>
      </c>
      <c r="F102" s="123"/>
      <c r="G102" s="120"/>
      <c r="H102" s="120"/>
      <c r="I102" s="131"/>
      <c r="J102" s="131"/>
      <c r="K102" s="131"/>
    </row>
    <row r="103" spans="3:11" ht="12.75">
      <c r="C103" s="120"/>
      <c r="D103" s="124" t="s">
        <v>682</v>
      </c>
      <c r="E103" s="125" t="s">
        <v>705</v>
      </c>
      <c r="F103" s="123"/>
      <c r="G103" s="120"/>
      <c r="H103" s="120"/>
      <c r="I103" s="131"/>
      <c r="J103" s="131"/>
      <c r="K103" s="131"/>
    </row>
    <row r="104" spans="3:11" ht="12.75">
      <c r="C104" s="120"/>
      <c r="D104" s="124" t="s">
        <v>90</v>
      </c>
      <c r="E104" s="125" t="s">
        <v>704</v>
      </c>
      <c r="F104" s="123"/>
      <c r="G104" s="120"/>
      <c r="H104" s="120"/>
      <c r="I104" s="131"/>
      <c r="J104" s="131"/>
      <c r="K104" s="131"/>
    </row>
    <row r="105" spans="3:11" ht="12.75">
      <c r="C105" s="120"/>
      <c r="D105" s="124" t="s">
        <v>88</v>
      </c>
      <c r="E105" s="125" t="s">
        <v>706</v>
      </c>
      <c r="F105" s="123"/>
      <c r="G105" s="120"/>
      <c r="H105" s="120"/>
      <c r="I105" s="131"/>
      <c r="J105" s="131"/>
      <c r="K105" s="131"/>
    </row>
    <row r="106" spans="3:11" ht="12.75">
      <c r="C106" s="120"/>
      <c r="D106" s="124" t="s">
        <v>89</v>
      </c>
      <c r="E106" s="125" t="s">
        <v>707</v>
      </c>
      <c r="F106" s="123"/>
      <c r="G106" s="120"/>
      <c r="H106" s="120"/>
      <c r="I106" s="131"/>
      <c r="J106" s="131"/>
      <c r="K106" s="131"/>
    </row>
    <row r="107" spans="3:11" ht="12.75">
      <c r="C107" s="120"/>
      <c r="D107" s="123" t="s">
        <v>690</v>
      </c>
      <c r="E107" s="123" t="s">
        <v>690</v>
      </c>
      <c r="F107" s="123"/>
      <c r="G107" s="120"/>
      <c r="H107" s="120"/>
      <c r="I107" s="131"/>
      <c r="J107" s="131"/>
      <c r="K107" s="131"/>
    </row>
    <row r="108" spans="3:11" ht="12.75">
      <c r="C108" s="120"/>
      <c r="D108" s="123"/>
      <c r="E108" s="123"/>
      <c r="F108" s="123"/>
      <c r="G108" s="120"/>
      <c r="H108" s="120"/>
      <c r="I108" s="131"/>
      <c r="J108" s="131"/>
      <c r="K108" s="131"/>
    </row>
    <row r="109" spans="3:11" ht="12.75">
      <c r="C109" s="120"/>
      <c r="D109" s="123"/>
      <c r="E109" s="123"/>
      <c r="F109" s="123"/>
      <c r="G109" s="120"/>
      <c r="H109" s="120"/>
      <c r="I109" s="131"/>
      <c r="J109" s="131"/>
      <c r="K109" s="131"/>
    </row>
    <row r="110" spans="3:11" ht="12.75">
      <c r="C110" s="120"/>
      <c r="D110" s="123"/>
      <c r="E110" s="123" t="s">
        <v>691</v>
      </c>
      <c r="F110" s="123"/>
      <c r="G110" s="120"/>
      <c r="H110" s="120"/>
      <c r="I110" s="131"/>
      <c r="J110" s="131"/>
      <c r="K110" s="131"/>
    </row>
    <row r="111" spans="3:11" ht="12.75">
      <c r="C111" s="120"/>
      <c r="D111" s="123" t="s">
        <v>640</v>
      </c>
      <c r="E111" s="127" t="s">
        <v>691</v>
      </c>
      <c r="F111" s="123"/>
      <c r="G111" s="120"/>
      <c r="H111" s="120"/>
      <c r="I111" s="131"/>
      <c r="J111" s="131"/>
      <c r="K111" s="131"/>
    </row>
    <row r="112" spans="3:11" ht="12.75">
      <c r="C112" s="120"/>
      <c r="D112" s="123" t="s">
        <v>645</v>
      </c>
      <c r="E112" s="127" t="s">
        <v>691</v>
      </c>
      <c r="F112" s="123"/>
      <c r="G112" s="120"/>
      <c r="H112" s="120"/>
      <c r="I112" s="131"/>
      <c r="J112" s="131"/>
      <c r="K112" s="131"/>
    </row>
    <row r="113" spans="3:11" ht="12.75">
      <c r="C113" s="120"/>
      <c r="D113" s="123" t="s">
        <v>641</v>
      </c>
      <c r="E113" s="128" t="s">
        <v>682</v>
      </c>
      <c r="F113" s="123"/>
      <c r="G113" s="120"/>
      <c r="H113" s="120"/>
      <c r="I113" s="131"/>
      <c r="J113" s="131"/>
      <c r="K113" s="131"/>
    </row>
    <row r="114" spans="3:11" ht="12.75">
      <c r="C114" s="120"/>
      <c r="D114" s="123" t="s">
        <v>642</v>
      </c>
      <c r="E114" s="128" t="s">
        <v>90</v>
      </c>
      <c r="F114" s="123"/>
      <c r="G114" s="120"/>
      <c r="H114" s="120"/>
      <c r="I114" s="131"/>
      <c r="J114" s="131"/>
      <c r="K114" s="131"/>
    </row>
    <row r="115" spans="3:11" ht="12.75">
      <c r="C115" s="120"/>
      <c r="D115" s="123" t="s">
        <v>643</v>
      </c>
      <c r="E115" s="128" t="s">
        <v>88</v>
      </c>
      <c r="F115" s="123"/>
      <c r="G115" s="120"/>
      <c r="H115" s="120"/>
      <c r="I115" s="131"/>
      <c r="J115" s="131"/>
      <c r="K115" s="131"/>
    </row>
    <row r="116" spans="3:11" ht="12.75">
      <c r="C116" s="120"/>
      <c r="D116" s="123" t="s">
        <v>644</v>
      </c>
      <c r="E116" s="128" t="s">
        <v>89</v>
      </c>
      <c r="F116" s="123"/>
      <c r="G116" s="120"/>
      <c r="H116" s="120"/>
      <c r="I116" s="131"/>
      <c r="J116" s="131"/>
      <c r="K116" s="131"/>
    </row>
    <row r="117" spans="3:11" ht="12.75">
      <c r="C117" s="120"/>
      <c r="D117" s="123" t="s">
        <v>645</v>
      </c>
      <c r="E117" s="127" t="s">
        <v>691</v>
      </c>
      <c r="F117" s="123"/>
      <c r="G117" s="120"/>
      <c r="H117" s="120"/>
      <c r="I117" s="131"/>
      <c r="J117" s="131"/>
      <c r="K117" s="131"/>
    </row>
    <row r="118" spans="3:11" ht="12.75">
      <c r="C118" s="120"/>
      <c r="D118" s="121" t="s">
        <v>93</v>
      </c>
      <c r="E118" s="122" t="s">
        <v>92</v>
      </c>
      <c r="F118" s="123"/>
      <c r="G118" s="120"/>
      <c r="H118" s="120"/>
      <c r="I118" s="131"/>
      <c r="J118" s="131"/>
      <c r="K118" s="131"/>
    </row>
    <row r="119" spans="3:11" ht="12.75">
      <c r="C119" s="120"/>
      <c r="D119" s="121" t="s">
        <v>95</v>
      </c>
      <c r="E119" s="122" t="s">
        <v>94</v>
      </c>
      <c r="F119" s="123"/>
      <c r="G119" s="120"/>
      <c r="H119" s="120"/>
      <c r="I119" s="131"/>
      <c r="J119" s="131"/>
      <c r="K119" s="131"/>
    </row>
    <row r="120" spans="3:11" ht="12.75">
      <c r="C120" s="120"/>
      <c r="D120" s="121" t="s">
        <v>97</v>
      </c>
      <c r="E120" s="122" t="s">
        <v>96</v>
      </c>
      <c r="F120" s="123"/>
      <c r="G120" s="120"/>
      <c r="H120" s="120"/>
      <c r="I120" s="131"/>
      <c r="J120" s="131"/>
      <c r="K120" s="131"/>
    </row>
    <row r="121" spans="3:11" ht="12.75">
      <c r="C121" s="120"/>
      <c r="D121" s="121" t="s">
        <v>99</v>
      </c>
      <c r="E121" s="122" t="s">
        <v>98</v>
      </c>
      <c r="F121" s="123"/>
      <c r="G121" s="120"/>
      <c r="H121" s="120"/>
      <c r="I121" s="131"/>
      <c r="J121" s="131"/>
      <c r="K121" s="131"/>
    </row>
    <row r="122" spans="3:11" ht="12.75">
      <c r="C122" s="120"/>
      <c r="D122" s="121" t="s">
        <v>101</v>
      </c>
      <c r="E122" s="122" t="s">
        <v>100</v>
      </c>
      <c r="F122" s="123"/>
      <c r="G122" s="120"/>
      <c r="H122" s="120"/>
      <c r="I122" s="131"/>
      <c r="J122" s="131"/>
      <c r="K122" s="131"/>
    </row>
    <row r="123" spans="3:11" ht="12.75">
      <c r="C123" s="120"/>
      <c r="D123" s="121" t="s">
        <v>103</v>
      </c>
      <c r="E123" s="122" t="s">
        <v>102</v>
      </c>
      <c r="F123" s="123"/>
      <c r="G123" s="120"/>
      <c r="H123" s="120"/>
      <c r="I123" s="131"/>
      <c r="J123" s="131"/>
      <c r="K123" s="131"/>
    </row>
    <row r="124" spans="3:11" ht="12.75">
      <c r="C124" s="120"/>
      <c r="D124" s="121" t="s">
        <v>105</v>
      </c>
      <c r="E124" s="122" t="s">
        <v>104</v>
      </c>
      <c r="F124" s="123"/>
      <c r="G124" s="120"/>
      <c r="H124" s="120"/>
      <c r="I124" s="131"/>
      <c r="J124" s="131"/>
      <c r="K124" s="131"/>
    </row>
    <row r="125" spans="3:11" ht="12.75">
      <c r="C125" s="120"/>
      <c r="D125" s="121" t="s">
        <v>107</v>
      </c>
      <c r="E125" s="122" t="s">
        <v>106</v>
      </c>
      <c r="F125" s="123"/>
      <c r="G125" s="120"/>
      <c r="H125" s="120"/>
      <c r="I125" s="131"/>
      <c r="J125" s="131"/>
      <c r="K125" s="131"/>
    </row>
    <row r="126" spans="3:11" ht="12.75">
      <c r="C126" s="120"/>
      <c r="D126" s="121" t="s">
        <v>37</v>
      </c>
      <c r="E126" s="122" t="s">
        <v>36</v>
      </c>
      <c r="F126" s="123"/>
      <c r="G126" s="120"/>
      <c r="H126" s="120"/>
      <c r="I126" s="131"/>
      <c r="J126" s="131"/>
      <c r="K126" s="131"/>
    </row>
    <row r="127" spans="3:11" ht="12.75">
      <c r="C127" s="120"/>
      <c r="D127" s="121" t="s">
        <v>39</v>
      </c>
      <c r="E127" s="122" t="s">
        <v>38</v>
      </c>
      <c r="F127" s="123"/>
      <c r="G127" s="120"/>
      <c r="H127" s="120"/>
      <c r="I127" s="131"/>
      <c r="J127" s="131"/>
      <c r="K127" s="131"/>
    </row>
    <row r="128" spans="3:11" ht="12.75">
      <c r="C128" s="120"/>
      <c r="D128" s="121" t="s">
        <v>109</v>
      </c>
      <c r="E128" s="122" t="s">
        <v>108</v>
      </c>
      <c r="F128" s="123"/>
      <c r="G128" s="120"/>
      <c r="H128" s="120"/>
      <c r="I128" s="131"/>
      <c r="J128" s="131"/>
      <c r="K128" s="131"/>
    </row>
    <row r="129" spans="3:11" ht="12.75">
      <c r="C129" s="120"/>
      <c r="D129" s="121" t="s">
        <v>111</v>
      </c>
      <c r="E129" s="122" t="s">
        <v>110</v>
      </c>
      <c r="F129" s="123"/>
      <c r="G129" s="120"/>
      <c r="H129" s="120"/>
      <c r="I129" s="131"/>
      <c r="J129" s="131"/>
      <c r="K129" s="131"/>
    </row>
    <row r="130" spans="3:11" ht="12.75">
      <c r="C130" s="120"/>
      <c r="D130" s="121" t="s">
        <v>113</v>
      </c>
      <c r="E130" s="122" t="s">
        <v>112</v>
      </c>
      <c r="F130" s="123"/>
      <c r="G130" s="120"/>
      <c r="H130" s="120"/>
      <c r="I130" s="131"/>
      <c r="J130" s="131"/>
      <c r="K130" s="131"/>
    </row>
    <row r="131" spans="3:11" ht="12.75">
      <c r="C131" s="120"/>
      <c r="D131" s="121" t="s">
        <v>115</v>
      </c>
      <c r="E131" s="122" t="s">
        <v>114</v>
      </c>
      <c r="F131" s="123"/>
      <c r="G131" s="120"/>
      <c r="H131" s="120"/>
      <c r="I131" s="131"/>
      <c r="J131" s="131"/>
      <c r="K131" s="131"/>
    </row>
    <row r="132" spans="3:11" ht="12.75">
      <c r="C132" s="120"/>
      <c r="D132" s="121" t="s">
        <v>117</v>
      </c>
      <c r="E132" s="122" t="s">
        <v>116</v>
      </c>
      <c r="F132" s="123"/>
      <c r="G132" s="120"/>
      <c r="H132" s="120"/>
      <c r="I132" s="131"/>
      <c r="J132" s="131"/>
      <c r="K132" s="131"/>
    </row>
    <row r="133" spans="3:11" ht="12.75">
      <c r="C133" s="120"/>
      <c r="D133" s="121" t="s">
        <v>681</v>
      </c>
      <c r="E133" s="122" t="s">
        <v>0</v>
      </c>
      <c r="F133" s="123"/>
      <c r="G133" s="120"/>
      <c r="H133" s="120"/>
      <c r="I133" s="131"/>
      <c r="J133" s="131"/>
      <c r="K133" s="131"/>
    </row>
    <row r="134" spans="3:11" ht="12.75">
      <c r="C134" s="120"/>
      <c r="D134" s="121" t="s">
        <v>661</v>
      </c>
      <c r="E134" s="122" t="s">
        <v>660</v>
      </c>
      <c r="F134" s="123"/>
      <c r="G134" s="120"/>
      <c r="H134" s="120"/>
      <c r="I134" s="131"/>
      <c r="J134" s="131"/>
      <c r="K134" s="131"/>
    </row>
    <row r="135" spans="3:11" ht="12.75">
      <c r="C135" s="120"/>
      <c r="D135" s="121" t="s">
        <v>41</v>
      </c>
      <c r="E135" s="122" t="s">
        <v>40</v>
      </c>
      <c r="F135" s="123"/>
      <c r="G135" s="120"/>
      <c r="H135" s="120"/>
      <c r="I135" s="131"/>
      <c r="J135" s="131"/>
      <c r="K135" s="131"/>
    </row>
    <row r="136" spans="3:11" ht="12.75">
      <c r="C136" s="120"/>
      <c r="D136" s="121" t="s">
        <v>119</v>
      </c>
      <c r="E136" s="122" t="s">
        <v>118</v>
      </c>
      <c r="F136" s="123"/>
      <c r="G136" s="120"/>
      <c r="H136" s="120"/>
      <c r="I136" s="131"/>
      <c r="J136" s="131"/>
      <c r="K136" s="131"/>
    </row>
    <row r="137" spans="3:11" ht="12.75">
      <c r="C137" s="120"/>
      <c r="D137" s="121" t="s">
        <v>121</v>
      </c>
      <c r="E137" s="122" t="s">
        <v>120</v>
      </c>
      <c r="F137" s="123"/>
      <c r="G137" s="120"/>
      <c r="H137" s="120"/>
      <c r="I137" s="131"/>
      <c r="J137" s="131"/>
      <c r="K137" s="131"/>
    </row>
    <row r="138" spans="3:11" ht="12.75">
      <c r="C138" s="120"/>
      <c r="D138" s="121" t="s">
        <v>123</v>
      </c>
      <c r="E138" s="122" t="s">
        <v>122</v>
      </c>
      <c r="F138" s="123"/>
      <c r="G138" s="120"/>
      <c r="H138" s="120"/>
      <c r="I138" s="131"/>
      <c r="J138" s="131"/>
      <c r="K138" s="131"/>
    </row>
    <row r="139" spans="3:11" ht="12.75">
      <c r="C139" s="120"/>
      <c r="D139" s="121" t="s">
        <v>125</v>
      </c>
      <c r="E139" s="122" t="s">
        <v>124</v>
      </c>
      <c r="F139" s="123"/>
      <c r="G139" s="120"/>
      <c r="H139" s="120"/>
      <c r="I139" s="131"/>
      <c r="J139" s="131"/>
      <c r="K139" s="131"/>
    </row>
    <row r="140" spans="3:11" ht="12.75">
      <c r="C140" s="120"/>
      <c r="D140" s="121" t="s">
        <v>127</v>
      </c>
      <c r="E140" s="122" t="s">
        <v>126</v>
      </c>
      <c r="F140" s="123"/>
      <c r="G140" s="120"/>
      <c r="H140" s="120"/>
      <c r="I140" s="131"/>
      <c r="J140" s="131"/>
      <c r="K140" s="131"/>
    </row>
    <row r="141" spans="3:11" ht="12.75">
      <c r="C141" s="120"/>
      <c r="D141" s="121" t="s">
        <v>129</v>
      </c>
      <c r="E141" s="122" t="s">
        <v>128</v>
      </c>
      <c r="F141" s="123"/>
      <c r="G141" s="120"/>
      <c r="H141" s="120"/>
      <c r="I141" s="131"/>
      <c r="J141" s="131"/>
      <c r="K141" s="131"/>
    </row>
    <row r="142" spans="3:11" ht="12.75">
      <c r="C142" s="120"/>
      <c r="D142" s="121" t="s">
        <v>131</v>
      </c>
      <c r="E142" s="122" t="s">
        <v>130</v>
      </c>
      <c r="F142" s="123"/>
      <c r="G142" s="120"/>
      <c r="H142" s="120"/>
      <c r="I142" s="131"/>
      <c r="J142" s="131"/>
      <c r="K142" s="131"/>
    </row>
    <row r="143" spans="3:11" ht="12.75">
      <c r="C143" s="120"/>
      <c r="D143" s="121" t="s">
        <v>133</v>
      </c>
      <c r="E143" s="122" t="s">
        <v>132</v>
      </c>
      <c r="F143" s="123"/>
      <c r="G143" s="120"/>
      <c r="H143" s="120"/>
      <c r="I143" s="131"/>
      <c r="J143" s="131"/>
      <c r="K143" s="131"/>
    </row>
    <row r="144" spans="3:11" ht="12.75">
      <c r="C144" s="120"/>
      <c r="D144" s="121" t="s">
        <v>135</v>
      </c>
      <c r="E144" s="122" t="s">
        <v>134</v>
      </c>
      <c r="F144" s="123"/>
      <c r="G144" s="120"/>
      <c r="H144" s="120"/>
      <c r="I144" s="131"/>
      <c r="J144" s="131"/>
      <c r="K144" s="131"/>
    </row>
    <row r="145" spans="3:11" ht="12.75">
      <c r="C145" s="120"/>
      <c r="D145" s="121" t="s">
        <v>137</v>
      </c>
      <c r="E145" s="122" t="s">
        <v>136</v>
      </c>
      <c r="F145" s="123"/>
      <c r="G145" s="120"/>
      <c r="H145" s="120"/>
      <c r="I145" s="131"/>
      <c r="J145" s="131"/>
      <c r="K145" s="131"/>
    </row>
    <row r="146" spans="3:11" ht="12.75">
      <c r="C146" s="120"/>
      <c r="D146" s="121" t="s">
        <v>139</v>
      </c>
      <c r="E146" s="122" t="s">
        <v>138</v>
      </c>
      <c r="F146" s="123"/>
      <c r="G146" s="120"/>
      <c r="H146" s="120"/>
      <c r="I146" s="131"/>
      <c r="J146" s="131"/>
      <c r="K146" s="131"/>
    </row>
    <row r="147" spans="3:11" ht="12.75">
      <c r="C147" s="120"/>
      <c r="D147" s="121" t="s">
        <v>141</v>
      </c>
      <c r="E147" s="122" t="s">
        <v>140</v>
      </c>
      <c r="F147" s="123"/>
      <c r="G147" s="120"/>
      <c r="H147" s="120"/>
      <c r="I147" s="131"/>
      <c r="J147" s="131"/>
      <c r="K147" s="131"/>
    </row>
    <row r="148" spans="3:11" ht="12.75">
      <c r="C148" s="120"/>
      <c r="D148" s="121" t="s">
        <v>43</v>
      </c>
      <c r="E148" s="122" t="s">
        <v>42</v>
      </c>
      <c r="F148" s="123"/>
      <c r="G148" s="120"/>
      <c r="H148" s="120"/>
      <c r="I148" s="131"/>
      <c r="J148" s="131"/>
      <c r="K148" s="131"/>
    </row>
    <row r="149" spans="3:11" ht="12.75">
      <c r="C149" s="120"/>
      <c r="D149" s="121" t="s">
        <v>143</v>
      </c>
      <c r="E149" s="122" t="s">
        <v>142</v>
      </c>
      <c r="F149" s="123"/>
      <c r="G149" s="120"/>
      <c r="H149" s="120"/>
      <c r="I149" s="131"/>
      <c r="J149" s="131"/>
      <c r="K149" s="131"/>
    </row>
    <row r="150" spans="3:11" ht="12.75">
      <c r="C150" s="120"/>
      <c r="D150" s="121" t="s">
        <v>649</v>
      </c>
      <c r="E150" s="122" t="s">
        <v>144</v>
      </c>
      <c r="F150" s="123"/>
      <c r="G150" s="120"/>
      <c r="H150" s="120"/>
      <c r="I150" s="131"/>
      <c r="J150" s="131"/>
      <c r="K150" s="131"/>
    </row>
    <row r="151" spans="3:11" ht="12.75">
      <c r="C151" s="120"/>
      <c r="D151" s="121" t="s">
        <v>646</v>
      </c>
      <c r="E151" s="122" t="s">
        <v>145</v>
      </c>
      <c r="F151" s="123"/>
      <c r="G151" s="120"/>
      <c r="H151" s="120"/>
      <c r="I151" s="131"/>
      <c r="J151" s="131"/>
      <c r="K151" s="131"/>
    </row>
    <row r="152" spans="3:11" ht="12.75">
      <c r="C152" s="120"/>
      <c r="D152" s="121" t="s">
        <v>147</v>
      </c>
      <c r="E152" s="122" t="s">
        <v>146</v>
      </c>
      <c r="F152" s="123"/>
      <c r="G152" s="120"/>
      <c r="H152" s="120"/>
      <c r="I152" s="131"/>
      <c r="J152" s="131"/>
      <c r="K152" s="131"/>
    </row>
    <row r="153" spans="3:11" ht="12.75">
      <c r="C153" s="120"/>
      <c r="D153" s="121" t="s">
        <v>45</v>
      </c>
      <c r="E153" s="122" t="s">
        <v>44</v>
      </c>
      <c r="F153" s="123"/>
      <c r="G153" s="120"/>
      <c r="H153" s="120"/>
      <c r="I153" s="131"/>
      <c r="J153" s="131"/>
      <c r="K153" s="131"/>
    </row>
    <row r="154" spans="3:11" ht="12.75">
      <c r="C154" s="120"/>
      <c r="D154" s="121" t="s">
        <v>149</v>
      </c>
      <c r="E154" s="122" t="s">
        <v>148</v>
      </c>
      <c r="F154" s="123"/>
      <c r="G154" s="120"/>
      <c r="H154" s="120"/>
      <c r="I154" s="131"/>
      <c r="J154" s="131"/>
      <c r="K154" s="131"/>
    </row>
    <row r="155" spans="3:11" ht="12.75">
      <c r="C155" s="120"/>
      <c r="D155" s="121" t="s">
        <v>151</v>
      </c>
      <c r="E155" s="122" t="s">
        <v>150</v>
      </c>
      <c r="F155" s="123"/>
      <c r="G155" s="120"/>
      <c r="H155" s="120"/>
      <c r="I155" s="131"/>
      <c r="J155" s="131"/>
      <c r="K155" s="131"/>
    </row>
    <row r="156" spans="3:11" ht="12.75">
      <c r="C156" s="120"/>
      <c r="D156" s="121" t="s">
        <v>153</v>
      </c>
      <c r="E156" s="122" t="s">
        <v>152</v>
      </c>
      <c r="F156" s="123"/>
      <c r="G156" s="120"/>
      <c r="H156" s="120"/>
      <c r="I156" s="131"/>
      <c r="J156" s="131"/>
      <c r="K156" s="131"/>
    </row>
    <row r="157" spans="3:11" ht="12.75">
      <c r="C157" s="120"/>
      <c r="D157" s="121" t="s">
        <v>155</v>
      </c>
      <c r="E157" s="122" t="s">
        <v>154</v>
      </c>
      <c r="F157" s="123"/>
      <c r="G157" s="120"/>
      <c r="H157" s="120"/>
      <c r="I157" s="131"/>
      <c r="J157" s="131"/>
      <c r="K157" s="131"/>
    </row>
    <row r="158" spans="3:11" ht="12.75">
      <c r="C158" s="120"/>
      <c r="D158" s="121" t="s">
        <v>157</v>
      </c>
      <c r="E158" s="122" t="s">
        <v>156</v>
      </c>
      <c r="F158" s="123"/>
      <c r="G158" s="120"/>
      <c r="H158" s="120"/>
      <c r="I158" s="131"/>
      <c r="J158" s="131"/>
      <c r="K158" s="131"/>
    </row>
    <row r="159" spans="3:11" ht="12.75">
      <c r="C159" s="120"/>
      <c r="D159" s="121" t="s">
        <v>159</v>
      </c>
      <c r="E159" s="122" t="s">
        <v>158</v>
      </c>
      <c r="F159" s="123"/>
      <c r="G159" s="120"/>
      <c r="H159" s="120"/>
      <c r="I159" s="131"/>
      <c r="J159" s="131"/>
      <c r="K159" s="131"/>
    </row>
    <row r="160" spans="3:11" ht="12.75">
      <c r="C160" s="120"/>
      <c r="D160" s="121" t="s">
        <v>161</v>
      </c>
      <c r="E160" s="122" t="s">
        <v>160</v>
      </c>
      <c r="F160" s="123"/>
      <c r="G160" s="120"/>
      <c r="H160" s="120"/>
      <c r="I160" s="131"/>
      <c r="J160" s="131"/>
      <c r="K160" s="131"/>
    </row>
    <row r="161" spans="3:11" ht="12.75">
      <c r="C161" s="120"/>
      <c r="D161" s="121" t="s">
        <v>13</v>
      </c>
      <c r="E161" s="122" t="s">
        <v>12</v>
      </c>
      <c r="F161" s="123"/>
      <c r="G161" s="120"/>
      <c r="H161" s="120"/>
      <c r="I161" s="131"/>
      <c r="J161" s="131"/>
      <c r="K161" s="131"/>
    </row>
    <row r="162" spans="3:11" ht="12.75">
      <c r="C162" s="120"/>
      <c r="D162" s="121" t="s">
        <v>163</v>
      </c>
      <c r="E162" s="122" t="s">
        <v>162</v>
      </c>
      <c r="F162" s="123"/>
      <c r="G162" s="120"/>
      <c r="H162" s="120"/>
      <c r="I162" s="131"/>
      <c r="J162" s="131"/>
      <c r="K162" s="131"/>
    </row>
    <row r="163" spans="3:11" ht="12.75">
      <c r="C163" s="120"/>
      <c r="D163" s="121" t="s">
        <v>165</v>
      </c>
      <c r="E163" s="122" t="s">
        <v>164</v>
      </c>
      <c r="F163" s="123"/>
      <c r="G163" s="120"/>
      <c r="H163" s="120"/>
      <c r="I163" s="131"/>
      <c r="J163" s="131"/>
      <c r="K163" s="131"/>
    </row>
    <row r="164" spans="3:11" ht="12.75">
      <c r="C164" s="120"/>
      <c r="D164" s="121" t="s">
        <v>167</v>
      </c>
      <c r="E164" s="122" t="s">
        <v>166</v>
      </c>
      <c r="F164" s="123"/>
      <c r="G164" s="120"/>
      <c r="H164" s="120"/>
      <c r="I164" s="131"/>
      <c r="J164" s="131"/>
      <c r="K164" s="131"/>
    </row>
    <row r="165" spans="3:11" ht="12.75">
      <c r="C165" s="120"/>
      <c r="D165" s="121" t="s">
        <v>169</v>
      </c>
      <c r="E165" s="122" t="s">
        <v>168</v>
      </c>
      <c r="F165" s="123"/>
      <c r="G165" s="120"/>
      <c r="H165" s="120"/>
      <c r="I165" s="131"/>
      <c r="J165" s="131"/>
      <c r="K165" s="131"/>
    </row>
    <row r="166" spans="3:11" ht="12.75">
      <c r="C166" s="120"/>
      <c r="D166" s="121" t="s">
        <v>663</v>
      </c>
      <c r="E166" s="122" t="s">
        <v>662</v>
      </c>
      <c r="F166" s="123"/>
      <c r="G166" s="120"/>
      <c r="H166" s="120"/>
      <c r="I166" s="131"/>
      <c r="J166" s="131"/>
      <c r="K166" s="131"/>
    </row>
    <row r="167" spans="3:11" ht="12.75">
      <c r="C167" s="120"/>
      <c r="D167" s="121" t="s">
        <v>171</v>
      </c>
      <c r="E167" s="122" t="s">
        <v>170</v>
      </c>
      <c r="F167" s="123"/>
      <c r="G167" s="120"/>
      <c r="H167" s="120"/>
      <c r="I167" s="131"/>
      <c r="J167" s="131"/>
      <c r="K167" s="131"/>
    </row>
    <row r="168" spans="3:11" ht="12.75">
      <c r="C168" s="120"/>
      <c r="D168" s="121" t="s">
        <v>173</v>
      </c>
      <c r="E168" s="122" t="s">
        <v>172</v>
      </c>
      <c r="F168" s="123"/>
      <c r="G168" s="120"/>
      <c r="H168" s="120"/>
      <c r="I168" s="131"/>
      <c r="J168" s="131"/>
      <c r="K168" s="131"/>
    </row>
    <row r="169" spans="3:11" ht="12.75">
      <c r="C169" s="120"/>
      <c r="D169" s="121" t="s">
        <v>175</v>
      </c>
      <c r="E169" s="122" t="s">
        <v>174</v>
      </c>
      <c r="F169" s="123"/>
      <c r="G169" s="120"/>
      <c r="H169" s="120"/>
      <c r="I169" s="131"/>
      <c r="J169" s="131"/>
      <c r="K169" s="131"/>
    </row>
    <row r="170" spans="3:11" ht="12.75">
      <c r="C170" s="120"/>
      <c r="D170" s="121" t="s">
        <v>177</v>
      </c>
      <c r="E170" s="122" t="s">
        <v>176</v>
      </c>
      <c r="F170" s="123"/>
      <c r="G170" s="120"/>
      <c r="H170" s="120"/>
      <c r="I170" s="131"/>
      <c r="J170" s="131"/>
      <c r="K170" s="131"/>
    </row>
    <row r="171" spans="3:11" ht="12.75">
      <c r="C171" s="120"/>
      <c r="D171" s="121" t="s">
        <v>665</v>
      </c>
      <c r="E171" s="122" t="s">
        <v>664</v>
      </c>
      <c r="F171" s="123"/>
      <c r="G171" s="120"/>
      <c r="H171" s="120"/>
      <c r="I171" s="131"/>
      <c r="J171" s="131"/>
      <c r="K171" s="131"/>
    </row>
    <row r="172" spans="3:11" ht="12.75">
      <c r="C172" s="120"/>
      <c r="D172" s="121" t="s">
        <v>667</v>
      </c>
      <c r="E172" s="122" t="s">
        <v>666</v>
      </c>
      <c r="F172" s="123"/>
      <c r="G172" s="120"/>
      <c r="H172" s="120"/>
      <c r="I172" s="131"/>
      <c r="J172" s="131"/>
      <c r="K172" s="131"/>
    </row>
    <row r="173" spans="3:11" ht="12.75">
      <c r="C173" s="120"/>
      <c r="D173" s="121" t="s">
        <v>179</v>
      </c>
      <c r="E173" s="122" t="s">
        <v>178</v>
      </c>
      <c r="F173" s="123"/>
      <c r="G173" s="120"/>
      <c r="H173" s="120"/>
      <c r="I173" s="131"/>
      <c r="J173" s="131"/>
      <c r="K173" s="131"/>
    </row>
    <row r="174" spans="3:11" ht="12.75">
      <c r="C174" s="120"/>
      <c r="D174" s="121" t="s">
        <v>181</v>
      </c>
      <c r="E174" s="122" t="s">
        <v>180</v>
      </c>
      <c r="F174" s="123"/>
      <c r="G174" s="120"/>
      <c r="H174" s="120"/>
      <c r="I174" s="131"/>
      <c r="J174" s="131"/>
      <c r="K174" s="131"/>
    </row>
    <row r="175" spans="3:11" ht="12.75">
      <c r="C175" s="120"/>
      <c r="D175" s="121" t="s">
        <v>183</v>
      </c>
      <c r="E175" s="122" t="s">
        <v>182</v>
      </c>
      <c r="F175" s="123"/>
      <c r="G175" s="120"/>
      <c r="H175" s="120"/>
      <c r="I175" s="131"/>
      <c r="J175" s="131"/>
      <c r="K175" s="131"/>
    </row>
    <row r="176" spans="3:11" ht="12.75">
      <c r="C176" s="120"/>
      <c r="D176" s="121" t="s">
        <v>185</v>
      </c>
      <c r="E176" s="122" t="s">
        <v>184</v>
      </c>
      <c r="F176" s="123"/>
      <c r="G176" s="120"/>
      <c r="H176" s="120"/>
      <c r="I176" s="131"/>
      <c r="J176" s="131"/>
      <c r="K176" s="131"/>
    </row>
    <row r="177" spans="3:11" ht="12.75">
      <c r="C177" s="120"/>
      <c r="D177" s="121" t="s">
        <v>187</v>
      </c>
      <c r="E177" s="122" t="s">
        <v>186</v>
      </c>
      <c r="F177" s="123"/>
      <c r="G177" s="120"/>
      <c r="H177" s="120"/>
      <c r="I177" s="131"/>
      <c r="J177" s="131"/>
      <c r="K177" s="131"/>
    </row>
    <row r="178" spans="3:11" ht="12.75">
      <c r="C178" s="120"/>
      <c r="D178" s="121" t="s">
        <v>11</v>
      </c>
      <c r="E178" s="122" t="s">
        <v>10</v>
      </c>
      <c r="F178" s="123"/>
      <c r="G178" s="120"/>
      <c r="H178" s="120"/>
      <c r="I178" s="131"/>
      <c r="J178" s="131"/>
      <c r="K178" s="131"/>
    </row>
    <row r="179" spans="3:11" ht="12.75">
      <c r="C179" s="120"/>
      <c r="D179" s="121" t="s">
        <v>189</v>
      </c>
      <c r="E179" s="122" t="s">
        <v>188</v>
      </c>
      <c r="F179" s="123"/>
      <c r="G179" s="120"/>
      <c r="H179" s="120"/>
      <c r="I179" s="131"/>
      <c r="J179" s="131"/>
      <c r="K179" s="131"/>
    </row>
    <row r="180" spans="3:11" ht="12.75">
      <c r="C180" s="120"/>
      <c r="D180" s="121" t="s">
        <v>191</v>
      </c>
      <c r="E180" s="122" t="s">
        <v>190</v>
      </c>
      <c r="F180" s="123"/>
      <c r="G180" s="120"/>
      <c r="H180" s="120"/>
      <c r="I180" s="131"/>
      <c r="J180" s="131"/>
      <c r="K180" s="131"/>
    </row>
    <row r="181" spans="3:11" ht="12.75">
      <c r="C181" s="120"/>
      <c r="D181" s="121" t="s">
        <v>193</v>
      </c>
      <c r="E181" s="122" t="s">
        <v>192</v>
      </c>
      <c r="F181" s="123"/>
      <c r="G181" s="120"/>
      <c r="H181" s="120"/>
      <c r="I181" s="131"/>
      <c r="J181" s="131"/>
      <c r="K181" s="131"/>
    </row>
    <row r="182" spans="3:11" ht="12.75">
      <c r="C182" s="120"/>
      <c r="D182" s="121" t="s">
        <v>669</v>
      </c>
      <c r="E182" s="122" t="s">
        <v>668</v>
      </c>
      <c r="F182" s="123"/>
      <c r="G182" s="120"/>
      <c r="H182" s="120"/>
      <c r="I182" s="131"/>
      <c r="J182" s="131"/>
      <c r="K182" s="131"/>
    </row>
    <row r="183" spans="3:11" ht="12.75">
      <c r="C183" s="120"/>
      <c r="D183" s="121" t="s">
        <v>195</v>
      </c>
      <c r="E183" s="122" t="s">
        <v>194</v>
      </c>
      <c r="F183" s="123"/>
      <c r="G183" s="120"/>
      <c r="H183" s="120"/>
      <c r="I183" s="131"/>
      <c r="J183" s="131"/>
      <c r="K183" s="131"/>
    </row>
    <row r="184" spans="3:11" ht="12.75">
      <c r="C184" s="120"/>
      <c r="D184" s="121" t="s">
        <v>197</v>
      </c>
      <c r="E184" s="122" t="s">
        <v>196</v>
      </c>
      <c r="F184" s="123"/>
      <c r="G184" s="120"/>
      <c r="H184" s="120"/>
      <c r="I184" s="131"/>
      <c r="J184" s="131"/>
      <c r="K184" s="131"/>
    </row>
    <row r="185" spans="3:11" ht="12.75">
      <c r="C185" s="120"/>
      <c r="D185" s="121" t="s">
        <v>199</v>
      </c>
      <c r="E185" s="122" t="s">
        <v>198</v>
      </c>
      <c r="F185" s="123"/>
      <c r="G185" s="120"/>
      <c r="H185" s="120"/>
      <c r="I185" s="131"/>
      <c r="J185" s="131"/>
      <c r="K185" s="131"/>
    </row>
    <row r="186" spans="3:11" ht="12.75">
      <c r="C186" s="120"/>
      <c r="D186" s="121" t="s">
        <v>201</v>
      </c>
      <c r="E186" s="122" t="s">
        <v>200</v>
      </c>
      <c r="F186" s="123"/>
      <c r="G186" s="120"/>
      <c r="H186" s="120"/>
      <c r="I186" s="131"/>
      <c r="J186" s="131"/>
      <c r="K186" s="131"/>
    </row>
    <row r="187" spans="3:11" ht="12.75">
      <c r="C187" s="120"/>
      <c r="D187" s="121" t="s">
        <v>47</v>
      </c>
      <c r="E187" s="122" t="s">
        <v>46</v>
      </c>
      <c r="F187" s="123"/>
      <c r="G187" s="120"/>
      <c r="H187" s="120"/>
      <c r="I187" s="131"/>
      <c r="J187" s="131"/>
      <c r="K187" s="131"/>
    </row>
    <row r="188" spans="3:11" ht="12.75">
      <c r="C188" s="120"/>
      <c r="D188" s="121" t="s">
        <v>203</v>
      </c>
      <c r="E188" s="122" t="s">
        <v>202</v>
      </c>
      <c r="F188" s="123"/>
      <c r="G188" s="120"/>
      <c r="H188" s="120"/>
      <c r="I188" s="131"/>
      <c r="J188" s="131"/>
      <c r="K188" s="131"/>
    </row>
    <row r="189" spans="3:11" ht="12.75">
      <c r="C189" s="120"/>
      <c r="D189" s="121" t="s">
        <v>205</v>
      </c>
      <c r="E189" s="122" t="s">
        <v>204</v>
      </c>
      <c r="F189" s="123"/>
      <c r="G189" s="120"/>
      <c r="H189" s="120"/>
      <c r="I189" s="131"/>
      <c r="J189" s="131"/>
      <c r="K189" s="131"/>
    </row>
    <row r="190" spans="3:11" ht="12.75">
      <c r="C190" s="120"/>
      <c r="D190" s="121" t="s">
        <v>207</v>
      </c>
      <c r="E190" s="122" t="s">
        <v>206</v>
      </c>
      <c r="F190" s="123"/>
      <c r="G190" s="120"/>
      <c r="H190" s="120"/>
      <c r="I190" s="131"/>
      <c r="J190" s="131"/>
      <c r="K190" s="131"/>
    </row>
    <row r="191" spans="3:11" ht="12.75">
      <c r="C191" s="120"/>
      <c r="D191" s="121" t="s">
        <v>209</v>
      </c>
      <c r="E191" s="122" t="s">
        <v>208</v>
      </c>
      <c r="F191" s="123"/>
      <c r="G191" s="120"/>
      <c r="H191" s="120"/>
      <c r="I191" s="131"/>
      <c r="J191" s="131"/>
      <c r="K191" s="131"/>
    </row>
    <row r="192" spans="3:11" ht="12.75">
      <c r="C192" s="120"/>
      <c r="D192" s="121" t="s">
        <v>648</v>
      </c>
      <c r="E192" s="122" t="s">
        <v>210</v>
      </c>
      <c r="F192" s="123"/>
      <c r="G192" s="120"/>
      <c r="H192" s="120"/>
      <c r="I192" s="131"/>
      <c r="J192" s="131"/>
      <c r="K192" s="131"/>
    </row>
    <row r="193" spans="3:11" ht="12.75">
      <c r="C193" s="120"/>
      <c r="D193" s="121" t="s">
        <v>212</v>
      </c>
      <c r="E193" s="122" t="s">
        <v>211</v>
      </c>
      <c r="F193" s="123"/>
      <c r="G193" s="120"/>
      <c r="H193" s="120"/>
      <c r="I193" s="131"/>
      <c r="J193" s="131"/>
      <c r="K193" s="131"/>
    </row>
    <row r="194" spans="3:11" ht="12.75">
      <c r="C194" s="120"/>
      <c r="D194" s="121" t="s">
        <v>214</v>
      </c>
      <c r="E194" s="122" t="s">
        <v>213</v>
      </c>
      <c r="F194" s="123"/>
      <c r="G194" s="120"/>
      <c r="H194" s="120"/>
      <c r="I194" s="131"/>
      <c r="J194" s="131"/>
      <c r="K194" s="131"/>
    </row>
    <row r="195" spans="3:11" ht="12.75">
      <c r="C195" s="120"/>
      <c r="D195" s="121" t="s">
        <v>216</v>
      </c>
      <c r="E195" s="122" t="s">
        <v>215</v>
      </c>
      <c r="F195" s="123"/>
      <c r="G195" s="120"/>
      <c r="H195" s="120"/>
      <c r="I195" s="131"/>
      <c r="J195" s="131"/>
      <c r="K195" s="131"/>
    </row>
    <row r="196" spans="3:11" ht="12.75">
      <c r="C196" s="120"/>
      <c r="D196" s="121" t="s">
        <v>218</v>
      </c>
      <c r="E196" s="122" t="s">
        <v>217</v>
      </c>
      <c r="F196" s="123"/>
      <c r="G196" s="120"/>
      <c r="H196" s="120"/>
      <c r="I196" s="131"/>
      <c r="J196" s="131"/>
      <c r="K196" s="131"/>
    </row>
    <row r="197" spans="3:11" ht="12.75">
      <c r="C197" s="120"/>
      <c r="D197" s="121" t="s">
        <v>677</v>
      </c>
      <c r="E197" s="122" t="s">
        <v>670</v>
      </c>
      <c r="F197" s="123"/>
      <c r="G197" s="120"/>
      <c r="H197" s="120"/>
      <c r="I197" s="131"/>
      <c r="J197" s="131"/>
      <c r="K197" s="131"/>
    </row>
    <row r="198" spans="3:11" ht="12.75">
      <c r="C198" s="120"/>
      <c r="D198" s="121" t="s">
        <v>49</v>
      </c>
      <c r="E198" s="122" t="s">
        <v>48</v>
      </c>
      <c r="F198" s="123"/>
      <c r="G198" s="120"/>
      <c r="H198" s="120"/>
      <c r="I198" s="131"/>
      <c r="J198" s="131"/>
      <c r="K198" s="131"/>
    </row>
    <row r="199" spans="3:11" ht="12.75">
      <c r="C199" s="120"/>
      <c r="D199" s="121" t="s">
        <v>220</v>
      </c>
      <c r="E199" s="122" t="s">
        <v>219</v>
      </c>
      <c r="F199" s="123"/>
      <c r="G199" s="120"/>
      <c r="H199" s="120"/>
      <c r="I199" s="131"/>
      <c r="J199" s="131"/>
      <c r="K199" s="131"/>
    </row>
    <row r="200" spans="3:11" ht="12.75">
      <c r="C200" s="120"/>
      <c r="D200" s="121" t="s">
        <v>222</v>
      </c>
      <c r="E200" s="122" t="s">
        <v>221</v>
      </c>
      <c r="F200" s="123"/>
      <c r="G200" s="120"/>
      <c r="H200" s="120"/>
      <c r="I200" s="131"/>
      <c r="J200" s="131"/>
      <c r="K200" s="131"/>
    </row>
    <row r="201" spans="3:11" ht="12.75">
      <c r="C201" s="120"/>
      <c r="D201" s="121" t="s">
        <v>224</v>
      </c>
      <c r="E201" s="122" t="s">
        <v>223</v>
      </c>
      <c r="F201" s="123"/>
      <c r="G201" s="120"/>
      <c r="H201" s="120"/>
      <c r="I201" s="131"/>
      <c r="J201" s="131"/>
      <c r="K201" s="131"/>
    </row>
    <row r="202" spans="3:11" ht="12.75">
      <c r="C202" s="120"/>
      <c r="D202" s="121" t="s">
        <v>226</v>
      </c>
      <c r="E202" s="122" t="s">
        <v>225</v>
      </c>
      <c r="F202" s="123"/>
      <c r="G202" s="120"/>
      <c r="H202" s="120"/>
      <c r="I202" s="131"/>
      <c r="J202" s="131"/>
      <c r="K202" s="131"/>
    </row>
    <row r="203" spans="3:11" ht="12.75">
      <c r="C203" s="120"/>
      <c r="D203" s="121" t="s">
        <v>228</v>
      </c>
      <c r="E203" s="122" t="s">
        <v>227</v>
      </c>
      <c r="F203" s="123"/>
      <c r="G203" s="120"/>
      <c r="H203" s="120"/>
      <c r="I203" s="131"/>
      <c r="J203" s="131"/>
      <c r="K203" s="131"/>
    </row>
    <row r="204" spans="3:11" ht="12.75">
      <c r="C204" s="120"/>
      <c r="D204" s="121" t="s">
        <v>230</v>
      </c>
      <c r="E204" s="122" t="s">
        <v>229</v>
      </c>
      <c r="F204" s="123"/>
      <c r="G204" s="120"/>
      <c r="H204" s="120"/>
      <c r="I204" s="131"/>
      <c r="J204" s="131"/>
      <c r="K204" s="131"/>
    </row>
    <row r="205" spans="3:11" ht="12.75">
      <c r="C205" s="120"/>
      <c r="D205" s="121" t="s">
        <v>232</v>
      </c>
      <c r="E205" s="122" t="s">
        <v>231</v>
      </c>
      <c r="F205" s="123"/>
      <c r="G205" s="120"/>
      <c r="H205" s="120"/>
      <c r="I205" s="131"/>
      <c r="J205" s="131"/>
      <c r="K205" s="131"/>
    </row>
    <row r="206" spans="3:11" ht="12.75">
      <c r="C206" s="120"/>
      <c r="D206" s="121" t="s">
        <v>5</v>
      </c>
      <c r="E206" s="122" t="s">
        <v>4</v>
      </c>
      <c r="F206" s="123"/>
      <c r="G206" s="120"/>
      <c r="H206" s="120"/>
      <c r="I206" s="131"/>
      <c r="J206" s="131"/>
      <c r="K206" s="131"/>
    </row>
    <row r="207" spans="3:11" ht="12.75">
      <c r="C207" s="120"/>
      <c r="D207" s="121" t="s">
        <v>234</v>
      </c>
      <c r="E207" s="122" t="s">
        <v>233</v>
      </c>
      <c r="F207" s="123"/>
      <c r="G207" s="120"/>
      <c r="H207" s="120"/>
      <c r="I207" s="131"/>
      <c r="J207" s="131"/>
      <c r="K207" s="131"/>
    </row>
    <row r="208" spans="3:11" ht="12.75">
      <c r="C208" s="120"/>
      <c r="D208" s="121" t="s">
        <v>236</v>
      </c>
      <c r="E208" s="122" t="s">
        <v>235</v>
      </c>
      <c r="F208" s="123"/>
      <c r="G208" s="120"/>
      <c r="H208" s="120"/>
      <c r="I208" s="131"/>
      <c r="J208" s="131"/>
      <c r="K208" s="131"/>
    </row>
    <row r="209" spans="3:11" ht="12.75">
      <c r="C209" s="120"/>
      <c r="D209" s="121" t="s">
        <v>238</v>
      </c>
      <c r="E209" s="122" t="s">
        <v>237</v>
      </c>
      <c r="F209" s="123"/>
      <c r="G209" s="120"/>
      <c r="H209" s="120"/>
      <c r="I209" s="131"/>
      <c r="J209" s="131"/>
      <c r="K209" s="131"/>
    </row>
    <row r="210" spans="3:11" ht="12.75">
      <c r="C210" s="120"/>
      <c r="D210" s="121" t="s">
        <v>240</v>
      </c>
      <c r="E210" s="122" t="s">
        <v>239</v>
      </c>
      <c r="F210" s="123"/>
      <c r="G210" s="120"/>
      <c r="H210" s="120"/>
      <c r="I210" s="131"/>
      <c r="J210" s="131"/>
      <c r="K210" s="131"/>
    </row>
    <row r="211" spans="3:11" ht="12.75">
      <c r="C211" s="120"/>
      <c r="D211" s="121" t="s">
        <v>242</v>
      </c>
      <c r="E211" s="122" t="s">
        <v>241</v>
      </c>
      <c r="F211" s="123"/>
      <c r="G211" s="120"/>
      <c r="H211" s="120"/>
      <c r="I211" s="131"/>
      <c r="J211" s="131"/>
      <c r="K211" s="131"/>
    </row>
    <row r="212" spans="3:11" ht="12.75">
      <c r="C212" s="120"/>
      <c r="D212" s="121" t="s">
        <v>51</v>
      </c>
      <c r="E212" s="122" t="s">
        <v>50</v>
      </c>
      <c r="F212" s="123"/>
      <c r="G212" s="120"/>
      <c r="H212" s="120"/>
      <c r="I212" s="131"/>
      <c r="J212" s="131"/>
      <c r="K212" s="131"/>
    </row>
    <row r="213" spans="3:11" ht="12.75">
      <c r="C213" s="120"/>
      <c r="D213" s="121" t="s">
        <v>244</v>
      </c>
      <c r="E213" s="122" t="s">
        <v>243</v>
      </c>
      <c r="F213" s="123"/>
      <c r="G213" s="120"/>
      <c r="H213" s="120"/>
      <c r="I213" s="131"/>
      <c r="J213" s="131"/>
      <c r="K213" s="131"/>
    </row>
    <row r="214" spans="3:11" ht="12.75">
      <c r="C214" s="120"/>
      <c r="D214" s="121" t="s">
        <v>653</v>
      </c>
      <c r="E214" s="122" t="s">
        <v>245</v>
      </c>
      <c r="F214" s="123"/>
      <c r="G214" s="120"/>
      <c r="H214" s="120"/>
      <c r="I214" s="131"/>
      <c r="J214" s="131"/>
      <c r="K214" s="131"/>
    </row>
    <row r="215" spans="3:11" ht="12.75">
      <c r="C215" s="120"/>
      <c r="D215" s="121" t="s">
        <v>247</v>
      </c>
      <c r="E215" s="122" t="s">
        <v>246</v>
      </c>
      <c r="F215" s="123"/>
      <c r="G215" s="120"/>
      <c r="H215" s="120"/>
      <c r="I215" s="131"/>
      <c r="J215" s="131"/>
      <c r="K215" s="131"/>
    </row>
    <row r="216" spans="3:11" ht="12.75">
      <c r="C216" s="120"/>
      <c r="D216" s="121" t="s">
        <v>249</v>
      </c>
      <c r="E216" s="122" t="s">
        <v>248</v>
      </c>
      <c r="F216" s="123"/>
      <c r="G216" s="120"/>
      <c r="H216" s="120"/>
      <c r="I216" s="131"/>
      <c r="J216" s="131"/>
      <c r="K216" s="131"/>
    </row>
    <row r="217" spans="3:11" ht="12.75">
      <c r="C217" s="120"/>
      <c r="D217" s="121" t="s">
        <v>251</v>
      </c>
      <c r="E217" s="122" t="s">
        <v>250</v>
      </c>
      <c r="F217" s="123"/>
      <c r="G217" s="120"/>
      <c r="H217" s="120"/>
      <c r="I217" s="131"/>
      <c r="J217" s="131"/>
      <c r="K217" s="131"/>
    </row>
    <row r="218" spans="3:11" ht="12.75">
      <c r="C218" s="120"/>
      <c r="D218" s="121" t="s">
        <v>253</v>
      </c>
      <c r="E218" s="122" t="s">
        <v>252</v>
      </c>
      <c r="F218" s="123"/>
      <c r="G218" s="120"/>
      <c r="H218" s="120"/>
      <c r="I218" s="131"/>
      <c r="J218" s="131"/>
      <c r="K218" s="131"/>
    </row>
    <row r="219" spans="3:11" ht="12.75">
      <c r="C219" s="120"/>
      <c r="D219" s="121" t="s">
        <v>255</v>
      </c>
      <c r="E219" s="122" t="s">
        <v>254</v>
      </c>
      <c r="F219" s="123"/>
      <c r="G219" s="120"/>
      <c r="H219" s="120"/>
      <c r="I219" s="131"/>
      <c r="J219" s="131"/>
      <c r="K219" s="131"/>
    </row>
    <row r="220" spans="3:11" ht="12.75">
      <c r="C220" s="120"/>
      <c r="D220" s="121" t="s">
        <v>257</v>
      </c>
      <c r="E220" s="122" t="s">
        <v>256</v>
      </c>
      <c r="F220" s="123"/>
      <c r="G220" s="120"/>
      <c r="H220" s="120"/>
      <c r="I220" s="131"/>
      <c r="J220" s="131"/>
      <c r="K220" s="131"/>
    </row>
    <row r="221" spans="3:11" ht="12.75">
      <c r="C221" s="120"/>
      <c r="D221" s="121" t="s">
        <v>259</v>
      </c>
      <c r="E221" s="122" t="s">
        <v>258</v>
      </c>
      <c r="F221" s="123"/>
      <c r="G221" s="120"/>
      <c r="H221" s="120"/>
      <c r="I221" s="131"/>
      <c r="J221" s="131"/>
      <c r="K221" s="131"/>
    </row>
    <row r="222" spans="3:11" ht="12.75">
      <c r="C222" s="120"/>
      <c r="D222" s="121" t="s">
        <v>261</v>
      </c>
      <c r="E222" s="122" t="s">
        <v>260</v>
      </c>
      <c r="F222" s="123"/>
      <c r="G222" s="120"/>
      <c r="H222" s="120"/>
      <c r="I222" s="131"/>
      <c r="J222" s="131"/>
      <c r="K222" s="131"/>
    </row>
    <row r="223" spans="3:11" ht="12.75">
      <c r="C223" s="120"/>
      <c r="D223" s="121" t="s">
        <v>263</v>
      </c>
      <c r="E223" s="122" t="s">
        <v>262</v>
      </c>
      <c r="F223" s="123"/>
      <c r="G223" s="120"/>
      <c r="H223" s="120"/>
      <c r="I223" s="131"/>
      <c r="J223" s="131"/>
      <c r="K223" s="131"/>
    </row>
    <row r="224" spans="3:11" ht="12.75">
      <c r="C224" s="120"/>
      <c r="D224" s="121" t="s">
        <v>265</v>
      </c>
      <c r="E224" s="122" t="s">
        <v>264</v>
      </c>
      <c r="F224" s="123"/>
      <c r="G224" s="120"/>
      <c r="H224" s="120"/>
      <c r="I224" s="131"/>
      <c r="J224" s="131"/>
      <c r="K224" s="131"/>
    </row>
    <row r="225" spans="3:11" ht="12.75">
      <c r="C225" s="120"/>
      <c r="D225" s="121" t="s">
        <v>267</v>
      </c>
      <c r="E225" s="122" t="s">
        <v>266</v>
      </c>
      <c r="F225" s="123"/>
      <c r="G225" s="120"/>
      <c r="H225" s="120"/>
      <c r="I225" s="131"/>
      <c r="J225" s="131"/>
      <c r="K225" s="131"/>
    </row>
    <row r="226" spans="3:11" ht="12.75">
      <c r="C226" s="120"/>
      <c r="D226" s="121" t="s">
        <v>269</v>
      </c>
      <c r="E226" s="122" t="s">
        <v>268</v>
      </c>
      <c r="F226" s="123"/>
      <c r="G226" s="120"/>
      <c r="H226" s="120"/>
      <c r="I226" s="131"/>
      <c r="J226" s="131"/>
      <c r="K226" s="131"/>
    </row>
    <row r="227" spans="3:11" ht="12.75">
      <c r="C227" s="120"/>
      <c r="D227" s="121" t="s">
        <v>271</v>
      </c>
      <c r="E227" s="122" t="s">
        <v>270</v>
      </c>
      <c r="F227" s="123"/>
      <c r="G227" s="120"/>
      <c r="H227" s="120"/>
      <c r="I227" s="131"/>
      <c r="J227" s="131"/>
      <c r="K227" s="131"/>
    </row>
    <row r="228" spans="3:11" ht="12.75">
      <c r="C228" s="120"/>
      <c r="D228" s="121" t="s">
        <v>15</v>
      </c>
      <c r="E228" s="122" t="s">
        <v>14</v>
      </c>
      <c r="F228" s="123"/>
      <c r="G228" s="120"/>
      <c r="H228" s="120"/>
      <c r="I228" s="131"/>
      <c r="J228" s="131"/>
      <c r="K228" s="131"/>
    </row>
    <row r="229" spans="3:11" ht="12.75">
      <c r="C229" s="120"/>
      <c r="D229" s="121" t="s">
        <v>273</v>
      </c>
      <c r="E229" s="122" t="s">
        <v>272</v>
      </c>
      <c r="F229" s="123"/>
      <c r="G229" s="120"/>
      <c r="H229" s="120"/>
      <c r="I229" s="131"/>
      <c r="J229" s="131"/>
      <c r="K229" s="131"/>
    </row>
    <row r="230" spans="3:11" ht="12.75">
      <c r="C230" s="120"/>
      <c r="D230" s="121" t="s">
        <v>17</v>
      </c>
      <c r="E230" s="122" t="s">
        <v>16</v>
      </c>
      <c r="F230" s="123"/>
      <c r="G230" s="120"/>
      <c r="H230" s="120"/>
      <c r="I230" s="131"/>
      <c r="J230" s="131"/>
      <c r="K230" s="131"/>
    </row>
    <row r="231" spans="3:11" ht="12.75">
      <c r="C231" s="120"/>
      <c r="D231" s="121" t="s">
        <v>275</v>
      </c>
      <c r="E231" s="122" t="s">
        <v>274</v>
      </c>
      <c r="F231" s="123"/>
      <c r="G231" s="120"/>
      <c r="H231" s="120"/>
      <c r="I231" s="131"/>
      <c r="J231" s="131"/>
      <c r="K231" s="131"/>
    </row>
    <row r="232" spans="3:11" ht="12.75">
      <c r="C232" s="120"/>
      <c r="D232" s="121" t="s">
        <v>277</v>
      </c>
      <c r="E232" s="122" t="s">
        <v>276</v>
      </c>
      <c r="F232" s="123"/>
      <c r="G232" s="120"/>
      <c r="H232" s="120"/>
      <c r="I232" s="131"/>
      <c r="J232" s="131"/>
      <c r="K232" s="131"/>
    </row>
    <row r="233" spans="3:11" ht="12.75">
      <c r="C233" s="120"/>
      <c r="D233" s="121" t="s">
        <v>19</v>
      </c>
      <c r="E233" s="122" t="s">
        <v>18</v>
      </c>
      <c r="F233" s="123"/>
      <c r="G233" s="120"/>
      <c r="H233" s="120"/>
      <c r="I233" s="131"/>
      <c r="J233" s="131"/>
      <c r="K233" s="131"/>
    </row>
    <row r="234" spans="3:11" ht="12.75">
      <c r="C234" s="120"/>
      <c r="D234" s="121" t="s">
        <v>279</v>
      </c>
      <c r="E234" s="122" t="s">
        <v>278</v>
      </c>
      <c r="F234" s="123"/>
      <c r="G234" s="120"/>
      <c r="H234" s="120"/>
      <c r="I234" s="131"/>
      <c r="J234" s="131"/>
      <c r="K234" s="131"/>
    </row>
    <row r="235" spans="3:11" ht="12.75">
      <c r="C235" s="120"/>
      <c r="D235" s="121" t="s">
        <v>53</v>
      </c>
      <c r="E235" s="122" t="s">
        <v>52</v>
      </c>
      <c r="F235" s="123"/>
      <c r="G235" s="120"/>
      <c r="H235" s="120"/>
      <c r="I235" s="131"/>
      <c r="J235" s="131"/>
      <c r="K235" s="131"/>
    </row>
    <row r="236" spans="3:11" ht="12.75">
      <c r="C236" s="120"/>
      <c r="D236" s="121" t="s">
        <v>281</v>
      </c>
      <c r="E236" s="122" t="s">
        <v>280</v>
      </c>
      <c r="F236" s="123"/>
      <c r="G236" s="120"/>
      <c r="H236" s="120"/>
      <c r="I236" s="131"/>
      <c r="J236" s="131"/>
      <c r="K236" s="131"/>
    </row>
    <row r="237" spans="3:11" ht="12.75">
      <c r="C237" s="120"/>
      <c r="D237" s="121" t="s">
        <v>283</v>
      </c>
      <c r="E237" s="122" t="s">
        <v>282</v>
      </c>
      <c r="F237" s="123"/>
      <c r="G237" s="120"/>
      <c r="H237" s="120"/>
      <c r="I237" s="131"/>
      <c r="J237" s="131"/>
      <c r="K237" s="131"/>
    </row>
    <row r="238" spans="3:11" ht="12.75">
      <c r="C238" s="120"/>
      <c r="D238" s="121" t="s">
        <v>55</v>
      </c>
      <c r="E238" s="122" t="s">
        <v>54</v>
      </c>
      <c r="F238" s="123"/>
      <c r="G238" s="120"/>
      <c r="H238" s="120"/>
      <c r="I238" s="131"/>
      <c r="J238" s="131"/>
      <c r="K238" s="131"/>
    </row>
    <row r="239" spans="3:11" ht="12.75">
      <c r="C239" s="120"/>
      <c r="D239" s="121" t="s">
        <v>285</v>
      </c>
      <c r="E239" s="122" t="s">
        <v>284</v>
      </c>
      <c r="F239" s="123"/>
      <c r="G239" s="120"/>
      <c r="H239" s="120"/>
      <c r="I239" s="131"/>
      <c r="J239" s="131"/>
      <c r="K239" s="131"/>
    </row>
    <row r="240" spans="3:11" ht="12.75">
      <c r="C240" s="120"/>
      <c r="D240" s="121" t="s">
        <v>287</v>
      </c>
      <c r="E240" s="122" t="s">
        <v>286</v>
      </c>
      <c r="F240" s="123"/>
      <c r="G240" s="120"/>
      <c r="H240" s="120"/>
      <c r="I240" s="131"/>
      <c r="J240" s="131"/>
      <c r="K240" s="131"/>
    </row>
    <row r="241" spans="3:11" ht="12.75">
      <c r="C241" s="120"/>
      <c r="D241" s="121" t="s">
        <v>289</v>
      </c>
      <c r="E241" s="122" t="s">
        <v>288</v>
      </c>
      <c r="F241" s="123"/>
      <c r="G241" s="120"/>
      <c r="H241" s="120"/>
      <c r="I241" s="131"/>
      <c r="J241" s="131"/>
      <c r="K241" s="131"/>
    </row>
    <row r="242" spans="3:11" ht="12.75">
      <c r="C242" s="120"/>
      <c r="D242" s="121" t="s">
        <v>291</v>
      </c>
      <c r="E242" s="122" t="s">
        <v>290</v>
      </c>
      <c r="F242" s="123"/>
      <c r="G242" s="120"/>
      <c r="H242" s="120"/>
      <c r="I242" s="131"/>
      <c r="J242" s="131"/>
      <c r="K242" s="131"/>
    </row>
    <row r="243" spans="3:11" ht="12.75">
      <c r="C243" s="120"/>
      <c r="D243" s="121" t="s">
        <v>57</v>
      </c>
      <c r="E243" s="122" t="s">
        <v>56</v>
      </c>
      <c r="F243" s="123"/>
      <c r="G243" s="120"/>
      <c r="H243" s="120"/>
      <c r="I243" s="131"/>
      <c r="J243" s="131"/>
      <c r="K243" s="131"/>
    </row>
    <row r="244" spans="3:11" ht="12.75">
      <c r="C244" s="120"/>
      <c r="D244" s="121" t="s">
        <v>293</v>
      </c>
      <c r="E244" s="122" t="s">
        <v>292</v>
      </c>
      <c r="F244" s="123"/>
      <c r="G244" s="120"/>
      <c r="H244" s="120"/>
      <c r="I244" s="131"/>
      <c r="J244" s="131"/>
      <c r="K244" s="131"/>
    </row>
    <row r="245" spans="3:11" ht="12.75">
      <c r="C245" s="120"/>
      <c r="D245" s="121" t="s">
        <v>295</v>
      </c>
      <c r="E245" s="122" t="s">
        <v>294</v>
      </c>
      <c r="F245" s="123"/>
      <c r="G245" s="120"/>
      <c r="H245" s="120"/>
      <c r="I245" s="131"/>
      <c r="J245" s="131"/>
      <c r="K245" s="131"/>
    </row>
    <row r="246" spans="3:11" ht="12.75">
      <c r="C246" s="120"/>
      <c r="D246" s="121" t="s">
        <v>297</v>
      </c>
      <c r="E246" s="122" t="s">
        <v>296</v>
      </c>
      <c r="F246" s="123"/>
      <c r="G246" s="120"/>
      <c r="H246" s="120"/>
      <c r="I246" s="131"/>
      <c r="J246" s="131"/>
      <c r="K246" s="131"/>
    </row>
    <row r="247" spans="3:11" ht="12.75">
      <c r="C247" s="120"/>
      <c r="D247" s="121" t="s">
        <v>59</v>
      </c>
      <c r="E247" s="122" t="s">
        <v>58</v>
      </c>
      <c r="F247" s="123"/>
      <c r="G247" s="120"/>
      <c r="H247" s="120"/>
      <c r="I247" s="131"/>
      <c r="J247" s="131"/>
      <c r="K247" s="131"/>
    </row>
    <row r="248" spans="3:11" ht="12.75">
      <c r="C248" s="120"/>
      <c r="D248" s="121" t="s">
        <v>299</v>
      </c>
      <c r="E248" s="122" t="s">
        <v>298</v>
      </c>
      <c r="F248" s="123"/>
      <c r="G248" s="120"/>
      <c r="H248" s="120"/>
      <c r="I248" s="131"/>
      <c r="J248" s="131"/>
      <c r="K248" s="131"/>
    </row>
    <row r="249" spans="3:11" ht="12.75">
      <c r="C249" s="120"/>
      <c r="D249" s="121" t="s">
        <v>301</v>
      </c>
      <c r="E249" s="122" t="s">
        <v>300</v>
      </c>
      <c r="F249" s="123"/>
      <c r="G249" s="120"/>
      <c r="H249" s="120"/>
      <c r="I249" s="131"/>
      <c r="J249" s="131"/>
      <c r="K249" s="131"/>
    </row>
    <row r="250" spans="3:11" ht="12.75">
      <c r="C250" s="120"/>
      <c r="D250" s="121" t="s">
        <v>61</v>
      </c>
      <c r="E250" s="122" t="s">
        <v>60</v>
      </c>
      <c r="F250" s="123"/>
      <c r="G250" s="120"/>
      <c r="H250" s="120"/>
      <c r="I250" s="131"/>
      <c r="J250" s="131"/>
      <c r="K250" s="131"/>
    </row>
    <row r="251" spans="3:11" ht="12.75">
      <c r="C251" s="120"/>
      <c r="D251" s="121" t="s">
        <v>647</v>
      </c>
      <c r="E251" s="122" t="s">
        <v>302</v>
      </c>
      <c r="F251" s="123"/>
      <c r="G251" s="120"/>
      <c r="H251" s="120"/>
      <c r="I251" s="131"/>
      <c r="J251" s="131"/>
      <c r="K251" s="131"/>
    </row>
    <row r="252" spans="3:11" ht="12.75">
      <c r="C252" s="120"/>
      <c r="D252" s="121" t="s">
        <v>304</v>
      </c>
      <c r="E252" s="122" t="s">
        <v>303</v>
      </c>
      <c r="F252" s="123"/>
      <c r="G252" s="120"/>
      <c r="H252" s="120"/>
      <c r="I252" s="131"/>
      <c r="J252" s="131"/>
      <c r="K252" s="131"/>
    </row>
    <row r="253" spans="3:11" ht="12.75">
      <c r="C253" s="120"/>
      <c r="D253" s="121" t="s">
        <v>306</v>
      </c>
      <c r="E253" s="122" t="s">
        <v>305</v>
      </c>
      <c r="F253" s="123"/>
      <c r="G253" s="120"/>
      <c r="H253" s="120"/>
      <c r="I253" s="131"/>
      <c r="J253" s="131"/>
      <c r="K253" s="131"/>
    </row>
    <row r="254" spans="3:11" ht="12.75">
      <c r="C254" s="120"/>
      <c r="D254" s="121" t="s">
        <v>7</v>
      </c>
      <c r="E254" s="122" t="s">
        <v>6</v>
      </c>
      <c r="F254" s="123"/>
      <c r="G254" s="120"/>
      <c r="H254" s="120"/>
      <c r="I254" s="131"/>
      <c r="J254" s="131"/>
      <c r="K254" s="131"/>
    </row>
    <row r="255" spans="3:11" ht="12.75">
      <c r="C255" s="120"/>
      <c r="D255" s="121" t="s">
        <v>308</v>
      </c>
      <c r="E255" s="122" t="s">
        <v>307</v>
      </c>
      <c r="F255" s="123"/>
      <c r="G255" s="120"/>
      <c r="H255" s="120"/>
      <c r="I255" s="131"/>
      <c r="J255" s="131"/>
      <c r="K255" s="131"/>
    </row>
    <row r="256" spans="3:11" ht="12.75">
      <c r="C256" s="120"/>
      <c r="D256" s="121" t="s">
        <v>21</v>
      </c>
      <c r="E256" s="122" t="s">
        <v>20</v>
      </c>
      <c r="F256" s="123"/>
      <c r="G256" s="120"/>
      <c r="H256" s="120"/>
      <c r="I256" s="131"/>
      <c r="J256" s="131"/>
      <c r="K256" s="131"/>
    </row>
    <row r="257" spans="3:11" ht="12.75">
      <c r="C257" s="120"/>
      <c r="D257" s="121" t="s">
        <v>23</v>
      </c>
      <c r="E257" s="122" t="s">
        <v>22</v>
      </c>
      <c r="F257" s="123"/>
      <c r="G257" s="120"/>
      <c r="H257" s="120"/>
      <c r="I257" s="131"/>
      <c r="J257" s="131"/>
      <c r="K257" s="131"/>
    </row>
    <row r="258" spans="3:11" ht="12.75">
      <c r="C258" s="120"/>
      <c r="D258" s="121" t="s">
        <v>310</v>
      </c>
      <c r="E258" s="122" t="s">
        <v>309</v>
      </c>
      <c r="F258" s="123"/>
      <c r="G258" s="120"/>
      <c r="H258" s="120"/>
      <c r="I258" s="131"/>
      <c r="J258" s="131"/>
      <c r="K258" s="131"/>
    </row>
    <row r="259" spans="3:11" ht="12.75">
      <c r="C259" s="120"/>
      <c r="D259" s="121" t="s">
        <v>652</v>
      </c>
      <c r="E259" s="122" t="s">
        <v>311</v>
      </c>
      <c r="F259" s="123"/>
      <c r="G259" s="120"/>
      <c r="H259" s="120"/>
      <c r="I259" s="131"/>
      <c r="J259" s="131"/>
      <c r="K259" s="131"/>
    </row>
    <row r="260" spans="3:11" ht="12.75">
      <c r="C260" s="120"/>
      <c r="D260" s="121" t="s">
        <v>313</v>
      </c>
      <c r="E260" s="122" t="s">
        <v>312</v>
      </c>
      <c r="F260" s="123"/>
      <c r="G260" s="120"/>
      <c r="H260" s="120"/>
      <c r="I260" s="131"/>
      <c r="J260" s="131"/>
      <c r="K260" s="131"/>
    </row>
    <row r="261" spans="3:11" ht="12.75">
      <c r="C261" s="120"/>
      <c r="D261" s="121" t="s">
        <v>63</v>
      </c>
      <c r="E261" s="122" t="s">
        <v>62</v>
      </c>
      <c r="F261" s="123"/>
      <c r="G261" s="120"/>
      <c r="H261" s="120"/>
      <c r="I261" s="131"/>
      <c r="J261" s="131"/>
      <c r="K261" s="131"/>
    </row>
    <row r="262" spans="3:11" ht="12.75">
      <c r="C262" s="120"/>
      <c r="D262" s="121" t="s">
        <v>315</v>
      </c>
      <c r="E262" s="122" t="s">
        <v>314</v>
      </c>
      <c r="F262" s="123"/>
      <c r="G262" s="120"/>
      <c r="H262" s="120"/>
      <c r="I262" s="131"/>
      <c r="J262" s="131"/>
      <c r="K262" s="131"/>
    </row>
    <row r="263" spans="3:11" ht="12.75">
      <c r="C263" s="120"/>
      <c r="D263" s="121" t="s">
        <v>317</v>
      </c>
      <c r="E263" s="122" t="s">
        <v>316</v>
      </c>
      <c r="F263" s="123"/>
      <c r="G263" s="120"/>
      <c r="H263" s="120"/>
      <c r="I263" s="131"/>
      <c r="J263" s="131"/>
      <c r="K263" s="131"/>
    </row>
    <row r="264" spans="3:11" ht="12.75">
      <c r="C264" s="120"/>
      <c r="D264" s="121" t="s">
        <v>25</v>
      </c>
      <c r="E264" s="122" t="s">
        <v>24</v>
      </c>
      <c r="F264" s="123"/>
      <c r="G264" s="120"/>
      <c r="H264" s="120"/>
      <c r="I264" s="131"/>
      <c r="J264" s="131"/>
      <c r="K264" s="131"/>
    </row>
    <row r="265" spans="3:11" ht="12.75">
      <c r="C265" s="120"/>
      <c r="D265" s="121" t="s">
        <v>319</v>
      </c>
      <c r="E265" s="122" t="s">
        <v>318</v>
      </c>
      <c r="F265" s="123"/>
      <c r="G265" s="120"/>
      <c r="H265" s="120"/>
      <c r="I265" s="131"/>
      <c r="J265" s="131"/>
      <c r="K265" s="131"/>
    </row>
    <row r="266" spans="3:11" ht="12.75">
      <c r="C266" s="120"/>
      <c r="D266" s="121" t="s">
        <v>321</v>
      </c>
      <c r="E266" s="122" t="s">
        <v>320</v>
      </c>
      <c r="F266" s="123"/>
      <c r="G266" s="120"/>
      <c r="H266" s="120"/>
      <c r="I266" s="131"/>
      <c r="J266" s="131"/>
      <c r="K266" s="131"/>
    </row>
    <row r="267" spans="3:11" ht="12.75">
      <c r="C267" s="120"/>
      <c r="D267" s="121" t="s">
        <v>651</v>
      </c>
      <c r="E267" s="122" t="s">
        <v>322</v>
      </c>
      <c r="F267" s="123"/>
      <c r="G267" s="120"/>
      <c r="H267" s="120"/>
      <c r="I267" s="131"/>
      <c r="J267" s="131"/>
      <c r="K267" s="131"/>
    </row>
    <row r="268" spans="3:11" ht="12.75">
      <c r="C268" s="120"/>
      <c r="D268" s="121" t="s">
        <v>324</v>
      </c>
      <c r="E268" s="122" t="s">
        <v>323</v>
      </c>
      <c r="F268" s="123"/>
      <c r="G268" s="120"/>
      <c r="H268" s="120"/>
      <c r="I268" s="131"/>
      <c r="J268" s="131"/>
      <c r="K268" s="131"/>
    </row>
    <row r="269" spans="3:11" ht="12.75">
      <c r="C269" s="120"/>
      <c r="D269" s="121" t="s">
        <v>27</v>
      </c>
      <c r="E269" s="122" t="s">
        <v>26</v>
      </c>
      <c r="F269" s="123"/>
      <c r="G269" s="120"/>
      <c r="H269" s="120"/>
      <c r="I269" s="131"/>
      <c r="J269" s="131"/>
      <c r="K269" s="131"/>
    </row>
    <row r="270" spans="3:11" ht="12.75">
      <c r="C270" s="120"/>
      <c r="D270" s="121" t="s">
        <v>326</v>
      </c>
      <c r="E270" s="122" t="s">
        <v>325</v>
      </c>
      <c r="F270" s="123"/>
      <c r="G270" s="120"/>
      <c r="H270" s="120"/>
      <c r="I270" s="131"/>
      <c r="J270" s="131"/>
      <c r="K270" s="131"/>
    </row>
    <row r="271" spans="3:11" ht="12.75">
      <c r="C271" s="120"/>
      <c r="D271" s="121" t="s">
        <v>328</v>
      </c>
      <c r="E271" s="122" t="s">
        <v>327</v>
      </c>
      <c r="F271" s="123"/>
      <c r="G271" s="120"/>
      <c r="H271" s="120"/>
      <c r="I271" s="131"/>
      <c r="J271" s="131"/>
      <c r="K271" s="131"/>
    </row>
    <row r="272" spans="3:11" ht="12.75">
      <c r="C272" s="120"/>
      <c r="D272" s="121" t="s">
        <v>330</v>
      </c>
      <c r="E272" s="122" t="s">
        <v>329</v>
      </c>
      <c r="F272" s="123"/>
      <c r="G272" s="120"/>
      <c r="H272" s="120"/>
      <c r="I272" s="131"/>
      <c r="J272" s="131"/>
      <c r="K272" s="131"/>
    </row>
    <row r="273" spans="3:11" ht="12.75">
      <c r="C273" s="120"/>
      <c r="D273" s="121" t="s">
        <v>332</v>
      </c>
      <c r="E273" s="122" t="s">
        <v>331</v>
      </c>
      <c r="F273" s="123"/>
      <c r="G273" s="120"/>
      <c r="H273" s="120"/>
      <c r="I273" s="131"/>
      <c r="J273" s="131"/>
      <c r="K273" s="131"/>
    </row>
    <row r="274" spans="3:11" ht="12.75">
      <c r="C274" s="120"/>
      <c r="D274" s="121" t="s">
        <v>334</v>
      </c>
      <c r="E274" s="122" t="s">
        <v>333</v>
      </c>
      <c r="F274" s="123"/>
      <c r="G274" s="120"/>
      <c r="H274" s="120"/>
      <c r="I274" s="131"/>
      <c r="J274" s="131"/>
      <c r="K274" s="131"/>
    </row>
    <row r="275" spans="3:11" ht="12.75">
      <c r="C275" s="120"/>
      <c r="D275" s="121" t="s">
        <v>336</v>
      </c>
      <c r="E275" s="122" t="s">
        <v>335</v>
      </c>
      <c r="F275" s="123"/>
      <c r="G275" s="120"/>
      <c r="H275" s="120"/>
      <c r="I275" s="131"/>
      <c r="J275" s="131"/>
      <c r="K275" s="131"/>
    </row>
    <row r="276" spans="3:11" ht="12.75">
      <c r="C276" s="120"/>
      <c r="D276" s="121" t="s">
        <v>650</v>
      </c>
      <c r="E276" s="122" t="s">
        <v>337</v>
      </c>
      <c r="F276" s="123"/>
      <c r="G276" s="120"/>
      <c r="H276" s="120"/>
      <c r="I276" s="131"/>
      <c r="J276" s="131"/>
      <c r="K276" s="131"/>
    </row>
    <row r="277" spans="3:11" ht="12.75">
      <c r="C277" s="120"/>
      <c r="D277" s="121" t="s">
        <v>339</v>
      </c>
      <c r="E277" s="122" t="s">
        <v>338</v>
      </c>
      <c r="F277" s="123"/>
      <c r="G277" s="120"/>
      <c r="H277" s="120"/>
      <c r="I277" s="131"/>
      <c r="J277" s="131"/>
      <c r="K277" s="131"/>
    </row>
    <row r="278" spans="3:11" ht="12.75">
      <c r="C278" s="120"/>
      <c r="D278" s="121" t="s">
        <v>341</v>
      </c>
      <c r="E278" s="122" t="s">
        <v>340</v>
      </c>
      <c r="F278" s="123"/>
      <c r="G278" s="120"/>
      <c r="H278" s="120"/>
      <c r="I278" s="131"/>
      <c r="J278" s="131"/>
      <c r="K278" s="131"/>
    </row>
    <row r="279" spans="3:11" ht="12.75">
      <c r="C279" s="120"/>
      <c r="D279" s="121" t="s">
        <v>343</v>
      </c>
      <c r="E279" s="122" t="s">
        <v>342</v>
      </c>
      <c r="F279" s="123"/>
      <c r="G279" s="120"/>
      <c r="H279" s="120"/>
      <c r="I279" s="131"/>
      <c r="J279" s="131"/>
      <c r="K279" s="131"/>
    </row>
    <row r="280" spans="3:11" ht="12.75">
      <c r="C280" s="120"/>
      <c r="D280" s="121" t="s">
        <v>345</v>
      </c>
      <c r="E280" s="122" t="s">
        <v>344</v>
      </c>
      <c r="F280" s="123"/>
      <c r="G280" s="120"/>
      <c r="H280" s="120"/>
      <c r="I280" s="131"/>
      <c r="J280" s="131"/>
      <c r="K280" s="131"/>
    </row>
    <row r="281" spans="3:11" ht="12.75">
      <c r="C281" s="120"/>
      <c r="D281" s="121" t="s">
        <v>347</v>
      </c>
      <c r="E281" s="122" t="s">
        <v>346</v>
      </c>
      <c r="F281" s="123"/>
      <c r="G281" s="120"/>
      <c r="H281" s="120"/>
      <c r="I281" s="131"/>
      <c r="J281" s="131"/>
      <c r="K281" s="131"/>
    </row>
    <row r="282" spans="3:11" ht="12.75">
      <c r="C282" s="120"/>
      <c r="D282" s="121" t="s">
        <v>65</v>
      </c>
      <c r="E282" s="122" t="s">
        <v>64</v>
      </c>
      <c r="F282" s="123"/>
      <c r="G282" s="120"/>
      <c r="H282" s="120"/>
      <c r="I282" s="131"/>
      <c r="J282" s="131"/>
      <c r="K282" s="131"/>
    </row>
    <row r="283" spans="3:11" ht="12.75">
      <c r="C283" s="120"/>
      <c r="D283" s="121" t="s">
        <v>349</v>
      </c>
      <c r="E283" s="122" t="s">
        <v>348</v>
      </c>
      <c r="F283" s="123"/>
      <c r="G283" s="120"/>
      <c r="H283" s="120"/>
      <c r="I283" s="131"/>
      <c r="J283" s="131"/>
      <c r="K283" s="131"/>
    </row>
    <row r="284" spans="3:11" ht="12.75">
      <c r="C284" s="120"/>
      <c r="D284" s="121" t="s">
        <v>351</v>
      </c>
      <c r="E284" s="122" t="s">
        <v>350</v>
      </c>
      <c r="F284" s="123"/>
      <c r="G284" s="120"/>
      <c r="H284" s="120"/>
      <c r="I284" s="131"/>
      <c r="J284" s="131"/>
      <c r="K284" s="131"/>
    </row>
    <row r="285" spans="3:11" ht="12.75">
      <c r="C285" s="120"/>
      <c r="D285" s="121" t="s">
        <v>353</v>
      </c>
      <c r="E285" s="122" t="s">
        <v>352</v>
      </c>
      <c r="F285" s="123"/>
      <c r="G285" s="120"/>
      <c r="H285" s="120"/>
      <c r="I285" s="131"/>
      <c r="J285" s="131"/>
      <c r="K285" s="131"/>
    </row>
    <row r="286" spans="3:11" ht="12.75">
      <c r="C286" s="120"/>
      <c r="D286" s="121" t="s">
        <v>91</v>
      </c>
      <c r="E286" s="122" t="s">
        <v>3</v>
      </c>
      <c r="F286" s="123"/>
      <c r="G286" s="120"/>
      <c r="H286" s="120"/>
      <c r="I286" s="131"/>
      <c r="J286" s="131"/>
      <c r="K286" s="131"/>
    </row>
    <row r="287" spans="3:11" ht="12.75">
      <c r="C287" s="120"/>
      <c r="D287" s="121" t="s">
        <v>355</v>
      </c>
      <c r="E287" s="122" t="s">
        <v>354</v>
      </c>
      <c r="F287" s="123"/>
      <c r="G287" s="120"/>
      <c r="H287" s="120"/>
      <c r="I287" s="131"/>
      <c r="J287" s="131"/>
      <c r="K287" s="131"/>
    </row>
    <row r="288" spans="3:11" ht="12.75">
      <c r="C288" s="120"/>
      <c r="D288" s="121" t="s">
        <v>357</v>
      </c>
      <c r="E288" s="122" t="s">
        <v>356</v>
      </c>
      <c r="F288" s="123"/>
      <c r="G288" s="120"/>
      <c r="H288" s="120"/>
      <c r="I288" s="131"/>
      <c r="J288" s="131"/>
      <c r="K288" s="131"/>
    </row>
    <row r="289" spans="3:11" ht="12.75">
      <c r="C289" s="120"/>
      <c r="D289" s="121" t="s">
        <v>359</v>
      </c>
      <c r="E289" s="122" t="s">
        <v>358</v>
      </c>
      <c r="F289" s="123"/>
      <c r="G289" s="120"/>
      <c r="H289" s="120"/>
      <c r="I289" s="131"/>
      <c r="J289" s="131"/>
      <c r="K289" s="131"/>
    </row>
    <row r="290" spans="3:11" ht="12.75">
      <c r="C290" s="120"/>
      <c r="D290" s="121" t="s">
        <v>361</v>
      </c>
      <c r="E290" s="122" t="s">
        <v>360</v>
      </c>
      <c r="F290" s="123"/>
      <c r="G290" s="120"/>
      <c r="H290" s="120"/>
      <c r="I290" s="131"/>
      <c r="J290" s="131"/>
      <c r="K290" s="131"/>
    </row>
    <row r="291" spans="3:11" ht="12.75">
      <c r="C291" s="120"/>
      <c r="D291" s="121" t="s">
        <v>363</v>
      </c>
      <c r="E291" s="122" t="s">
        <v>362</v>
      </c>
      <c r="F291" s="123"/>
      <c r="G291" s="120"/>
      <c r="H291" s="120"/>
      <c r="I291" s="131"/>
      <c r="J291" s="131"/>
      <c r="K291" s="131"/>
    </row>
    <row r="292" spans="3:11" ht="12.75">
      <c r="C292" s="120"/>
      <c r="D292" s="121" t="s">
        <v>365</v>
      </c>
      <c r="E292" s="122" t="s">
        <v>364</v>
      </c>
      <c r="F292" s="123"/>
      <c r="G292" s="120"/>
      <c r="H292" s="120"/>
      <c r="I292" s="131"/>
      <c r="J292" s="131"/>
      <c r="K292" s="131"/>
    </row>
    <row r="293" spans="3:11" ht="12.75">
      <c r="C293" s="120"/>
      <c r="D293" s="121" t="s">
        <v>67</v>
      </c>
      <c r="E293" s="122" t="s">
        <v>66</v>
      </c>
      <c r="F293" s="123"/>
      <c r="G293" s="120"/>
      <c r="H293" s="120"/>
      <c r="I293" s="131"/>
      <c r="J293" s="131"/>
      <c r="K293" s="131"/>
    </row>
    <row r="294" spans="3:11" ht="12.75">
      <c r="C294" s="120"/>
      <c r="D294" s="121" t="s">
        <v>367</v>
      </c>
      <c r="E294" s="122" t="s">
        <v>366</v>
      </c>
      <c r="F294" s="123"/>
      <c r="G294" s="120"/>
      <c r="H294" s="120"/>
      <c r="I294" s="131"/>
      <c r="J294" s="131"/>
      <c r="K294" s="131"/>
    </row>
    <row r="295" spans="3:11" ht="12.75">
      <c r="C295" s="120"/>
      <c r="D295" s="121" t="s">
        <v>369</v>
      </c>
      <c r="E295" s="122" t="s">
        <v>368</v>
      </c>
      <c r="F295" s="123"/>
      <c r="G295" s="120"/>
      <c r="H295" s="120"/>
      <c r="I295" s="131"/>
      <c r="J295" s="131"/>
      <c r="K295" s="131"/>
    </row>
    <row r="296" spans="3:11" ht="12.75">
      <c r="C296" s="120"/>
      <c r="D296" s="121" t="s">
        <v>371</v>
      </c>
      <c r="E296" s="122" t="s">
        <v>370</v>
      </c>
      <c r="F296" s="123"/>
      <c r="G296" s="120"/>
      <c r="H296" s="120"/>
      <c r="I296" s="131"/>
      <c r="J296" s="131"/>
      <c r="K296" s="131"/>
    </row>
    <row r="297" spans="3:11" ht="12.75">
      <c r="C297" s="120"/>
      <c r="D297" s="121" t="s">
        <v>373</v>
      </c>
      <c r="E297" s="122" t="s">
        <v>372</v>
      </c>
      <c r="F297" s="123"/>
      <c r="G297" s="120"/>
      <c r="H297" s="120"/>
      <c r="I297" s="131"/>
      <c r="J297" s="131"/>
      <c r="K297" s="131"/>
    </row>
    <row r="298" spans="3:11" ht="12.75">
      <c r="C298" s="120"/>
      <c r="D298" s="121" t="s">
        <v>375</v>
      </c>
      <c r="E298" s="122" t="s">
        <v>374</v>
      </c>
      <c r="F298" s="123"/>
      <c r="G298" s="120"/>
      <c r="H298" s="120"/>
      <c r="I298" s="131"/>
      <c r="J298" s="131"/>
      <c r="K298" s="131"/>
    </row>
    <row r="299" spans="3:11" ht="12.75">
      <c r="C299" s="120"/>
      <c r="D299" s="121" t="s">
        <v>377</v>
      </c>
      <c r="E299" s="122" t="s">
        <v>376</v>
      </c>
      <c r="F299" s="123"/>
      <c r="G299" s="120"/>
      <c r="H299" s="120"/>
      <c r="I299" s="131"/>
      <c r="J299" s="131"/>
      <c r="K299" s="131"/>
    </row>
    <row r="300" spans="3:11" ht="12.75">
      <c r="C300" s="120"/>
      <c r="D300" s="121" t="s">
        <v>379</v>
      </c>
      <c r="E300" s="122" t="s">
        <v>378</v>
      </c>
      <c r="F300" s="123"/>
      <c r="G300" s="120"/>
      <c r="H300" s="120"/>
      <c r="I300" s="131"/>
      <c r="J300" s="131"/>
      <c r="K300" s="131"/>
    </row>
    <row r="301" spans="3:11" ht="12.75">
      <c r="C301" s="120"/>
      <c r="D301" s="121" t="s">
        <v>381</v>
      </c>
      <c r="E301" s="122" t="s">
        <v>380</v>
      </c>
      <c r="F301" s="123"/>
      <c r="G301" s="120"/>
      <c r="H301" s="120"/>
      <c r="I301" s="131"/>
      <c r="J301" s="131"/>
      <c r="K301" s="131"/>
    </row>
    <row r="302" spans="3:11" ht="12.75">
      <c r="C302" s="120"/>
      <c r="D302" s="121" t="s">
        <v>383</v>
      </c>
      <c r="E302" s="122" t="s">
        <v>382</v>
      </c>
      <c r="F302" s="123"/>
      <c r="G302" s="120"/>
      <c r="H302" s="120"/>
      <c r="I302" s="131"/>
      <c r="J302" s="131"/>
      <c r="K302" s="131"/>
    </row>
    <row r="303" spans="3:11" ht="12.75">
      <c r="C303" s="120"/>
      <c r="D303" s="121" t="s">
        <v>385</v>
      </c>
      <c r="E303" s="122" t="s">
        <v>384</v>
      </c>
      <c r="F303" s="123"/>
      <c r="G303" s="120"/>
      <c r="H303" s="120"/>
      <c r="I303" s="131"/>
      <c r="J303" s="131"/>
      <c r="K303" s="131"/>
    </row>
    <row r="304" spans="3:11" ht="12.75">
      <c r="C304" s="120"/>
      <c r="D304" s="121" t="s">
        <v>387</v>
      </c>
      <c r="E304" s="122" t="s">
        <v>386</v>
      </c>
      <c r="F304" s="123"/>
      <c r="G304" s="120"/>
      <c r="H304" s="120"/>
      <c r="I304" s="131"/>
      <c r="J304" s="131"/>
      <c r="K304" s="131"/>
    </row>
    <row r="305" spans="3:11" ht="12.75">
      <c r="C305" s="120"/>
      <c r="D305" s="121" t="s">
        <v>389</v>
      </c>
      <c r="E305" s="122" t="s">
        <v>388</v>
      </c>
      <c r="F305" s="123"/>
      <c r="G305" s="120"/>
      <c r="H305" s="120"/>
      <c r="I305" s="131"/>
      <c r="J305" s="131"/>
      <c r="K305" s="131"/>
    </row>
    <row r="306" spans="3:11" ht="12.75">
      <c r="C306" s="120"/>
      <c r="D306" s="121" t="s">
        <v>391</v>
      </c>
      <c r="E306" s="122" t="s">
        <v>390</v>
      </c>
      <c r="F306" s="123"/>
      <c r="G306" s="120"/>
      <c r="H306" s="120"/>
      <c r="I306" s="131"/>
      <c r="J306" s="131"/>
      <c r="K306" s="131"/>
    </row>
    <row r="307" spans="3:11" ht="12.75">
      <c r="C307" s="120"/>
      <c r="D307" s="121" t="s">
        <v>672</v>
      </c>
      <c r="E307" s="122" t="s">
        <v>671</v>
      </c>
      <c r="F307" s="123"/>
      <c r="G307" s="120"/>
      <c r="H307" s="120"/>
      <c r="I307" s="131"/>
      <c r="J307" s="131"/>
      <c r="K307" s="131"/>
    </row>
    <row r="308" spans="3:11" ht="12.75">
      <c r="C308" s="120"/>
      <c r="D308" s="121" t="s">
        <v>393</v>
      </c>
      <c r="E308" s="122" t="s">
        <v>392</v>
      </c>
      <c r="F308" s="123"/>
      <c r="G308" s="120"/>
      <c r="H308" s="120"/>
      <c r="I308" s="131"/>
      <c r="J308" s="131"/>
      <c r="K308" s="131"/>
    </row>
    <row r="309" spans="3:11" ht="12.75">
      <c r="C309" s="120"/>
      <c r="D309" s="121" t="s">
        <v>395</v>
      </c>
      <c r="E309" s="122" t="s">
        <v>394</v>
      </c>
      <c r="F309" s="123"/>
      <c r="G309" s="120"/>
      <c r="H309" s="120"/>
      <c r="I309" s="131"/>
      <c r="J309" s="131"/>
      <c r="K309" s="131"/>
    </row>
    <row r="310" spans="3:11" ht="12.75">
      <c r="C310" s="120"/>
      <c r="D310" s="121" t="s">
        <v>397</v>
      </c>
      <c r="E310" s="122" t="s">
        <v>396</v>
      </c>
      <c r="F310" s="123"/>
      <c r="G310" s="120"/>
      <c r="H310" s="120"/>
      <c r="I310" s="131"/>
      <c r="J310" s="131"/>
      <c r="K310" s="131"/>
    </row>
    <row r="311" spans="3:11" ht="12.75">
      <c r="C311" s="120"/>
      <c r="D311" s="121" t="s">
        <v>399</v>
      </c>
      <c r="E311" s="122" t="s">
        <v>398</v>
      </c>
      <c r="F311" s="123"/>
      <c r="G311" s="120"/>
      <c r="H311" s="120"/>
      <c r="I311" s="131"/>
      <c r="J311" s="131"/>
      <c r="K311" s="131"/>
    </row>
    <row r="312" spans="3:11" ht="12.75">
      <c r="C312" s="120"/>
      <c r="D312" s="121" t="s">
        <v>401</v>
      </c>
      <c r="E312" s="122" t="s">
        <v>400</v>
      </c>
      <c r="F312" s="123"/>
      <c r="G312" s="120"/>
      <c r="H312" s="120"/>
      <c r="I312" s="131"/>
      <c r="J312" s="131"/>
      <c r="K312" s="131"/>
    </row>
    <row r="313" spans="3:11" ht="12.75">
      <c r="C313" s="120"/>
      <c r="D313" s="121" t="s">
        <v>403</v>
      </c>
      <c r="E313" s="122" t="s">
        <v>402</v>
      </c>
      <c r="F313" s="123"/>
      <c r="G313" s="120"/>
      <c r="H313" s="120"/>
      <c r="I313" s="131"/>
      <c r="J313" s="131"/>
      <c r="K313" s="131"/>
    </row>
    <row r="314" spans="3:11" ht="12.75">
      <c r="C314" s="120"/>
      <c r="D314" s="121" t="s">
        <v>405</v>
      </c>
      <c r="E314" s="122" t="s">
        <v>404</v>
      </c>
      <c r="F314" s="123"/>
      <c r="G314" s="120"/>
      <c r="H314" s="120"/>
      <c r="I314" s="131"/>
      <c r="J314" s="131"/>
      <c r="K314" s="131"/>
    </row>
    <row r="315" spans="3:11" ht="12.75">
      <c r="C315" s="120"/>
      <c r="D315" s="121" t="s">
        <v>407</v>
      </c>
      <c r="E315" s="122" t="s">
        <v>406</v>
      </c>
      <c r="F315" s="123"/>
      <c r="G315" s="120"/>
      <c r="H315" s="120"/>
      <c r="I315" s="131"/>
      <c r="J315" s="131"/>
      <c r="K315" s="131"/>
    </row>
    <row r="316" spans="3:11" ht="12.75">
      <c r="C316" s="120"/>
      <c r="D316" s="121" t="s">
        <v>409</v>
      </c>
      <c r="E316" s="122" t="s">
        <v>408</v>
      </c>
      <c r="F316" s="123"/>
      <c r="G316" s="120"/>
      <c r="H316" s="120"/>
      <c r="I316" s="131"/>
      <c r="J316" s="131"/>
      <c r="K316" s="131"/>
    </row>
    <row r="317" spans="3:11" ht="12.75">
      <c r="C317" s="120"/>
      <c r="D317" s="121" t="s">
        <v>411</v>
      </c>
      <c r="E317" s="122" t="s">
        <v>410</v>
      </c>
      <c r="F317" s="123"/>
      <c r="G317" s="120"/>
      <c r="H317" s="120"/>
      <c r="I317" s="131"/>
      <c r="J317" s="131"/>
      <c r="K317" s="131"/>
    </row>
    <row r="318" spans="3:11" ht="12.75">
      <c r="C318" s="120"/>
      <c r="D318" s="121" t="s">
        <v>413</v>
      </c>
      <c r="E318" s="122" t="s">
        <v>412</v>
      </c>
      <c r="F318" s="123"/>
      <c r="G318" s="120"/>
      <c r="H318" s="120"/>
      <c r="I318" s="131"/>
      <c r="J318" s="131"/>
      <c r="K318" s="131"/>
    </row>
    <row r="319" spans="3:11" ht="12.75">
      <c r="C319" s="120"/>
      <c r="D319" s="121" t="s">
        <v>415</v>
      </c>
      <c r="E319" s="122" t="s">
        <v>414</v>
      </c>
      <c r="F319" s="123"/>
      <c r="G319" s="120"/>
      <c r="H319" s="120"/>
      <c r="I319" s="131"/>
      <c r="J319" s="131"/>
      <c r="K319" s="131"/>
    </row>
    <row r="320" spans="3:11" ht="12.75">
      <c r="C320" s="120"/>
      <c r="D320" s="121" t="s">
        <v>417</v>
      </c>
      <c r="E320" s="122" t="s">
        <v>416</v>
      </c>
      <c r="F320" s="123"/>
      <c r="G320" s="120"/>
      <c r="H320" s="120"/>
      <c r="I320" s="131"/>
      <c r="J320" s="131"/>
      <c r="K320" s="131"/>
    </row>
    <row r="321" spans="3:11" ht="12.75">
      <c r="C321" s="120"/>
      <c r="D321" s="121" t="s">
        <v>419</v>
      </c>
      <c r="E321" s="122" t="s">
        <v>418</v>
      </c>
      <c r="F321" s="123"/>
      <c r="G321" s="120"/>
      <c r="H321" s="120"/>
      <c r="I321" s="131"/>
      <c r="J321" s="131"/>
      <c r="K321" s="131"/>
    </row>
    <row r="322" spans="3:11" ht="12.75">
      <c r="C322" s="120"/>
      <c r="D322" s="121" t="s">
        <v>69</v>
      </c>
      <c r="E322" s="122" t="s">
        <v>68</v>
      </c>
      <c r="F322" s="123"/>
      <c r="G322" s="120"/>
      <c r="H322" s="120"/>
      <c r="I322" s="131"/>
      <c r="J322" s="131"/>
      <c r="K322" s="131"/>
    </row>
    <row r="323" spans="3:11" ht="12.75">
      <c r="C323" s="120"/>
      <c r="D323" s="121" t="s">
        <v>421</v>
      </c>
      <c r="E323" s="122" t="s">
        <v>420</v>
      </c>
      <c r="F323" s="123"/>
      <c r="G323" s="120"/>
      <c r="H323" s="120"/>
      <c r="I323" s="131"/>
      <c r="J323" s="131"/>
      <c r="K323" s="131"/>
    </row>
    <row r="324" spans="3:11" ht="12.75">
      <c r="C324" s="120"/>
      <c r="D324" s="121" t="s">
        <v>423</v>
      </c>
      <c r="E324" s="122" t="s">
        <v>422</v>
      </c>
      <c r="F324" s="123"/>
      <c r="G324" s="120"/>
      <c r="H324" s="120"/>
      <c r="I324" s="131"/>
      <c r="J324" s="131"/>
      <c r="K324" s="131"/>
    </row>
    <row r="325" spans="3:11" ht="12.75">
      <c r="C325" s="120"/>
      <c r="D325" s="121" t="s">
        <v>425</v>
      </c>
      <c r="E325" s="122" t="s">
        <v>424</v>
      </c>
      <c r="F325" s="123"/>
      <c r="G325" s="120"/>
      <c r="H325" s="120"/>
      <c r="I325" s="131"/>
      <c r="J325" s="131"/>
      <c r="K325" s="131"/>
    </row>
    <row r="326" spans="3:11" ht="12.75">
      <c r="C326" s="120"/>
      <c r="D326" s="121" t="s">
        <v>427</v>
      </c>
      <c r="E326" s="122" t="s">
        <v>426</v>
      </c>
      <c r="F326" s="123"/>
      <c r="G326" s="120"/>
      <c r="H326" s="120"/>
      <c r="I326" s="131"/>
      <c r="J326" s="131"/>
      <c r="K326" s="131"/>
    </row>
    <row r="327" spans="3:11" ht="12.75">
      <c r="C327" s="120"/>
      <c r="D327" s="121" t="s">
        <v>71</v>
      </c>
      <c r="E327" s="122" t="s">
        <v>70</v>
      </c>
      <c r="F327" s="123"/>
      <c r="G327" s="120"/>
      <c r="H327" s="120"/>
      <c r="I327" s="131"/>
      <c r="J327" s="131"/>
      <c r="K327" s="131"/>
    </row>
    <row r="328" spans="3:11" ht="12.75">
      <c r="C328" s="120"/>
      <c r="D328" s="121" t="s">
        <v>429</v>
      </c>
      <c r="E328" s="122" t="s">
        <v>428</v>
      </c>
      <c r="F328" s="123"/>
      <c r="G328" s="120"/>
      <c r="H328" s="120"/>
      <c r="I328" s="131"/>
      <c r="J328" s="131"/>
      <c r="K328" s="131"/>
    </row>
    <row r="329" spans="3:11" ht="12.75">
      <c r="C329" s="120"/>
      <c r="D329" s="121" t="s">
        <v>431</v>
      </c>
      <c r="E329" s="122" t="s">
        <v>430</v>
      </c>
      <c r="F329" s="123"/>
      <c r="G329" s="120"/>
      <c r="H329" s="120"/>
      <c r="I329" s="131"/>
      <c r="J329" s="131"/>
      <c r="K329" s="131"/>
    </row>
    <row r="330" spans="3:11" ht="12.75">
      <c r="C330" s="120"/>
      <c r="D330" s="121" t="s">
        <v>433</v>
      </c>
      <c r="E330" s="122" t="s">
        <v>432</v>
      </c>
      <c r="F330" s="123"/>
      <c r="G330" s="120"/>
      <c r="H330" s="120"/>
      <c r="I330" s="131"/>
      <c r="J330" s="131"/>
      <c r="K330" s="131"/>
    </row>
    <row r="331" spans="3:11" ht="12.75">
      <c r="C331" s="120"/>
      <c r="D331" s="121" t="s">
        <v>435</v>
      </c>
      <c r="E331" s="122" t="s">
        <v>434</v>
      </c>
      <c r="F331" s="123"/>
      <c r="G331" s="120"/>
      <c r="H331" s="120"/>
      <c r="I331" s="131"/>
      <c r="J331" s="131"/>
      <c r="K331" s="131"/>
    </row>
    <row r="332" spans="3:11" ht="12.75">
      <c r="C332" s="120"/>
      <c r="D332" s="121" t="s">
        <v>437</v>
      </c>
      <c r="E332" s="122" t="s">
        <v>436</v>
      </c>
      <c r="F332" s="123"/>
      <c r="G332" s="120"/>
      <c r="H332" s="120"/>
      <c r="I332" s="131"/>
      <c r="J332" s="131"/>
      <c r="K332" s="131"/>
    </row>
    <row r="333" spans="3:11" ht="12.75">
      <c r="C333" s="120"/>
      <c r="D333" s="121" t="s">
        <v>439</v>
      </c>
      <c r="E333" s="122" t="s">
        <v>438</v>
      </c>
      <c r="F333" s="123"/>
      <c r="G333" s="120"/>
      <c r="H333" s="120"/>
      <c r="I333" s="131"/>
      <c r="J333" s="131"/>
      <c r="K333" s="131"/>
    </row>
    <row r="334" spans="3:11" ht="12.75">
      <c r="C334" s="120"/>
      <c r="D334" s="121" t="s">
        <v>441</v>
      </c>
      <c r="E334" s="122" t="s">
        <v>440</v>
      </c>
      <c r="F334" s="123"/>
      <c r="G334" s="120"/>
      <c r="H334" s="120"/>
      <c r="I334" s="131"/>
      <c r="J334" s="131"/>
      <c r="K334" s="131"/>
    </row>
    <row r="335" spans="3:11" ht="12.75">
      <c r="C335" s="120"/>
      <c r="D335" s="121" t="s">
        <v>443</v>
      </c>
      <c r="E335" s="122" t="s">
        <v>442</v>
      </c>
      <c r="F335" s="123"/>
      <c r="G335" s="120"/>
      <c r="H335" s="120"/>
      <c r="I335" s="131"/>
      <c r="J335" s="131"/>
      <c r="K335" s="131"/>
    </row>
    <row r="336" spans="3:11" ht="12.75">
      <c r="C336" s="120"/>
      <c r="D336" s="121" t="s">
        <v>445</v>
      </c>
      <c r="E336" s="122" t="s">
        <v>444</v>
      </c>
      <c r="F336" s="123"/>
      <c r="G336" s="120"/>
      <c r="H336" s="120"/>
      <c r="I336" s="131"/>
      <c r="J336" s="131"/>
      <c r="K336" s="131"/>
    </row>
    <row r="337" spans="3:11" ht="12.75">
      <c r="C337" s="120"/>
      <c r="D337" s="121" t="s">
        <v>447</v>
      </c>
      <c r="E337" s="122" t="s">
        <v>446</v>
      </c>
      <c r="F337" s="123"/>
      <c r="G337" s="120"/>
      <c r="H337" s="120"/>
      <c r="I337" s="131"/>
      <c r="J337" s="131"/>
      <c r="K337" s="131"/>
    </row>
    <row r="338" spans="3:11" ht="12.75">
      <c r="C338" s="120"/>
      <c r="D338" s="121" t="s">
        <v>449</v>
      </c>
      <c r="E338" s="122" t="s">
        <v>448</v>
      </c>
      <c r="F338" s="123"/>
      <c r="G338" s="120"/>
      <c r="H338" s="120"/>
      <c r="I338" s="131"/>
      <c r="J338" s="131"/>
      <c r="K338" s="131"/>
    </row>
    <row r="339" spans="3:11" ht="12.75">
      <c r="C339" s="120"/>
      <c r="D339" s="121" t="s">
        <v>451</v>
      </c>
      <c r="E339" s="122" t="s">
        <v>450</v>
      </c>
      <c r="F339" s="123"/>
      <c r="G339" s="120"/>
      <c r="H339" s="120"/>
      <c r="I339" s="131"/>
      <c r="J339" s="131"/>
      <c r="K339" s="131"/>
    </row>
    <row r="340" spans="3:11" ht="12.75">
      <c r="C340" s="120"/>
      <c r="D340" s="121" t="s">
        <v>453</v>
      </c>
      <c r="E340" s="122" t="s">
        <v>452</v>
      </c>
      <c r="F340" s="123"/>
      <c r="G340" s="120"/>
      <c r="H340" s="120"/>
      <c r="I340" s="131"/>
      <c r="J340" s="131"/>
      <c r="K340" s="131"/>
    </row>
    <row r="341" spans="2:13" ht="12.75">
      <c r="B341" s="129"/>
      <c r="C341" s="130"/>
      <c r="D341" s="121" t="s">
        <v>455</v>
      </c>
      <c r="E341" s="122" t="s">
        <v>454</v>
      </c>
      <c r="F341" s="123"/>
      <c r="G341" s="120"/>
      <c r="H341" s="120"/>
      <c r="I341" s="131"/>
      <c r="J341" s="131"/>
      <c r="K341" s="131"/>
      <c r="L341" s="129"/>
      <c r="M341" s="129"/>
    </row>
    <row r="342" spans="2:13" ht="12.75">
      <c r="B342" s="129"/>
      <c r="C342" s="130"/>
      <c r="D342" s="121" t="s">
        <v>457</v>
      </c>
      <c r="E342" s="122" t="s">
        <v>456</v>
      </c>
      <c r="F342" s="123"/>
      <c r="G342" s="120"/>
      <c r="H342" s="120"/>
      <c r="I342" s="131"/>
      <c r="J342" s="131"/>
      <c r="K342" s="131"/>
      <c r="L342" s="129"/>
      <c r="M342" s="129"/>
    </row>
    <row r="343" spans="2:13" ht="12.75">
      <c r="B343" s="129"/>
      <c r="C343" s="130"/>
      <c r="D343" s="121" t="s">
        <v>459</v>
      </c>
      <c r="E343" s="122" t="s">
        <v>458</v>
      </c>
      <c r="F343" s="123"/>
      <c r="G343" s="120"/>
      <c r="H343" s="120"/>
      <c r="I343" s="131"/>
      <c r="J343" s="131"/>
      <c r="K343" s="131"/>
      <c r="L343" s="129"/>
      <c r="M343" s="129"/>
    </row>
    <row r="344" spans="2:13" ht="12.75">
      <c r="B344" s="129"/>
      <c r="C344" s="130"/>
      <c r="D344" s="121" t="s">
        <v>461</v>
      </c>
      <c r="E344" s="122" t="s">
        <v>460</v>
      </c>
      <c r="F344" s="123"/>
      <c r="G344" s="120"/>
      <c r="H344" s="120"/>
      <c r="I344" s="131"/>
      <c r="J344" s="131"/>
      <c r="K344" s="131"/>
      <c r="L344" s="129"/>
      <c r="M344" s="129"/>
    </row>
    <row r="345" spans="2:13" ht="12.75">
      <c r="B345" s="129"/>
      <c r="C345" s="130"/>
      <c r="D345" s="121" t="s">
        <v>463</v>
      </c>
      <c r="E345" s="122" t="s">
        <v>462</v>
      </c>
      <c r="F345" s="123"/>
      <c r="G345" s="120"/>
      <c r="H345" s="120"/>
      <c r="I345" s="131"/>
      <c r="J345" s="131"/>
      <c r="K345" s="131"/>
      <c r="L345" s="129"/>
      <c r="M345" s="129"/>
    </row>
    <row r="346" spans="2:13" ht="12.75">
      <c r="B346" s="129"/>
      <c r="C346" s="130"/>
      <c r="D346" s="121" t="s">
        <v>465</v>
      </c>
      <c r="E346" s="122" t="s">
        <v>464</v>
      </c>
      <c r="F346" s="123"/>
      <c r="G346" s="120"/>
      <c r="H346" s="120"/>
      <c r="I346" s="131"/>
      <c r="J346" s="131"/>
      <c r="K346" s="131"/>
      <c r="L346" s="129"/>
      <c r="M346" s="129"/>
    </row>
    <row r="347" spans="2:13" ht="12.75">
      <c r="B347" s="129"/>
      <c r="C347" s="130"/>
      <c r="D347" s="121" t="s">
        <v>467</v>
      </c>
      <c r="E347" s="122" t="s">
        <v>466</v>
      </c>
      <c r="F347" s="123"/>
      <c r="G347" s="120"/>
      <c r="H347" s="120"/>
      <c r="I347" s="131"/>
      <c r="J347" s="131"/>
      <c r="K347" s="131"/>
      <c r="L347" s="129"/>
      <c r="M347" s="129"/>
    </row>
    <row r="348" spans="2:13" ht="12.75">
      <c r="B348" s="129"/>
      <c r="C348" s="130"/>
      <c r="D348" s="121" t="s">
        <v>469</v>
      </c>
      <c r="E348" s="122" t="s">
        <v>468</v>
      </c>
      <c r="F348" s="123"/>
      <c r="G348" s="120"/>
      <c r="H348" s="120"/>
      <c r="I348" s="131"/>
      <c r="J348" s="131"/>
      <c r="K348" s="131"/>
      <c r="L348" s="129"/>
      <c r="M348" s="129"/>
    </row>
    <row r="349" spans="2:13" ht="12.75">
      <c r="B349" s="129"/>
      <c r="C349" s="130"/>
      <c r="D349" s="121" t="s">
        <v>674</v>
      </c>
      <c r="E349" s="122" t="s">
        <v>673</v>
      </c>
      <c r="F349" s="123"/>
      <c r="G349" s="120"/>
      <c r="H349" s="120"/>
      <c r="I349" s="131"/>
      <c r="J349" s="131"/>
      <c r="K349" s="131"/>
      <c r="L349" s="129"/>
      <c r="M349" s="129"/>
    </row>
    <row r="350" spans="2:13" ht="12.75">
      <c r="B350" s="129"/>
      <c r="C350" s="130"/>
      <c r="D350" s="121" t="s">
        <v>471</v>
      </c>
      <c r="E350" s="122" t="s">
        <v>470</v>
      </c>
      <c r="F350" s="123"/>
      <c r="G350" s="120"/>
      <c r="H350" s="120"/>
      <c r="I350" s="131"/>
      <c r="J350" s="131"/>
      <c r="K350" s="131"/>
      <c r="L350" s="129"/>
      <c r="M350" s="129"/>
    </row>
    <row r="351" spans="2:13" ht="12.75">
      <c r="B351" s="129"/>
      <c r="C351" s="130"/>
      <c r="D351" s="121" t="s">
        <v>473</v>
      </c>
      <c r="E351" s="122" t="s">
        <v>472</v>
      </c>
      <c r="F351" s="123"/>
      <c r="G351" s="120"/>
      <c r="H351" s="120"/>
      <c r="I351" s="131"/>
      <c r="J351" s="131"/>
      <c r="K351" s="131"/>
      <c r="L351" s="129"/>
      <c r="M351" s="129"/>
    </row>
    <row r="352" spans="2:13" ht="12.75">
      <c r="B352" s="129"/>
      <c r="C352" s="130"/>
      <c r="D352" s="121" t="s">
        <v>475</v>
      </c>
      <c r="E352" s="122" t="s">
        <v>474</v>
      </c>
      <c r="F352" s="123"/>
      <c r="G352" s="120"/>
      <c r="H352" s="120"/>
      <c r="I352" s="131"/>
      <c r="J352" s="131"/>
      <c r="K352" s="131"/>
      <c r="L352" s="129"/>
      <c r="M352" s="129"/>
    </row>
    <row r="353" spans="2:13" ht="12.75">
      <c r="B353" s="129"/>
      <c r="C353" s="130"/>
      <c r="D353" s="121" t="s">
        <v>477</v>
      </c>
      <c r="E353" s="122" t="s">
        <v>476</v>
      </c>
      <c r="F353" s="123"/>
      <c r="G353" s="120"/>
      <c r="H353" s="120"/>
      <c r="I353" s="131"/>
      <c r="J353" s="131"/>
      <c r="K353" s="131"/>
      <c r="L353" s="129"/>
      <c r="M353" s="129"/>
    </row>
    <row r="354" spans="2:13" ht="12.75">
      <c r="B354" s="129"/>
      <c r="C354" s="130"/>
      <c r="D354" s="121" t="s">
        <v>479</v>
      </c>
      <c r="E354" s="122" t="s">
        <v>478</v>
      </c>
      <c r="F354" s="123"/>
      <c r="G354" s="120"/>
      <c r="H354" s="120"/>
      <c r="I354" s="131"/>
      <c r="J354" s="131"/>
      <c r="K354" s="131"/>
      <c r="L354" s="129"/>
      <c r="M354" s="129"/>
    </row>
    <row r="355" spans="2:13" ht="12.75">
      <c r="B355" s="129"/>
      <c r="C355" s="130"/>
      <c r="D355" s="121" t="s">
        <v>481</v>
      </c>
      <c r="E355" s="122" t="s">
        <v>480</v>
      </c>
      <c r="F355" s="123"/>
      <c r="G355" s="120"/>
      <c r="H355" s="120"/>
      <c r="I355" s="131"/>
      <c r="J355" s="131"/>
      <c r="K355" s="131"/>
      <c r="L355" s="129"/>
      <c r="M355" s="129"/>
    </row>
    <row r="356" spans="2:13" ht="12.75">
      <c r="B356" s="129"/>
      <c r="C356" s="130"/>
      <c r="D356" s="121" t="s">
        <v>483</v>
      </c>
      <c r="E356" s="122" t="s">
        <v>482</v>
      </c>
      <c r="F356" s="123"/>
      <c r="G356" s="120"/>
      <c r="H356" s="120"/>
      <c r="I356" s="131"/>
      <c r="J356" s="131"/>
      <c r="K356" s="131"/>
      <c r="L356" s="129"/>
      <c r="M356" s="129"/>
    </row>
    <row r="357" spans="2:13" ht="12.75">
      <c r="B357" s="129"/>
      <c r="C357" s="130"/>
      <c r="D357" s="121" t="s">
        <v>485</v>
      </c>
      <c r="E357" s="122" t="s">
        <v>484</v>
      </c>
      <c r="F357" s="123"/>
      <c r="G357" s="120"/>
      <c r="H357" s="120"/>
      <c r="I357" s="131"/>
      <c r="J357" s="131"/>
      <c r="K357" s="131"/>
      <c r="L357" s="129"/>
      <c r="M357" s="129"/>
    </row>
    <row r="358" spans="2:13" ht="12.75">
      <c r="B358" s="129"/>
      <c r="C358" s="130"/>
      <c r="D358" s="121" t="s">
        <v>487</v>
      </c>
      <c r="E358" s="122" t="s">
        <v>486</v>
      </c>
      <c r="F358" s="123"/>
      <c r="G358" s="120"/>
      <c r="H358" s="120"/>
      <c r="I358" s="131"/>
      <c r="J358" s="131"/>
      <c r="K358" s="131"/>
      <c r="L358" s="129"/>
      <c r="M358" s="129"/>
    </row>
    <row r="359" spans="2:13" ht="12.75">
      <c r="B359" s="129"/>
      <c r="C359" s="130"/>
      <c r="D359" s="121" t="s">
        <v>489</v>
      </c>
      <c r="E359" s="122" t="s">
        <v>488</v>
      </c>
      <c r="F359" s="123"/>
      <c r="G359" s="120"/>
      <c r="H359" s="120"/>
      <c r="I359" s="131"/>
      <c r="J359" s="131"/>
      <c r="K359" s="131"/>
      <c r="L359" s="129"/>
      <c r="M359" s="129"/>
    </row>
    <row r="360" spans="2:13" ht="12.75">
      <c r="B360" s="129"/>
      <c r="C360" s="130"/>
      <c r="D360" s="121" t="s">
        <v>491</v>
      </c>
      <c r="E360" s="122" t="s">
        <v>490</v>
      </c>
      <c r="F360" s="123"/>
      <c r="G360" s="120"/>
      <c r="H360" s="120"/>
      <c r="I360" s="131"/>
      <c r="J360" s="131"/>
      <c r="K360" s="131"/>
      <c r="L360" s="129"/>
      <c r="M360" s="129"/>
    </row>
    <row r="361" spans="2:13" ht="12.75">
      <c r="B361" s="129"/>
      <c r="C361" s="130"/>
      <c r="D361" s="121" t="s">
        <v>493</v>
      </c>
      <c r="E361" s="122" t="s">
        <v>492</v>
      </c>
      <c r="F361" s="123"/>
      <c r="G361" s="120"/>
      <c r="H361" s="120"/>
      <c r="I361" s="131"/>
      <c r="J361" s="131"/>
      <c r="K361" s="131"/>
      <c r="L361" s="129"/>
      <c r="M361" s="129"/>
    </row>
    <row r="362" spans="2:13" ht="12.75">
      <c r="B362" s="129"/>
      <c r="C362" s="130"/>
      <c r="D362" s="121" t="s">
        <v>495</v>
      </c>
      <c r="E362" s="122" t="s">
        <v>494</v>
      </c>
      <c r="F362" s="123"/>
      <c r="G362" s="120"/>
      <c r="H362" s="120"/>
      <c r="I362" s="131"/>
      <c r="J362" s="131"/>
      <c r="K362" s="131"/>
      <c r="L362" s="129"/>
      <c r="M362" s="129"/>
    </row>
    <row r="363" spans="2:13" ht="12.75">
      <c r="B363" s="129"/>
      <c r="C363" s="130"/>
      <c r="D363" s="121" t="s">
        <v>497</v>
      </c>
      <c r="E363" s="122" t="s">
        <v>496</v>
      </c>
      <c r="F363" s="123"/>
      <c r="G363" s="120"/>
      <c r="H363" s="120"/>
      <c r="I363" s="131"/>
      <c r="J363" s="131"/>
      <c r="K363" s="131"/>
      <c r="L363" s="129"/>
      <c r="M363" s="129"/>
    </row>
    <row r="364" spans="2:13" ht="12.75">
      <c r="B364" s="129"/>
      <c r="C364" s="130"/>
      <c r="D364" s="121" t="s">
        <v>499</v>
      </c>
      <c r="E364" s="122" t="s">
        <v>498</v>
      </c>
      <c r="F364" s="123"/>
      <c r="G364" s="120"/>
      <c r="H364" s="120"/>
      <c r="I364" s="131"/>
      <c r="J364" s="131"/>
      <c r="K364" s="131"/>
      <c r="L364" s="129"/>
      <c r="M364" s="129"/>
    </row>
    <row r="365" spans="2:13" ht="12.75">
      <c r="B365" s="129"/>
      <c r="C365" s="130"/>
      <c r="D365" s="121" t="s">
        <v>501</v>
      </c>
      <c r="E365" s="122" t="s">
        <v>500</v>
      </c>
      <c r="F365" s="123"/>
      <c r="G365" s="120"/>
      <c r="H365" s="120"/>
      <c r="I365" s="131"/>
      <c r="J365" s="131"/>
      <c r="K365" s="131"/>
      <c r="L365" s="129"/>
      <c r="M365" s="129"/>
    </row>
    <row r="366" spans="2:13" ht="12.75">
      <c r="B366" s="129"/>
      <c r="C366" s="130"/>
      <c r="D366" s="121" t="s">
        <v>503</v>
      </c>
      <c r="E366" s="122" t="s">
        <v>502</v>
      </c>
      <c r="F366" s="123"/>
      <c r="G366" s="120"/>
      <c r="H366" s="120"/>
      <c r="I366" s="131"/>
      <c r="J366" s="131"/>
      <c r="K366" s="131"/>
      <c r="L366" s="129"/>
      <c r="M366" s="129"/>
    </row>
    <row r="367" spans="2:13" ht="12.75">
      <c r="B367" s="129"/>
      <c r="C367" s="130"/>
      <c r="D367" s="121" t="s">
        <v>505</v>
      </c>
      <c r="E367" s="122" t="s">
        <v>504</v>
      </c>
      <c r="F367" s="123"/>
      <c r="G367" s="120"/>
      <c r="H367" s="120"/>
      <c r="I367" s="131"/>
      <c r="J367" s="131"/>
      <c r="K367" s="131"/>
      <c r="L367" s="129"/>
      <c r="M367" s="129"/>
    </row>
    <row r="368" spans="2:13" ht="12.75">
      <c r="B368" s="129"/>
      <c r="C368" s="130"/>
      <c r="D368" s="121" t="s">
        <v>507</v>
      </c>
      <c r="E368" s="122" t="s">
        <v>506</v>
      </c>
      <c r="F368" s="123"/>
      <c r="G368" s="120"/>
      <c r="H368" s="120"/>
      <c r="I368" s="131"/>
      <c r="J368" s="131"/>
      <c r="K368" s="131"/>
      <c r="L368" s="129"/>
      <c r="M368" s="129"/>
    </row>
    <row r="369" spans="2:13" ht="12.75">
      <c r="B369" s="129"/>
      <c r="C369" s="130"/>
      <c r="D369" s="121" t="s">
        <v>29</v>
      </c>
      <c r="E369" s="122" t="s">
        <v>28</v>
      </c>
      <c r="F369" s="123"/>
      <c r="G369" s="120"/>
      <c r="H369" s="120"/>
      <c r="I369" s="131"/>
      <c r="J369" s="131"/>
      <c r="K369" s="131"/>
      <c r="L369" s="129"/>
      <c r="M369" s="129"/>
    </row>
    <row r="370" spans="2:13" ht="12.75">
      <c r="B370" s="129"/>
      <c r="C370" s="130"/>
      <c r="D370" s="121" t="s">
        <v>509</v>
      </c>
      <c r="E370" s="122" t="s">
        <v>508</v>
      </c>
      <c r="F370" s="123"/>
      <c r="G370" s="120"/>
      <c r="H370" s="120"/>
      <c r="I370" s="131"/>
      <c r="J370" s="131"/>
      <c r="K370" s="131"/>
      <c r="L370" s="129"/>
      <c r="M370" s="129"/>
    </row>
    <row r="371" spans="2:13" ht="12.75">
      <c r="B371" s="129"/>
      <c r="C371" s="130"/>
      <c r="D371" s="121" t="s">
        <v>511</v>
      </c>
      <c r="E371" s="122" t="s">
        <v>510</v>
      </c>
      <c r="F371" s="123"/>
      <c r="G371" s="120"/>
      <c r="H371" s="120"/>
      <c r="I371" s="131"/>
      <c r="J371" s="131"/>
      <c r="K371" s="131"/>
      <c r="L371" s="129"/>
      <c r="M371" s="129"/>
    </row>
    <row r="372" spans="2:13" ht="12.75">
      <c r="B372" s="129"/>
      <c r="C372" s="130"/>
      <c r="D372" s="121" t="s">
        <v>513</v>
      </c>
      <c r="E372" s="122" t="s">
        <v>512</v>
      </c>
      <c r="F372" s="123"/>
      <c r="G372" s="120"/>
      <c r="H372" s="120"/>
      <c r="I372" s="131"/>
      <c r="J372" s="131"/>
      <c r="K372" s="131"/>
      <c r="L372" s="129"/>
      <c r="M372" s="129"/>
    </row>
    <row r="373" spans="2:13" ht="12.75">
      <c r="B373" s="129"/>
      <c r="C373" s="130"/>
      <c r="D373" s="121" t="s">
        <v>515</v>
      </c>
      <c r="E373" s="122" t="s">
        <v>514</v>
      </c>
      <c r="F373" s="123"/>
      <c r="G373" s="120"/>
      <c r="H373" s="120"/>
      <c r="I373" s="131"/>
      <c r="J373" s="131"/>
      <c r="K373" s="131"/>
      <c r="L373" s="129"/>
      <c r="M373" s="129"/>
    </row>
    <row r="374" spans="2:13" ht="12.75">
      <c r="B374" s="129"/>
      <c r="C374" s="130"/>
      <c r="D374" s="121" t="s">
        <v>517</v>
      </c>
      <c r="E374" s="122" t="s">
        <v>516</v>
      </c>
      <c r="F374" s="123"/>
      <c r="G374" s="120"/>
      <c r="H374" s="120"/>
      <c r="I374" s="131"/>
      <c r="J374" s="131"/>
      <c r="K374" s="131"/>
      <c r="L374" s="129"/>
      <c r="M374" s="129"/>
    </row>
    <row r="375" spans="2:13" ht="12.75">
      <c r="B375" s="129"/>
      <c r="C375" s="130"/>
      <c r="D375" s="121" t="s">
        <v>519</v>
      </c>
      <c r="E375" s="122" t="s">
        <v>518</v>
      </c>
      <c r="F375" s="123"/>
      <c r="G375" s="120"/>
      <c r="H375" s="120"/>
      <c r="I375" s="131"/>
      <c r="J375" s="131"/>
      <c r="K375" s="131"/>
      <c r="L375" s="129"/>
      <c r="M375" s="129"/>
    </row>
    <row r="376" spans="2:13" ht="12.75">
      <c r="B376" s="129"/>
      <c r="C376" s="130"/>
      <c r="D376" s="121" t="s">
        <v>521</v>
      </c>
      <c r="E376" s="122" t="s">
        <v>520</v>
      </c>
      <c r="F376" s="123"/>
      <c r="G376" s="120"/>
      <c r="H376" s="120"/>
      <c r="I376" s="131"/>
      <c r="J376" s="131"/>
      <c r="K376" s="131"/>
      <c r="L376" s="129"/>
      <c r="M376" s="129"/>
    </row>
    <row r="377" spans="2:13" ht="12.75">
      <c r="B377" s="129"/>
      <c r="C377" s="130"/>
      <c r="D377" s="121" t="s">
        <v>523</v>
      </c>
      <c r="E377" s="122" t="s">
        <v>522</v>
      </c>
      <c r="F377" s="123"/>
      <c r="G377" s="120"/>
      <c r="H377" s="120"/>
      <c r="I377" s="131"/>
      <c r="J377" s="131"/>
      <c r="K377" s="131"/>
      <c r="L377" s="129"/>
      <c r="M377" s="129"/>
    </row>
    <row r="378" spans="2:13" ht="12.75">
      <c r="B378" s="129"/>
      <c r="C378" s="130"/>
      <c r="D378" s="121" t="s">
        <v>525</v>
      </c>
      <c r="E378" s="122" t="s">
        <v>524</v>
      </c>
      <c r="F378" s="123"/>
      <c r="G378" s="120"/>
      <c r="H378" s="120"/>
      <c r="I378" s="131"/>
      <c r="J378" s="131"/>
      <c r="K378" s="131"/>
      <c r="L378" s="129"/>
      <c r="M378" s="129"/>
    </row>
    <row r="379" spans="2:13" ht="12.75">
      <c r="B379" s="129"/>
      <c r="C379" s="130"/>
      <c r="D379" s="121" t="s">
        <v>527</v>
      </c>
      <c r="E379" s="122" t="s">
        <v>526</v>
      </c>
      <c r="F379" s="123"/>
      <c r="G379" s="120"/>
      <c r="H379" s="120"/>
      <c r="I379" s="131"/>
      <c r="J379" s="131"/>
      <c r="K379" s="131"/>
      <c r="L379" s="129"/>
      <c r="M379" s="129"/>
    </row>
    <row r="380" spans="2:13" ht="12.75">
      <c r="B380" s="129"/>
      <c r="C380" s="130"/>
      <c r="D380" s="121" t="s">
        <v>529</v>
      </c>
      <c r="E380" s="122" t="s">
        <v>528</v>
      </c>
      <c r="F380" s="123"/>
      <c r="G380" s="120"/>
      <c r="H380" s="120"/>
      <c r="I380" s="131"/>
      <c r="J380" s="131"/>
      <c r="K380" s="131"/>
      <c r="L380" s="129"/>
      <c r="M380" s="129"/>
    </row>
    <row r="381" spans="2:13" ht="12.75">
      <c r="B381" s="129"/>
      <c r="C381" s="130"/>
      <c r="D381" s="121" t="s">
        <v>531</v>
      </c>
      <c r="E381" s="122" t="s">
        <v>530</v>
      </c>
      <c r="F381" s="123"/>
      <c r="G381" s="120"/>
      <c r="H381" s="120"/>
      <c r="I381" s="131"/>
      <c r="J381" s="131"/>
      <c r="K381" s="131"/>
      <c r="L381" s="129"/>
      <c r="M381" s="129"/>
    </row>
    <row r="382" spans="2:13" ht="12.75">
      <c r="B382" s="129"/>
      <c r="C382" s="130"/>
      <c r="D382" s="121" t="s">
        <v>533</v>
      </c>
      <c r="E382" s="122" t="s">
        <v>532</v>
      </c>
      <c r="F382" s="123"/>
      <c r="G382" s="120"/>
      <c r="H382" s="120"/>
      <c r="I382" s="131"/>
      <c r="J382" s="131"/>
      <c r="K382" s="131"/>
      <c r="L382" s="129"/>
      <c r="M382" s="129"/>
    </row>
    <row r="383" spans="2:13" ht="12.75">
      <c r="B383" s="129"/>
      <c r="C383" s="130"/>
      <c r="D383" s="121" t="s">
        <v>535</v>
      </c>
      <c r="E383" s="122" t="s">
        <v>534</v>
      </c>
      <c r="F383" s="123"/>
      <c r="G383" s="120"/>
      <c r="H383" s="120"/>
      <c r="I383" s="131"/>
      <c r="J383" s="131"/>
      <c r="K383" s="131"/>
      <c r="L383" s="129"/>
      <c r="M383" s="129"/>
    </row>
    <row r="384" spans="2:13" ht="12.75">
      <c r="B384" s="129"/>
      <c r="C384" s="130"/>
      <c r="D384" s="121" t="s">
        <v>537</v>
      </c>
      <c r="E384" s="122" t="s">
        <v>536</v>
      </c>
      <c r="F384" s="123"/>
      <c r="G384" s="120"/>
      <c r="H384" s="120"/>
      <c r="I384" s="131"/>
      <c r="J384" s="131"/>
      <c r="K384" s="131"/>
      <c r="L384" s="129"/>
      <c r="M384" s="129"/>
    </row>
    <row r="385" spans="2:13" ht="12.75">
      <c r="B385" s="129"/>
      <c r="C385" s="130"/>
      <c r="D385" s="121" t="s">
        <v>73</v>
      </c>
      <c r="E385" s="122" t="s">
        <v>72</v>
      </c>
      <c r="F385" s="123"/>
      <c r="G385" s="120"/>
      <c r="H385" s="120"/>
      <c r="I385" s="131"/>
      <c r="J385" s="131"/>
      <c r="K385" s="131"/>
      <c r="L385" s="129"/>
      <c r="M385" s="129"/>
    </row>
    <row r="386" spans="2:13" ht="12.75">
      <c r="B386" s="129"/>
      <c r="C386" s="130"/>
      <c r="D386" s="121" t="s">
        <v>539</v>
      </c>
      <c r="E386" s="122" t="s">
        <v>538</v>
      </c>
      <c r="F386" s="123"/>
      <c r="G386" s="120"/>
      <c r="H386" s="120"/>
      <c r="I386" s="131"/>
      <c r="J386" s="131"/>
      <c r="K386" s="131"/>
      <c r="L386" s="129"/>
      <c r="M386" s="129"/>
    </row>
    <row r="387" spans="2:13" ht="12.75">
      <c r="B387" s="129"/>
      <c r="C387" s="130"/>
      <c r="D387" s="121" t="s">
        <v>541</v>
      </c>
      <c r="E387" s="122" t="s">
        <v>540</v>
      </c>
      <c r="F387" s="123"/>
      <c r="G387" s="120"/>
      <c r="H387" s="120"/>
      <c r="I387" s="131"/>
      <c r="J387" s="131"/>
      <c r="K387" s="131"/>
      <c r="L387" s="129"/>
      <c r="M387" s="129"/>
    </row>
    <row r="388" spans="2:13" ht="12.75">
      <c r="B388" s="129"/>
      <c r="C388" s="130"/>
      <c r="D388" s="121" t="s">
        <v>9</v>
      </c>
      <c r="E388" s="122" t="s">
        <v>8</v>
      </c>
      <c r="F388" s="123"/>
      <c r="G388" s="120"/>
      <c r="H388" s="120"/>
      <c r="I388" s="131"/>
      <c r="J388" s="131"/>
      <c r="K388" s="131"/>
      <c r="L388" s="129"/>
      <c r="M388" s="129"/>
    </row>
    <row r="389" spans="2:13" ht="12.75">
      <c r="B389" s="129"/>
      <c r="C389" s="130"/>
      <c r="D389" s="121" t="s">
        <v>543</v>
      </c>
      <c r="E389" s="122" t="s">
        <v>542</v>
      </c>
      <c r="F389" s="123"/>
      <c r="G389" s="120"/>
      <c r="H389" s="120"/>
      <c r="I389" s="131"/>
      <c r="J389" s="131"/>
      <c r="K389" s="131"/>
      <c r="L389" s="129"/>
      <c r="M389" s="129"/>
    </row>
    <row r="390" spans="2:13" ht="12.75">
      <c r="B390" s="129"/>
      <c r="C390" s="130"/>
      <c r="D390" s="121" t="s">
        <v>545</v>
      </c>
      <c r="E390" s="122" t="s">
        <v>544</v>
      </c>
      <c r="F390" s="123"/>
      <c r="G390" s="120"/>
      <c r="H390" s="120"/>
      <c r="I390" s="131"/>
      <c r="J390" s="131"/>
      <c r="K390" s="131"/>
      <c r="L390" s="129"/>
      <c r="M390" s="129"/>
    </row>
    <row r="391" spans="2:13" ht="12.75">
      <c r="B391" s="129"/>
      <c r="C391" s="130"/>
      <c r="D391" s="121" t="s">
        <v>547</v>
      </c>
      <c r="E391" s="122" t="s">
        <v>546</v>
      </c>
      <c r="F391" s="123"/>
      <c r="G391" s="120"/>
      <c r="H391" s="120"/>
      <c r="I391" s="131"/>
      <c r="J391" s="131"/>
      <c r="K391" s="131"/>
      <c r="L391" s="129"/>
      <c r="M391" s="129"/>
    </row>
    <row r="392" spans="2:13" ht="12.75">
      <c r="B392" s="129"/>
      <c r="C392" s="130"/>
      <c r="D392" s="121" t="s">
        <v>549</v>
      </c>
      <c r="E392" s="122" t="s">
        <v>548</v>
      </c>
      <c r="F392" s="123"/>
      <c r="G392" s="120"/>
      <c r="H392" s="120"/>
      <c r="I392" s="131"/>
      <c r="J392" s="131"/>
      <c r="K392" s="131"/>
      <c r="L392" s="129"/>
      <c r="M392" s="129"/>
    </row>
    <row r="393" spans="2:13" ht="12.75">
      <c r="B393" s="129"/>
      <c r="C393" s="130"/>
      <c r="D393" s="121" t="s">
        <v>551</v>
      </c>
      <c r="E393" s="122" t="s">
        <v>550</v>
      </c>
      <c r="F393" s="123"/>
      <c r="G393" s="120"/>
      <c r="H393" s="120"/>
      <c r="I393" s="131"/>
      <c r="J393" s="131"/>
      <c r="K393" s="131"/>
      <c r="L393" s="129"/>
      <c r="M393" s="129"/>
    </row>
    <row r="394" spans="2:13" ht="12.75">
      <c r="B394" s="129"/>
      <c r="C394" s="130"/>
      <c r="D394" s="121" t="s">
        <v>553</v>
      </c>
      <c r="E394" s="122" t="s">
        <v>552</v>
      </c>
      <c r="F394" s="123"/>
      <c r="G394" s="120"/>
      <c r="H394" s="120"/>
      <c r="I394" s="131"/>
      <c r="J394" s="131"/>
      <c r="K394" s="131"/>
      <c r="L394" s="129"/>
      <c r="M394" s="129"/>
    </row>
    <row r="395" spans="2:13" ht="12.75">
      <c r="B395" s="129"/>
      <c r="C395" s="130"/>
      <c r="D395" s="121" t="s">
        <v>555</v>
      </c>
      <c r="E395" s="122" t="s">
        <v>554</v>
      </c>
      <c r="F395" s="123"/>
      <c r="G395" s="120"/>
      <c r="H395" s="120"/>
      <c r="I395" s="131"/>
      <c r="J395" s="131"/>
      <c r="K395" s="131"/>
      <c r="L395" s="129"/>
      <c r="M395" s="129"/>
    </row>
    <row r="396" spans="2:13" ht="12.75">
      <c r="B396" s="129"/>
      <c r="C396" s="130"/>
      <c r="D396" s="121" t="s">
        <v>557</v>
      </c>
      <c r="E396" s="122" t="s">
        <v>556</v>
      </c>
      <c r="F396" s="123"/>
      <c r="G396" s="120"/>
      <c r="H396" s="120"/>
      <c r="I396" s="131"/>
      <c r="J396" s="131"/>
      <c r="K396" s="131"/>
      <c r="L396" s="129"/>
      <c r="M396" s="129"/>
    </row>
    <row r="397" spans="2:13" ht="12.75">
      <c r="B397" s="129"/>
      <c r="C397" s="130"/>
      <c r="D397" s="121" t="s">
        <v>559</v>
      </c>
      <c r="E397" s="122" t="s">
        <v>558</v>
      </c>
      <c r="F397" s="123"/>
      <c r="G397" s="120"/>
      <c r="H397" s="120"/>
      <c r="I397" s="131"/>
      <c r="J397" s="131"/>
      <c r="K397" s="131"/>
      <c r="L397" s="129"/>
      <c r="M397" s="129"/>
    </row>
    <row r="398" spans="2:13" ht="12.75">
      <c r="B398" s="129"/>
      <c r="C398" s="130"/>
      <c r="D398" s="121" t="s">
        <v>561</v>
      </c>
      <c r="E398" s="122" t="s">
        <v>560</v>
      </c>
      <c r="F398" s="123"/>
      <c r="G398" s="120"/>
      <c r="H398" s="120"/>
      <c r="I398" s="131"/>
      <c r="J398" s="131"/>
      <c r="K398" s="131"/>
      <c r="L398" s="129"/>
      <c r="M398" s="129"/>
    </row>
    <row r="399" spans="2:13" ht="12.75">
      <c r="B399" s="129"/>
      <c r="C399" s="130"/>
      <c r="D399" s="121" t="s">
        <v>563</v>
      </c>
      <c r="E399" s="122" t="s">
        <v>562</v>
      </c>
      <c r="F399" s="123"/>
      <c r="G399" s="120"/>
      <c r="H399" s="120"/>
      <c r="I399" s="131"/>
      <c r="J399" s="131"/>
      <c r="K399" s="131"/>
      <c r="L399" s="129"/>
      <c r="M399" s="129"/>
    </row>
    <row r="400" spans="2:13" ht="12.75">
      <c r="B400" s="129"/>
      <c r="C400" s="130"/>
      <c r="D400" s="121" t="s">
        <v>565</v>
      </c>
      <c r="E400" s="122" t="s">
        <v>564</v>
      </c>
      <c r="F400" s="123"/>
      <c r="G400" s="120"/>
      <c r="H400" s="120"/>
      <c r="I400" s="131"/>
      <c r="J400" s="131"/>
      <c r="K400" s="131"/>
      <c r="L400" s="129"/>
      <c r="M400" s="129"/>
    </row>
    <row r="401" spans="2:13" ht="12.75">
      <c r="B401" s="129"/>
      <c r="C401" s="130"/>
      <c r="D401" s="121" t="s">
        <v>567</v>
      </c>
      <c r="E401" s="122" t="s">
        <v>566</v>
      </c>
      <c r="F401" s="123"/>
      <c r="G401" s="120"/>
      <c r="H401" s="120"/>
      <c r="I401" s="131"/>
      <c r="J401" s="131"/>
      <c r="K401" s="131"/>
      <c r="L401" s="129"/>
      <c r="M401" s="129"/>
    </row>
    <row r="402" spans="2:13" ht="12.75">
      <c r="B402" s="129"/>
      <c r="C402" s="130"/>
      <c r="D402" s="121" t="s">
        <v>569</v>
      </c>
      <c r="E402" s="122" t="s">
        <v>568</v>
      </c>
      <c r="F402" s="123"/>
      <c r="G402" s="120"/>
      <c r="H402" s="120"/>
      <c r="I402" s="131"/>
      <c r="J402" s="131"/>
      <c r="K402" s="131"/>
      <c r="L402" s="129"/>
      <c r="M402" s="129"/>
    </row>
    <row r="403" spans="2:13" ht="12.75">
      <c r="B403" s="129"/>
      <c r="C403" s="130"/>
      <c r="D403" s="121" t="s">
        <v>31</v>
      </c>
      <c r="E403" s="122" t="s">
        <v>30</v>
      </c>
      <c r="F403" s="123"/>
      <c r="G403" s="120"/>
      <c r="H403" s="120"/>
      <c r="I403" s="131"/>
      <c r="J403" s="131"/>
      <c r="K403" s="131"/>
      <c r="L403" s="129"/>
      <c r="M403" s="129"/>
    </row>
    <row r="404" spans="2:13" ht="12.75">
      <c r="B404" s="129"/>
      <c r="C404" s="130"/>
      <c r="D404" s="121" t="s">
        <v>571</v>
      </c>
      <c r="E404" s="122" t="s">
        <v>570</v>
      </c>
      <c r="F404" s="123"/>
      <c r="G404" s="120"/>
      <c r="H404" s="120"/>
      <c r="I404" s="131"/>
      <c r="J404" s="131"/>
      <c r="K404" s="131"/>
      <c r="L404" s="129"/>
      <c r="M404" s="129"/>
    </row>
    <row r="405" spans="2:13" ht="12.75">
      <c r="B405" s="129"/>
      <c r="C405" s="130"/>
      <c r="D405" s="121" t="s">
        <v>573</v>
      </c>
      <c r="E405" s="122" t="s">
        <v>572</v>
      </c>
      <c r="F405" s="123"/>
      <c r="G405" s="120"/>
      <c r="H405" s="120"/>
      <c r="I405" s="131"/>
      <c r="J405" s="131"/>
      <c r="K405" s="131"/>
      <c r="L405" s="129"/>
      <c r="M405" s="129"/>
    </row>
    <row r="406" spans="2:13" ht="12.75">
      <c r="B406" s="129"/>
      <c r="C406" s="130"/>
      <c r="D406" s="121" t="s">
        <v>575</v>
      </c>
      <c r="E406" s="122" t="s">
        <v>574</v>
      </c>
      <c r="F406" s="123"/>
      <c r="G406" s="120"/>
      <c r="H406" s="120"/>
      <c r="I406" s="131"/>
      <c r="J406" s="131"/>
      <c r="K406" s="131"/>
      <c r="L406" s="129"/>
      <c r="M406" s="129"/>
    </row>
    <row r="407" spans="2:13" ht="12.75">
      <c r="B407" s="129"/>
      <c r="C407" s="130"/>
      <c r="D407" s="121" t="s">
        <v>577</v>
      </c>
      <c r="E407" s="122" t="s">
        <v>576</v>
      </c>
      <c r="F407" s="123"/>
      <c r="G407" s="120"/>
      <c r="H407" s="120"/>
      <c r="I407" s="131"/>
      <c r="J407" s="131"/>
      <c r="K407" s="131"/>
      <c r="L407" s="129"/>
      <c r="M407" s="129"/>
    </row>
    <row r="408" spans="2:13" ht="12.75">
      <c r="B408" s="129"/>
      <c r="C408" s="130"/>
      <c r="D408" s="121" t="s">
        <v>579</v>
      </c>
      <c r="E408" s="122" t="s">
        <v>578</v>
      </c>
      <c r="F408" s="123"/>
      <c r="G408" s="120"/>
      <c r="H408" s="120"/>
      <c r="I408" s="131"/>
      <c r="J408" s="131"/>
      <c r="K408" s="131"/>
      <c r="L408" s="129"/>
      <c r="M408" s="129"/>
    </row>
    <row r="409" spans="2:13" ht="12.75">
      <c r="B409" s="129"/>
      <c r="C409" s="130"/>
      <c r="D409" s="121" t="s">
        <v>581</v>
      </c>
      <c r="E409" s="122" t="s">
        <v>580</v>
      </c>
      <c r="F409" s="123"/>
      <c r="G409" s="120"/>
      <c r="H409" s="120"/>
      <c r="I409" s="131"/>
      <c r="J409" s="131"/>
      <c r="K409" s="131"/>
      <c r="L409" s="129"/>
      <c r="M409" s="129"/>
    </row>
    <row r="410" spans="2:13" ht="12.75">
      <c r="B410" s="129"/>
      <c r="C410" s="130"/>
      <c r="D410" s="121" t="s">
        <v>75</v>
      </c>
      <c r="E410" s="122" t="s">
        <v>74</v>
      </c>
      <c r="F410" s="123"/>
      <c r="G410" s="120"/>
      <c r="H410" s="120"/>
      <c r="I410" s="131"/>
      <c r="J410" s="131"/>
      <c r="K410" s="131"/>
      <c r="L410" s="129"/>
      <c r="M410" s="129"/>
    </row>
    <row r="411" spans="2:13" ht="12.75">
      <c r="B411" s="129"/>
      <c r="C411" s="130"/>
      <c r="D411" s="121" t="s">
        <v>33</v>
      </c>
      <c r="E411" s="122" t="s">
        <v>32</v>
      </c>
      <c r="F411" s="123"/>
      <c r="G411" s="120"/>
      <c r="H411" s="120"/>
      <c r="I411" s="131"/>
      <c r="J411" s="131"/>
      <c r="K411" s="131"/>
      <c r="L411" s="129"/>
      <c r="M411" s="129"/>
    </row>
    <row r="412" spans="2:13" ht="12.75">
      <c r="B412" s="129"/>
      <c r="C412" s="130"/>
      <c r="D412" s="121" t="s">
        <v>583</v>
      </c>
      <c r="E412" s="122" t="s">
        <v>582</v>
      </c>
      <c r="F412" s="123"/>
      <c r="G412" s="120"/>
      <c r="H412" s="120"/>
      <c r="I412" s="131"/>
      <c r="J412" s="131"/>
      <c r="K412" s="131"/>
      <c r="L412" s="129"/>
      <c r="M412" s="129"/>
    </row>
    <row r="413" spans="2:13" ht="12.75">
      <c r="B413" s="129"/>
      <c r="C413" s="130"/>
      <c r="D413" s="121" t="s">
        <v>585</v>
      </c>
      <c r="E413" s="122" t="s">
        <v>584</v>
      </c>
      <c r="F413" s="123"/>
      <c r="G413" s="120"/>
      <c r="H413" s="120"/>
      <c r="I413" s="131"/>
      <c r="J413" s="131"/>
      <c r="K413" s="131"/>
      <c r="L413" s="129"/>
      <c r="M413" s="129"/>
    </row>
    <row r="414" spans="2:13" ht="12.75">
      <c r="B414" s="129"/>
      <c r="C414" s="130"/>
      <c r="D414" s="121" t="s">
        <v>587</v>
      </c>
      <c r="E414" s="122" t="s">
        <v>586</v>
      </c>
      <c r="F414" s="123"/>
      <c r="G414" s="120"/>
      <c r="H414" s="120"/>
      <c r="I414" s="131"/>
      <c r="J414" s="131"/>
      <c r="K414" s="131"/>
      <c r="L414" s="129"/>
      <c r="M414" s="129"/>
    </row>
    <row r="415" spans="2:13" ht="12.75">
      <c r="B415" s="129"/>
      <c r="C415" s="130"/>
      <c r="D415" s="121" t="s">
        <v>589</v>
      </c>
      <c r="E415" s="122" t="s">
        <v>588</v>
      </c>
      <c r="F415" s="123"/>
      <c r="G415" s="120"/>
      <c r="H415" s="120"/>
      <c r="I415" s="131"/>
      <c r="J415" s="131"/>
      <c r="K415" s="131"/>
      <c r="L415" s="129"/>
      <c r="M415" s="129"/>
    </row>
    <row r="416" spans="2:13" ht="12.75">
      <c r="B416" s="129"/>
      <c r="C416" s="130"/>
      <c r="D416" s="121" t="s">
        <v>591</v>
      </c>
      <c r="E416" s="122" t="s">
        <v>590</v>
      </c>
      <c r="F416" s="123"/>
      <c r="G416" s="120"/>
      <c r="H416" s="120"/>
      <c r="I416" s="131"/>
      <c r="J416" s="131"/>
      <c r="K416" s="131"/>
      <c r="L416" s="129"/>
      <c r="M416" s="129"/>
    </row>
    <row r="417" spans="2:13" ht="12.75">
      <c r="B417" s="129"/>
      <c r="C417" s="130"/>
      <c r="D417" s="121" t="s">
        <v>593</v>
      </c>
      <c r="E417" s="122" t="s">
        <v>592</v>
      </c>
      <c r="F417" s="123"/>
      <c r="G417" s="120"/>
      <c r="H417" s="120"/>
      <c r="I417" s="131"/>
      <c r="J417" s="131"/>
      <c r="K417" s="131"/>
      <c r="L417" s="129"/>
      <c r="M417" s="129"/>
    </row>
    <row r="418" spans="2:13" ht="12.75">
      <c r="B418" s="129"/>
      <c r="C418" s="130"/>
      <c r="D418" s="121" t="s">
        <v>595</v>
      </c>
      <c r="E418" s="122" t="s">
        <v>594</v>
      </c>
      <c r="F418" s="123"/>
      <c r="G418" s="120"/>
      <c r="H418" s="120"/>
      <c r="I418" s="131"/>
      <c r="J418" s="131"/>
      <c r="K418" s="131"/>
      <c r="L418" s="129"/>
      <c r="M418" s="129"/>
    </row>
    <row r="419" spans="2:13" ht="12.75">
      <c r="B419" s="129"/>
      <c r="C419" s="130"/>
      <c r="D419" s="121" t="s">
        <v>597</v>
      </c>
      <c r="E419" s="122" t="s">
        <v>596</v>
      </c>
      <c r="F419" s="123"/>
      <c r="G419" s="120"/>
      <c r="H419" s="120"/>
      <c r="I419" s="131"/>
      <c r="J419" s="131"/>
      <c r="K419" s="131"/>
      <c r="L419" s="129"/>
      <c r="M419" s="129"/>
    </row>
    <row r="420" spans="2:13" ht="12.75">
      <c r="B420" s="129"/>
      <c r="C420" s="130"/>
      <c r="D420" s="121" t="s">
        <v>599</v>
      </c>
      <c r="E420" s="122" t="s">
        <v>598</v>
      </c>
      <c r="F420" s="123"/>
      <c r="G420" s="120"/>
      <c r="H420" s="120"/>
      <c r="I420" s="131"/>
      <c r="J420" s="131"/>
      <c r="K420" s="131"/>
      <c r="L420" s="129"/>
      <c r="M420" s="129"/>
    </row>
    <row r="421" spans="2:13" ht="12.75">
      <c r="B421" s="129"/>
      <c r="C421" s="130"/>
      <c r="D421" s="121" t="s">
        <v>601</v>
      </c>
      <c r="E421" s="122" t="s">
        <v>600</v>
      </c>
      <c r="F421" s="123"/>
      <c r="G421" s="120"/>
      <c r="H421" s="120"/>
      <c r="I421" s="131"/>
      <c r="J421" s="131"/>
      <c r="K421" s="131"/>
      <c r="L421" s="129"/>
      <c r="M421" s="129"/>
    </row>
    <row r="422" spans="2:13" ht="12.75">
      <c r="B422" s="129"/>
      <c r="C422" s="130"/>
      <c r="D422" s="121" t="s">
        <v>603</v>
      </c>
      <c r="E422" s="122" t="s">
        <v>602</v>
      </c>
      <c r="F422" s="123"/>
      <c r="G422" s="120"/>
      <c r="H422" s="120"/>
      <c r="I422" s="131"/>
      <c r="J422" s="131"/>
      <c r="K422" s="131"/>
      <c r="L422" s="129"/>
      <c r="M422" s="129"/>
    </row>
    <row r="423" spans="2:13" ht="12.75">
      <c r="B423" s="129"/>
      <c r="C423" s="130"/>
      <c r="D423" s="121" t="s">
        <v>605</v>
      </c>
      <c r="E423" s="122" t="s">
        <v>604</v>
      </c>
      <c r="F423" s="123"/>
      <c r="G423" s="120"/>
      <c r="H423" s="120"/>
      <c r="I423" s="131"/>
      <c r="J423" s="131"/>
      <c r="K423" s="131"/>
      <c r="L423" s="129"/>
      <c r="M423" s="129"/>
    </row>
    <row r="424" spans="2:13" ht="12.75">
      <c r="B424" s="129"/>
      <c r="C424" s="130"/>
      <c r="D424" s="121" t="s">
        <v>607</v>
      </c>
      <c r="E424" s="122" t="s">
        <v>606</v>
      </c>
      <c r="F424" s="123"/>
      <c r="G424" s="120"/>
      <c r="H424" s="120"/>
      <c r="I424" s="131"/>
      <c r="J424" s="131"/>
      <c r="K424" s="131"/>
      <c r="L424" s="129"/>
      <c r="M424" s="129"/>
    </row>
    <row r="425" spans="2:13" ht="12.75">
      <c r="B425" s="129"/>
      <c r="C425" s="130"/>
      <c r="D425" s="121" t="s">
        <v>609</v>
      </c>
      <c r="E425" s="122" t="s">
        <v>608</v>
      </c>
      <c r="F425" s="123"/>
      <c r="G425" s="120"/>
      <c r="H425" s="120"/>
      <c r="I425" s="131"/>
      <c r="J425" s="131"/>
      <c r="K425" s="131"/>
      <c r="L425" s="129"/>
      <c r="M425" s="129"/>
    </row>
    <row r="426" spans="2:13" ht="12.75">
      <c r="B426" s="129"/>
      <c r="C426" s="130"/>
      <c r="D426" s="121" t="s">
        <v>611</v>
      </c>
      <c r="E426" s="122" t="s">
        <v>610</v>
      </c>
      <c r="F426" s="123"/>
      <c r="G426" s="120"/>
      <c r="H426" s="120"/>
      <c r="I426" s="131"/>
      <c r="J426" s="131"/>
      <c r="K426" s="131"/>
      <c r="L426" s="129"/>
      <c r="M426" s="129"/>
    </row>
    <row r="427" spans="2:13" ht="12.75">
      <c r="B427" s="129"/>
      <c r="C427" s="130"/>
      <c r="D427" s="121" t="s">
        <v>35</v>
      </c>
      <c r="E427" s="122" t="s">
        <v>34</v>
      </c>
      <c r="F427" s="123"/>
      <c r="G427" s="120"/>
      <c r="H427" s="120"/>
      <c r="I427" s="131"/>
      <c r="J427" s="131"/>
      <c r="K427" s="131"/>
      <c r="L427" s="129"/>
      <c r="M427" s="129"/>
    </row>
    <row r="428" spans="2:13" ht="12.75">
      <c r="B428" s="129"/>
      <c r="C428" s="130"/>
      <c r="D428" s="121" t="s">
        <v>613</v>
      </c>
      <c r="E428" s="122" t="s">
        <v>612</v>
      </c>
      <c r="F428" s="123"/>
      <c r="G428" s="120"/>
      <c r="H428" s="120"/>
      <c r="I428" s="131"/>
      <c r="J428" s="131"/>
      <c r="K428" s="131"/>
      <c r="L428" s="129"/>
      <c r="M428" s="129"/>
    </row>
    <row r="429" spans="2:13" ht="12.75">
      <c r="B429" s="129"/>
      <c r="C429" s="130"/>
      <c r="D429" s="121" t="s">
        <v>615</v>
      </c>
      <c r="E429" s="122" t="s">
        <v>614</v>
      </c>
      <c r="F429" s="123"/>
      <c r="G429" s="120"/>
      <c r="H429" s="120"/>
      <c r="I429" s="131"/>
      <c r="J429" s="131"/>
      <c r="K429" s="131"/>
      <c r="L429" s="129"/>
      <c r="M429" s="129"/>
    </row>
    <row r="430" spans="2:13" ht="12.75">
      <c r="B430" s="129"/>
      <c r="C430" s="130"/>
      <c r="D430" s="121" t="s">
        <v>676</v>
      </c>
      <c r="E430" s="122" t="s">
        <v>675</v>
      </c>
      <c r="F430" s="123"/>
      <c r="G430" s="120"/>
      <c r="H430" s="120"/>
      <c r="I430" s="131"/>
      <c r="J430" s="131"/>
      <c r="K430" s="131"/>
      <c r="L430" s="129"/>
      <c r="M430" s="129"/>
    </row>
    <row r="431" spans="2:13" ht="12.75">
      <c r="B431" s="129"/>
      <c r="C431" s="130"/>
      <c r="D431" s="121" t="s">
        <v>617</v>
      </c>
      <c r="E431" s="122" t="s">
        <v>616</v>
      </c>
      <c r="F431" s="123"/>
      <c r="G431" s="120"/>
      <c r="H431" s="120"/>
      <c r="I431" s="131"/>
      <c r="J431" s="131"/>
      <c r="K431" s="131"/>
      <c r="L431" s="129"/>
      <c r="M431" s="129"/>
    </row>
    <row r="432" spans="2:13" ht="12.75">
      <c r="B432" s="129"/>
      <c r="C432" s="130"/>
      <c r="D432" s="121" t="s">
        <v>2</v>
      </c>
      <c r="E432" s="122" t="s">
        <v>1</v>
      </c>
      <c r="F432" s="123"/>
      <c r="G432" s="120"/>
      <c r="H432" s="120"/>
      <c r="I432" s="131"/>
      <c r="J432" s="131"/>
      <c r="K432" s="131"/>
      <c r="L432" s="129"/>
      <c r="M432" s="129"/>
    </row>
    <row r="433" spans="2:13" ht="12.75">
      <c r="B433" s="129"/>
      <c r="C433" s="130"/>
      <c r="D433" s="121" t="s">
        <v>619</v>
      </c>
      <c r="E433" s="122" t="s">
        <v>618</v>
      </c>
      <c r="F433" s="123"/>
      <c r="G433" s="120"/>
      <c r="H433" s="120"/>
      <c r="I433" s="131"/>
      <c r="J433" s="131"/>
      <c r="K433" s="131"/>
      <c r="L433" s="129"/>
      <c r="M433" s="129"/>
    </row>
    <row r="434" spans="2:13" ht="12.75">
      <c r="B434" s="129"/>
      <c r="C434" s="130"/>
      <c r="D434" s="121" t="s">
        <v>621</v>
      </c>
      <c r="E434" s="122" t="s">
        <v>620</v>
      </c>
      <c r="F434" s="123"/>
      <c r="G434" s="120"/>
      <c r="H434" s="120"/>
      <c r="I434" s="131"/>
      <c r="J434" s="131"/>
      <c r="K434" s="131"/>
      <c r="L434" s="129"/>
      <c r="M434" s="129"/>
    </row>
    <row r="435" spans="2:13" ht="12.75">
      <c r="B435" s="129"/>
      <c r="C435" s="130"/>
      <c r="D435" s="121" t="s">
        <v>623</v>
      </c>
      <c r="E435" s="122" t="s">
        <v>622</v>
      </c>
      <c r="F435" s="123"/>
      <c r="G435" s="120"/>
      <c r="H435" s="120"/>
      <c r="I435" s="131"/>
      <c r="J435" s="131"/>
      <c r="K435" s="131"/>
      <c r="L435" s="129"/>
      <c r="M435" s="129"/>
    </row>
    <row r="436" spans="2:13" ht="12.75">
      <c r="B436" s="129"/>
      <c r="C436" s="130"/>
      <c r="D436" s="121" t="s">
        <v>625</v>
      </c>
      <c r="E436" s="122" t="s">
        <v>624</v>
      </c>
      <c r="F436" s="123"/>
      <c r="G436" s="120"/>
      <c r="H436" s="120"/>
      <c r="I436" s="131"/>
      <c r="J436" s="131"/>
      <c r="K436" s="131"/>
      <c r="L436" s="129"/>
      <c r="M436" s="129"/>
    </row>
    <row r="437" spans="2:13" ht="12.75">
      <c r="B437" s="129"/>
      <c r="C437" s="130"/>
      <c r="D437" s="121" t="s">
        <v>627</v>
      </c>
      <c r="E437" s="122" t="s">
        <v>626</v>
      </c>
      <c r="F437" s="123"/>
      <c r="G437" s="120"/>
      <c r="H437" s="120"/>
      <c r="I437" s="131"/>
      <c r="J437" s="131"/>
      <c r="K437" s="131"/>
      <c r="L437" s="129"/>
      <c r="M437" s="129"/>
    </row>
    <row r="438" spans="2:13" ht="12.75">
      <c r="B438" s="129"/>
      <c r="C438" s="130"/>
      <c r="D438" s="121" t="s">
        <v>629</v>
      </c>
      <c r="E438" s="122" t="s">
        <v>628</v>
      </c>
      <c r="F438" s="123"/>
      <c r="G438" s="120"/>
      <c r="H438" s="120"/>
      <c r="I438" s="131"/>
      <c r="J438" s="131"/>
      <c r="K438" s="131"/>
      <c r="L438" s="129"/>
      <c r="M438" s="129"/>
    </row>
    <row r="439" spans="2:13" ht="12.75">
      <c r="B439" s="129"/>
      <c r="C439" s="130"/>
      <c r="D439" s="121" t="s">
        <v>631</v>
      </c>
      <c r="E439" s="122" t="s">
        <v>630</v>
      </c>
      <c r="F439" s="123"/>
      <c r="G439" s="120"/>
      <c r="H439" s="120"/>
      <c r="I439" s="131"/>
      <c r="J439" s="131"/>
      <c r="K439" s="131"/>
      <c r="L439" s="129"/>
      <c r="M439" s="129"/>
    </row>
    <row r="440" spans="2:13" ht="12.75">
      <c r="B440" s="129"/>
      <c r="C440" s="130"/>
      <c r="D440" s="121" t="s">
        <v>633</v>
      </c>
      <c r="E440" s="122" t="s">
        <v>632</v>
      </c>
      <c r="F440" s="123"/>
      <c r="G440" s="120"/>
      <c r="H440" s="120"/>
      <c r="I440" s="131"/>
      <c r="J440" s="131"/>
      <c r="K440" s="131"/>
      <c r="L440" s="129"/>
      <c r="M440" s="129"/>
    </row>
    <row r="441" spans="2:13" ht="12.75">
      <c r="B441" s="129"/>
      <c r="C441" s="130"/>
      <c r="D441" s="121" t="s">
        <v>635</v>
      </c>
      <c r="E441" s="122" t="s">
        <v>634</v>
      </c>
      <c r="F441" s="123"/>
      <c r="G441" s="120"/>
      <c r="H441" s="120"/>
      <c r="I441" s="131"/>
      <c r="J441" s="131"/>
      <c r="K441" s="131"/>
      <c r="L441" s="129"/>
      <c r="M441" s="129"/>
    </row>
    <row r="442" spans="2:13" ht="12.75">
      <c r="B442" s="129"/>
      <c r="C442" s="130"/>
      <c r="D442" s="121" t="s">
        <v>637</v>
      </c>
      <c r="E442" s="122" t="s">
        <v>636</v>
      </c>
      <c r="F442" s="123"/>
      <c r="G442" s="120"/>
      <c r="H442" s="120"/>
      <c r="I442" s="131"/>
      <c r="J442" s="131"/>
      <c r="K442" s="131"/>
      <c r="L442" s="129"/>
      <c r="M442" s="129"/>
    </row>
    <row r="443" spans="2:13" ht="12.75">
      <c r="B443" s="129"/>
      <c r="C443" s="130"/>
      <c r="D443" s="121" t="s">
        <v>639</v>
      </c>
      <c r="E443" s="122" t="s">
        <v>638</v>
      </c>
      <c r="F443" s="123"/>
      <c r="G443" s="120"/>
      <c r="H443" s="120"/>
      <c r="I443" s="131"/>
      <c r="J443" s="131"/>
      <c r="K443" s="131"/>
      <c r="L443" s="129"/>
      <c r="M443" s="129"/>
    </row>
    <row r="444" spans="2:13" ht="12.75">
      <c r="B444" s="129"/>
      <c r="C444" s="130"/>
      <c r="D444" s="120"/>
      <c r="E444" s="120"/>
      <c r="F444" s="120"/>
      <c r="G444" s="120"/>
      <c r="H444" s="120"/>
      <c r="I444" s="131"/>
      <c r="J444" s="131"/>
      <c r="K444" s="131"/>
      <c r="L444" s="129"/>
      <c r="M444" s="129"/>
    </row>
    <row r="445" spans="2:13" ht="12.75">
      <c r="B445" s="129"/>
      <c r="C445" s="130"/>
      <c r="D445" s="120"/>
      <c r="E445" s="120"/>
      <c r="F445" s="120"/>
      <c r="G445" s="120"/>
      <c r="H445" s="120"/>
      <c r="I445" s="131"/>
      <c r="J445" s="131"/>
      <c r="K445" s="131"/>
      <c r="L445" s="129"/>
      <c r="M445" s="129"/>
    </row>
    <row r="446" spans="2:13" ht="12.75">
      <c r="B446" s="129"/>
      <c r="C446" s="130"/>
      <c r="D446" s="120"/>
      <c r="E446" s="120"/>
      <c r="F446" s="120"/>
      <c r="G446" s="120"/>
      <c r="H446" s="120"/>
      <c r="I446" s="131"/>
      <c r="J446" s="131"/>
      <c r="K446" s="131"/>
      <c r="L446" s="129"/>
      <c r="M446" s="129"/>
    </row>
    <row r="447" spans="2:13" ht="12.75">
      <c r="B447" s="129"/>
      <c r="C447" s="130"/>
      <c r="D447" s="120"/>
      <c r="E447" s="120"/>
      <c r="F447" s="120"/>
      <c r="G447" s="120"/>
      <c r="H447" s="120"/>
      <c r="I447" s="131"/>
      <c r="J447" s="131"/>
      <c r="K447" s="131"/>
      <c r="L447" s="129"/>
      <c r="M447" s="129"/>
    </row>
    <row r="448" spans="2:13" ht="12.75">
      <c r="B448" s="129"/>
      <c r="C448" s="130"/>
      <c r="D448" s="120"/>
      <c r="E448" s="120"/>
      <c r="F448" s="120"/>
      <c r="G448" s="120"/>
      <c r="H448" s="120"/>
      <c r="I448" s="131"/>
      <c r="J448" s="131"/>
      <c r="K448" s="131"/>
      <c r="L448" s="129"/>
      <c r="M448" s="129"/>
    </row>
    <row r="449" spans="2:13" ht="12.75">
      <c r="B449" s="129"/>
      <c r="C449" s="130"/>
      <c r="D449" s="120"/>
      <c r="E449" s="120"/>
      <c r="F449" s="120"/>
      <c r="G449" s="120"/>
      <c r="H449" s="120"/>
      <c r="I449" s="131"/>
      <c r="J449" s="131"/>
      <c r="K449" s="131"/>
      <c r="L449" s="129"/>
      <c r="M449" s="129"/>
    </row>
    <row r="450" spans="2:13" ht="12.75">
      <c r="B450" s="129"/>
      <c r="C450" s="130"/>
      <c r="D450" s="120"/>
      <c r="E450" s="120"/>
      <c r="F450" s="120"/>
      <c r="G450" s="120"/>
      <c r="H450" s="120"/>
      <c r="I450" s="131"/>
      <c r="J450" s="131"/>
      <c r="K450" s="131"/>
      <c r="L450" s="129"/>
      <c r="M450" s="129"/>
    </row>
    <row r="451" spans="2:13" ht="12.75">
      <c r="B451" s="129"/>
      <c r="C451" s="130"/>
      <c r="D451" s="120"/>
      <c r="E451" s="120"/>
      <c r="F451" s="120"/>
      <c r="G451" s="120"/>
      <c r="H451" s="120"/>
      <c r="I451" s="131"/>
      <c r="J451" s="131"/>
      <c r="K451" s="131"/>
      <c r="L451" s="129"/>
      <c r="M451" s="129"/>
    </row>
    <row r="452" spans="2:13" ht="12.75">
      <c r="B452" s="129"/>
      <c r="C452" s="130"/>
      <c r="D452" s="120"/>
      <c r="E452" s="120"/>
      <c r="F452" s="120"/>
      <c r="G452" s="120"/>
      <c r="H452" s="120"/>
      <c r="I452" s="131"/>
      <c r="J452" s="131"/>
      <c r="K452" s="131"/>
      <c r="L452" s="129"/>
      <c r="M452" s="129"/>
    </row>
    <row r="453" spans="2:13" ht="12.75">
      <c r="B453" s="129"/>
      <c r="C453" s="130"/>
      <c r="D453" s="120"/>
      <c r="E453" s="120"/>
      <c r="F453" s="120"/>
      <c r="G453" s="120"/>
      <c r="H453" s="120"/>
      <c r="I453" s="131"/>
      <c r="J453" s="131"/>
      <c r="K453" s="131"/>
      <c r="L453" s="129"/>
      <c r="M453" s="129"/>
    </row>
    <row r="454" spans="2:13" ht="12.75">
      <c r="B454" s="129"/>
      <c r="C454" s="130"/>
      <c r="D454" s="120"/>
      <c r="E454" s="120"/>
      <c r="F454" s="120"/>
      <c r="G454" s="120"/>
      <c r="H454" s="120"/>
      <c r="I454" s="131"/>
      <c r="J454" s="131"/>
      <c r="K454" s="131"/>
      <c r="L454" s="129"/>
      <c r="M454" s="129"/>
    </row>
    <row r="455" spans="2:13" ht="12.75">
      <c r="B455" s="129"/>
      <c r="C455" s="130"/>
      <c r="D455" s="120"/>
      <c r="E455" s="120"/>
      <c r="F455" s="120"/>
      <c r="G455" s="120"/>
      <c r="H455" s="120"/>
      <c r="I455" s="131"/>
      <c r="J455" s="131"/>
      <c r="K455" s="131"/>
      <c r="L455" s="129"/>
      <c r="M455" s="129"/>
    </row>
    <row r="456" spans="2:13" ht="12.75">
      <c r="B456" s="129"/>
      <c r="C456" s="130"/>
      <c r="D456" s="120"/>
      <c r="E456" s="120"/>
      <c r="F456" s="120"/>
      <c r="G456" s="120"/>
      <c r="H456" s="120"/>
      <c r="I456" s="131"/>
      <c r="J456" s="131"/>
      <c r="K456" s="131"/>
      <c r="L456" s="129"/>
      <c r="M456" s="129"/>
    </row>
    <row r="457" spans="2:13" ht="12.75">
      <c r="B457" s="129"/>
      <c r="C457" s="130"/>
      <c r="D457" s="120"/>
      <c r="E457" s="120"/>
      <c r="F457" s="120"/>
      <c r="G457" s="120"/>
      <c r="H457" s="120"/>
      <c r="I457" s="131"/>
      <c r="J457" s="131"/>
      <c r="K457" s="131"/>
      <c r="L457" s="129"/>
      <c r="M457" s="129"/>
    </row>
    <row r="458" spans="2:13" ht="12.75">
      <c r="B458" s="129"/>
      <c r="C458" s="130"/>
      <c r="D458" s="120"/>
      <c r="E458" s="120"/>
      <c r="F458" s="120"/>
      <c r="G458" s="120"/>
      <c r="H458" s="120"/>
      <c r="I458" s="131"/>
      <c r="J458" s="131"/>
      <c r="K458" s="131"/>
      <c r="L458" s="129"/>
      <c r="M458" s="129"/>
    </row>
    <row r="459" spans="2:13" ht="12.75">
      <c r="B459" s="129"/>
      <c r="C459" s="130"/>
      <c r="D459" s="120"/>
      <c r="E459" s="120"/>
      <c r="F459" s="120"/>
      <c r="G459" s="120"/>
      <c r="H459" s="120"/>
      <c r="I459" s="131"/>
      <c r="J459" s="131"/>
      <c r="K459" s="131"/>
      <c r="L459" s="129"/>
      <c r="M459" s="129"/>
    </row>
    <row r="460" spans="2:13" ht="12.75">
      <c r="B460" s="129"/>
      <c r="C460" s="130"/>
      <c r="D460" s="120"/>
      <c r="E460" s="120"/>
      <c r="F460" s="120"/>
      <c r="G460" s="120"/>
      <c r="H460" s="120"/>
      <c r="I460" s="131"/>
      <c r="J460" s="131"/>
      <c r="K460" s="131"/>
      <c r="L460" s="129"/>
      <c r="M460" s="129"/>
    </row>
    <row r="461" spans="2:13" ht="12.75">
      <c r="B461" s="129"/>
      <c r="C461" s="130"/>
      <c r="D461" s="120"/>
      <c r="E461" s="120"/>
      <c r="F461" s="120"/>
      <c r="G461" s="120"/>
      <c r="H461" s="120"/>
      <c r="I461" s="131"/>
      <c r="J461" s="131"/>
      <c r="K461" s="131"/>
      <c r="L461" s="129"/>
      <c r="M461" s="129"/>
    </row>
    <row r="462" spans="2:13" ht="12.75">
      <c r="B462" s="129"/>
      <c r="C462" s="130"/>
      <c r="D462" s="120"/>
      <c r="E462" s="120"/>
      <c r="F462" s="120"/>
      <c r="G462" s="120"/>
      <c r="H462" s="120"/>
      <c r="I462" s="131"/>
      <c r="J462" s="131"/>
      <c r="K462" s="131"/>
      <c r="L462" s="129"/>
      <c r="M462" s="129"/>
    </row>
    <row r="463" spans="2:13" ht="12.75">
      <c r="B463" s="129"/>
      <c r="C463" s="130"/>
      <c r="D463" s="120"/>
      <c r="E463" s="120"/>
      <c r="F463" s="120"/>
      <c r="G463" s="120"/>
      <c r="H463" s="120"/>
      <c r="I463" s="131"/>
      <c r="J463" s="131"/>
      <c r="K463" s="131"/>
      <c r="L463" s="129"/>
      <c r="M463" s="129"/>
    </row>
    <row r="464" spans="2:13" ht="12.75">
      <c r="B464" s="129"/>
      <c r="C464" s="130"/>
      <c r="D464" s="120"/>
      <c r="E464" s="120"/>
      <c r="F464" s="120"/>
      <c r="G464" s="120"/>
      <c r="H464" s="120"/>
      <c r="I464" s="131"/>
      <c r="J464" s="131"/>
      <c r="K464" s="131"/>
      <c r="L464" s="129"/>
      <c r="M464" s="129"/>
    </row>
    <row r="465" spans="2:13" ht="12.75">
      <c r="B465" s="129"/>
      <c r="C465" s="130"/>
      <c r="D465" s="120"/>
      <c r="E465" s="120"/>
      <c r="F465" s="120"/>
      <c r="G465" s="120"/>
      <c r="H465" s="120"/>
      <c r="I465" s="131"/>
      <c r="J465" s="131"/>
      <c r="K465" s="131"/>
      <c r="L465" s="129"/>
      <c r="M465" s="129"/>
    </row>
    <row r="466" spans="2:13" ht="12.75">
      <c r="B466" s="129"/>
      <c r="C466" s="130"/>
      <c r="D466" s="120"/>
      <c r="E466" s="120"/>
      <c r="F466" s="120"/>
      <c r="G466" s="120"/>
      <c r="H466" s="120"/>
      <c r="I466" s="131"/>
      <c r="J466" s="131"/>
      <c r="K466" s="131"/>
      <c r="L466" s="129"/>
      <c r="M466" s="129"/>
    </row>
    <row r="467" spans="2:13" ht="12.75">
      <c r="B467" s="129"/>
      <c r="C467" s="130"/>
      <c r="D467" s="120"/>
      <c r="E467" s="120"/>
      <c r="F467" s="120"/>
      <c r="G467" s="120"/>
      <c r="H467" s="120"/>
      <c r="I467" s="131"/>
      <c r="J467" s="131"/>
      <c r="K467" s="131"/>
      <c r="L467" s="129"/>
      <c r="M467" s="129"/>
    </row>
    <row r="468" spans="2:13" ht="12.75">
      <c r="B468" s="129"/>
      <c r="C468" s="130"/>
      <c r="D468" s="120"/>
      <c r="E468" s="120"/>
      <c r="F468" s="120"/>
      <c r="G468" s="120"/>
      <c r="H468" s="120"/>
      <c r="I468" s="131"/>
      <c r="J468" s="131"/>
      <c r="K468" s="131"/>
      <c r="L468" s="129"/>
      <c r="M468" s="129"/>
    </row>
    <row r="469" spans="2:13" ht="12.75">
      <c r="B469" s="129"/>
      <c r="C469" s="130"/>
      <c r="D469" s="120"/>
      <c r="E469" s="120"/>
      <c r="F469" s="120"/>
      <c r="G469" s="120"/>
      <c r="H469" s="120"/>
      <c r="I469" s="131"/>
      <c r="J469" s="131"/>
      <c r="K469" s="131"/>
      <c r="L469" s="129"/>
      <c r="M469" s="129"/>
    </row>
    <row r="470" spans="2:13" ht="12.75">
      <c r="B470" s="129"/>
      <c r="C470" s="130"/>
      <c r="D470" s="120"/>
      <c r="E470" s="120"/>
      <c r="F470" s="120"/>
      <c r="G470" s="120"/>
      <c r="H470" s="120"/>
      <c r="I470" s="131"/>
      <c r="J470" s="131"/>
      <c r="K470" s="131"/>
      <c r="L470" s="129"/>
      <c r="M470" s="129"/>
    </row>
    <row r="471" spans="2:13" ht="12.75">
      <c r="B471" s="129"/>
      <c r="C471" s="130"/>
      <c r="D471" s="120"/>
      <c r="E471" s="120"/>
      <c r="F471" s="120"/>
      <c r="G471" s="120"/>
      <c r="H471" s="120"/>
      <c r="I471" s="131"/>
      <c r="J471" s="131"/>
      <c r="K471" s="131"/>
      <c r="L471" s="129"/>
      <c r="M471" s="129"/>
    </row>
    <row r="472" spans="2:13" ht="12.75">
      <c r="B472" s="129"/>
      <c r="C472" s="130"/>
      <c r="D472" s="120"/>
      <c r="E472" s="120"/>
      <c r="F472" s="120"/>
      <c r="G472" s="120"/>
      <c r="H472" s="120"/>
      <c r="I472" s="131"/>
      <c r="J472" s="131"/>
      <c r="K472" s="131"/>
      <c r="L472" s="129"/>
      <c r="M472" s="129"/>
    </row>
    <row r="473" spans="2:13" ht="12.75">
      <c r="B473" s="129"/>
      <c r="C473" s="130"/>
      <c r="D473" s="120"/>
      <c r="E473" s="120"/>
      <c r="F473" s="120"/>
      <c r="G473" s="120"/>
      <c r="H473" s="120"/>
      <c r="I473" s="131"/>
      <c r="J473" s="131"/>
      <c r="K473" s="131"/>
      <c r="L473" s="129"/>
      <c r="M473" s="129"/>
    </row>
    <row r="474" spans="2:13" ht="12.75">
      <c r="B474" s="129"/>
      <c r="C474" s="130"/>
      <c r="D474" s="120"/>
      <c r="E474" s="120"/>
      <c r="F474" s="120"/>
      <c r="G474" s="120"/>
      <c r="H474" s="120"/>
      <c r="I474" s="131"/>
      <c r="J474" s="131"/>
      <c r="K474" s="131"/>
      <c r="L474" s="129"/>
      <c r="M474" s="129"/>
    </row>
    <row r="475" spans="2:13" ht="12.75">
      <c r="B475" s="129"/>
      <c r="C475" s="130"/>
      <c r="D475" s="120"/>
      <c r="E475" s="120"/>
      <c r="F475" s="120"/>
      <c r="G475" s="120"/>
      <c r="H475" s="120"/>
      <c r="I475" s="131"/>
      <c r="J475" s="131"/>
      <c r="K475" s="131"/>
      <c r="L475" s="129"/>
      <c r="M475" s="129"/>
    </row>
    <row r="476" spans="3:11" ht="12.75">
      <c r="C476" s="120"/>
      <c r="D476" s="120"/>
      <c r="E476" s="120"/>
      <c r="F476" s="120"/>
      <c r="G476" s="120"/>
      <c r="H476" s="120"/>
      <c r="I476" s="131"/>
      <c r="J476" s="131"/>
      <c r="K476" s="131"/>
    </row>
    <row r="477" spans="3:11" ht="12.75">
      <c r="C477" s="120"/>
      <c r="D477" s="120"/>
      <c r="E477" s="120"/>
      <c r="F477" s="120"/>
      <c r="G477" s="120"/>
      <c r="H477" s="120"/>
      <c r="I477" s="131"/>
      <c r="J477" s="131"/>
      <c r="K477" s="131"/>
    </row>
    <row r="478" spans="3:11" ht="12.75">
      <c r="C478" s="120"/>
      <c r="D478" s="120"/>
      <c r="E478" s="120"/>
      <c r="F478" s="120"/>
      <c r="G478" s="120"/>
      <c r="H478" s="120"/>
      <c r="I478" s="131"/>
      <c r="J478" s="131"/>
      <c r="K478" s="131"/>
    </row>
    <row r="479" spans="3:11" ht="12.75">
      <c r="C479" s="120"/>
      <c r="D479" s="120"/>
      <c r="E479" s="120"/>
      <c r="F479" s="120"/>
      <c r="G479" s="120"/>
      <c r="H479" s="120"/>
      <c r="I479" s="131"/>
      <c r="J479" s="131"/>
      <c r="K479" s="131"/>
    </row>
    <row r="480" spans="3:11" ht="12.75">
      <c r="C480" s="120"/>
      <c r="D480" s="120"/>
      <c r="E480" s="120"/>
      <c r="F480" s="120"/>
      <c r="G480" s="120"/>
      <c r="H480" s="120"/>
      <c r="I480" s="131"/>
      <c r="J480" s="131"/>
      <c r="K480" s="131"/>
    </row>
    <row r="481" spans="3:11" ht="12.75">
      <c r="C481" s="120"/>
      <c r="D481" s="120"/>
      <c r="E481" s="120"/>
      <c r="F481" s="120"/>
      <c r="G481" s="120"/>
      <c r="H481" s="120"/>
      <c r="I481" s="131"/>
      <c r="J481" s="131"/>
      <c r="K481" s="131"/>
    </row>
    <row r="482" spans="3:11" ht="12.75">
      <c r="C482" s="120"/>
      <c r="D482" s="120"/>
      <c r="E482" s="120"/>
      <c r="F482" s="120"/>
      <c r="G482" s="120"/>
      <c r="H482" s="120"/>
      <c r="I482" s="131"/>
      <c r="J482" s="131"/>
      <c r="K482" s="131"/>
    </row>
    <row r="483" spans="3:11" ht="12.75">
      <c r="C483" s="120"/>
      <c r="D483" s="120"/>
      <c r="E483" s="120"/>
      <c r="F483" s="120"/>
      <c r="G483" s="120"/>
      <c r="H483" s="120"/>
      <c r="I483" s="131"/>
      <c r="J483" s="131"/>
      <c r="K483" s="131"/>
    </row>
    <row r="484" spans="3:11" ht="12.75">
      <c r="C484" s="120"/>
      <c r="D484" s="120"/>
      <c r="E484" s="120"/>
      <c r="F484" s="120"/>
      <c r="G484" s="120"/>
      <c r="H484" s="120"/>
      <c r="I484" s="131"/>
      <c r="J484" s="131"/>
      <c r="K484" s="131"/>
    </row>
    <row r="485" spans="3:11" ht="12.75">
      <c r="C485" s="120"/>
      <c r="D485" s="120"/>
      <c r="E485" s="120"/>
      <c r="F485" s="120"/>
      <c r="G485" s="120"/>
      <c r="H485" s="120"/>
      <c r="I485" s="131"/>
      <c r="J485" s="131"/>
      <c r="K485" s="131"/>
    </row>
    <row r="486" spans="3:11" ht="12.75">
      <c r="C486" s="120"/>
      <c r="D486" s="120"/>
      <c r="E486" s="120"/>
      <c r="F486" s="120"/>
      <c r="G486" s="120"/>
      <c r="H486" s="120"/>
      <c r="I486" s="131"/>
      <c r="J486" s="131"/>
      <c r="K486" s="131"/>
    </row>
    <row r="487" spans="3:11" ht="12.75">
      <c r="C487" s="120"/>
      <c r="D487" s="120"/>
      <c r="E487" s="120"/>
      <c r="F487" s="120"/>
      <c r="G487" s="120"/>
      <c r="H487" s="120"/>
      <c r="I487" s="131"/>
      <c r="J487" s="131"/>
      <c r="K487" s="131"/>
    </row>
    <row r="488" spans="3:11" ht="12.75">
      <c r="C488" s="120"/>
      <c r="D488" s="120"/>
      <c r="E488" s="120"/>
      <c r="F488" s="120"/>
      <c r="G488" s="120"/>
      <c r="H488" s="120"/>
      <c r="I488" s="131"/>
      <c r="J488" s="131"/>
      <c r="K488" s="131"/>
    </row>
    <row r="489" spans="3:11" ht="12.75">
      <c r="C489" s="120"/>
      <c r="D489" s="120"/>
      <c r="E489" s="120"/>
      <c r="F489" s="120"/>
      <c r="G489" s="120"/>
      <c r="H489" s="120"/>
      <c r="I489" s="131"/>
      <c r="J489" s="131"/>
      <c r="K489" s="131"/>
    </row>
    <row r="490" spans="3:11" ht="12.75">
      <c r="C490" s="120"/>
      <c r="D490" s="120"/>
      <c r="E490" s="120"/>
      <c r="F490" s="120"/>
      <c r="G490" s="120"/>
      <c r="H490" s="120"/>
      <c r="I490" s="131"/>
      <c r="J490" s="131"/>
      <c r="K490" s="131"/>
    </row>
    <row r="491" spans="3:11" ht="12.75">
      <c r="C491" s="120"/>
      <c r="D491" s="120"/>
      <c r="E491" s="120"/>
      <c r="F491" s="120"/>
      <c r="G491" s="120"/>
      <c r="H491" s="120"/>
      <c r="I491" s="131"/>
      <c r="J491" s="131"/>
      <c r="K491" s="131"/>
    </row>
    <row r="492" spans="3:11" ht="12.75">
      <c r="C492" s="120"/>
      <c r="D492" s="120"/>
      <c r="E492" s="120"/>
      <c r="F492" s="120"/>
      <c r="G492" s="120"/>
      <c r="H492" s="120"/>
      <c r="I492" s="131"/>
      <c r="J492" s="131"/>
      <c r="K492" s="131"/>
    </row>
    <row r="493" spans="3:11" ht="12.75">
      <c r="C493" s="120"/>
      <c r="D493" s="120"/>
      <c r="E493" s="120"/>
      <c r="F493" s="120"/>
      <c r="G493" s="120"/>
      <c r="H493" s="120"/>
      <c r="I493" s="131"/>
      <c r="J493" s="131"/>
      <c r="K493" s="131"/>
    </row>
    <row r="494" spans="3:11" ht="12.75">
      <c r="C494" s="120"/>
      <c r="D494" s="120"/>
      <c r="E494" s="120"/>
      <c r="F494" s="120"/>
      <c r="G494" s="120"/>
      <c r="H494" s="120"/>
      <c r="I494" s="131"/>
      <c r="J494" s="131"/>
      <c r="K494" s="131"/>
    </row>
    <row r="495" spans="3:11" ht="12.75">
      <c r="C495" s="120"/>
      <c r="D495" s="120"/>
      <c r="E495" s="120"/>
      <c r="F495" s="120"/>
      <c r="G495" s="120"/>
      <c r="H495" s="120"/>
      <c r="I495" s="131"/>
      <c r="J495" s="131"/>
      <c r="K495" s="131"/>
    </row>
    <row r="496" spans="3:11" ht="12.75">
      <c r="C496" s="120"/>
      <c r="D496" s="120"/>
      <c r="E496" s="120"/>
      <c r="F496" s="120"/>
      <c r="G496" s="120"/>
      <c r="H496" s="120"/>
      <c r="I496" s="131"/>
      <c r="J496" s="131"/>
      <c r="K496" s="131"/>
    </row>
    <row r="497" spans="3:11" ht="12.75">
      <c r="C497" s="120"/>
      <c r="D497" s="120"/>
      <c r="E497" s="120"/>
      <c r="F497" s="120"/>
      <c r="G497" s="120"/>
      <c r="H497" s="120"/>
      <c r="I497" s="131"/>
      <c r="J497" s="131"/>
      <c r="K497" s="131"/>
    </row>
    <row r="498" spans="3:11" ht="12.75">
      <c r="C498" s="120"/>
      <c r="D498" s="120"/>
      <c r="E498" s="120"/>
      <c r="F498" s="120"/>
      <c r="G498" s="120"/>
      <c r="H498" s="120"/>
      <c r="I498" s="131"/>
      <c r="J498" s="131"/>
      <c r="K498" s="131"/>
    </row>
    <row r="499" spans="3:11" ht="12.75">
      <c r="C499" s="120"/>
      <c r="D499" s="120"/>
      <c r="E499" s="120"/>
      <c r="F499" s="120"/>
      <c r="G499" s="120"/>
      <c r="H499" s="120"/>
      <c r="I499" s="131"/>
      <c r="J499" s="131"/>
      <c r="K499" s="131"/>
    </row>
    <row r="500" spans="3:11" ht="12.75">
      <c r="C500" s="120"/>
      <c r="D500" s="120"/>
      <c r="E500" s="120"/>
      <c r="F500" s="120"/>
      <c r="G500" s="120"/>
      <c r="H500" s="120"/>
      <c r="I500" s="131"/>
      <c r="J500" s="131"/>
      <c r="K500" s="131"/>
    </row>
    <row r="501" spans="3:11" ht="12.75">
      <c r="C501" s="120"/>
      <c r="D501" s="120"/>
      <c r="E501" s="120"/>
      <c r="F501" s="120"/>
      <c r="G501" s="120"/>
      <c r="H501" s="120"/>
      <c r="I501" s="131"/>
      <c r="J501" s="131"/>
      <c r="K501" s="131"/>
    </row>
    <row r="502" spans="3:11" ht="12.75">
      <c r="C502" s="120"/>
      <c r="D502" s="120"/>
      <c r="E502" s="120"/>
      <c r="F502" s="120"/>
      <c r="G502" s="120"/>
      <c r="H502" s="120"/>
      <c r="I502" s="131"/>
      <c r="J502" s="131"/>
      <c r="K502" s="131"/>
    </row>
    <row r="503" spans="3:11" ht="12.75">
      <c r="C503" s="120"/>
      <c r="D503" s="120"/>
      <c r="E503" s="120"/>
      <c r="F503" s="120"/>
      <c r="G503" s="120"/>
      <c r="H503" s="120"/>
      <c r="I503" s="131"/>
      <c r="J503" s="131"/>
      <c r="K503" s="131"/>
    </row>
    <row r="504" spans="3:11" ht="12.75">
      <c r="C504" s="120"/>
      <c r="D504" s="120"/>
      <c r="E504" s="120"/>
      <c r="F504" s="120"/>
      <c r="G504" s="120"/>
      <c r="H504" s="120"/>
      <c r="I504" s="131"/>
      <c r="J504" s="131"/>
      <c r="K504" s="131"/>
    </row>
    <row r="505" spans="3:11" ht="12.75">
      <c r="C505" s="120"/>
      <c r="D505" s="120"/>
      <c r="E505" s="120"/>
      <c r="F505" s="120"/>
      <c r="G505" s="120"/>
      <c r="H505" s="120"/>
      <c r="I505" s="131"/>
      <c r="J505" s="131"/>
      <c r="K505" s="131"/>
    </row>
    <row r="506" spans="3:11" ht="12.75">
      <c r="C506" s="120"/>
      <c r="D506" s="120"/>
      <c r="E506" s="120"/>
      <c r="F506" s="120"/>
      <c r="G506" s="120"/>
      <c r="H506" s="120"/>
      <c r="I506" s="131"/>
      <c r="J506" s="131"/>
      <c r="K506" s="131"/>
    </row>
    <row r="507" spans="3:11" ht="12.75">
      <c r="C507" s="120"/>
      <c r="D507" s="120"/>
      <c r="E507" s="120"/>
      <c r="F507" s="120"/>
      <c r="G507" s="120"/>
      <c r="H507" s="120"/>
      <c r="I507" s="131"/>
      <c r="J507" s="131"/>
      <c r="K507" s="131"/>
    </row>
    <row r="508" spans="3:11" ht="12.75">
      <c r="C508" s="120"/>
      <c r="D508" s="120"/>
      <c r="E508" s="120"/>
      <c r="F508" s="120"/>
      <c r="G508" s="120"/>
      <c r="H508" s="120"/>
      <c r="I508" s="131"/>
      <c r="J508" s="131"/>
      <c r="K508" s="131"/>
    </row>
    <row r="509" spans="3:11" ht="12.75">
      <c r="C509" s="120"/>
      <c r="D509" s="120"/>
      <c r="E509" s="120"/>
      <c r="F509" s="120"/>
      <c r="G509" s="120"/>
      <c r="H509" s="120"/>
      <c r="I509" s="131"/>
      <c r="J509" s="131"/>
      <c r="K509" s="131"/>
    </row>
    <row r="510" spans="3:11" ht="12.75">
      <c r="C510" s="120"/>
      <c r="D510" s="120"/>
      <c r="E510" s="120"/>
      <c r="F510" s="120"/>
      <c r="G510" s="120"/>
      <c r="H510" s="120"/>
      <c r="I510" s="131"/>
      <c r="J510" s="131"/>
      <c r="K510" s="131"/>
    </row>
    <row r="511" spans="3:11" ht="12.75">
      <c r="C511" s="120"/>
      <c r="D511" s="120"/>
      <c r="E511" s="120"/>
      <c r="F511" s="120"/>
      <c r="G511" s="120"/>
      <c r="H511" s="120"/>
      <c r="I511" s="131"/>
      <c r="J511" s="131"/>
      <c r="K511" s="131"/>
    </row>
    <row r="512" spans="3:11" ht="12.75">
      <c r="C512" s="120"/>
      <c r="D512" s="120"/>
      <c r="E512" s="120"/>
      <c r="F512" s="120"/>
      <c r="G512" s="120"/>
      <c r="H512" s="120"/>
      <c r="I512" s="131"/>
      <c r="J512" s="131"/>
      <c r="K512" s="131"/>
    </row>
    <row r="513" spans="3:11" ht="12.75">
      <c r="C513" s="120"/>
      <c r="D513" s="120"/>
      <c r="E513" s="120"/>
      <c r="F513" s="120"/>
      <c r="G513" s="120"/>
      <c r="H513" s="120"/>
      <c r="I513" s="131"/>
      <c r="J513" s="131"/>
      <c r="K513" s="131"/>
    </row>
    <row r="514" spans="3:11" ht="12.75">
      <c r="C514" s="120"/>
      <c r="D514" s="120"/>
      <c r="E514" s="120"/>
      <c r="F514" s="120"/>
      <c r="G514" s="120"/>
      <c r="H514" s="120"/>
      <c r="I514" s="131"/>
      <c r="J514" s="131"/>
      <c r="K514" s="131"/>
    </row>
    <row r="515" spans="3:11" ht="12.75">
      <c r="C515" s="120"/>
      <c r="D515" s="120"/>
      <c r="E515" s="120"/>
      <c r="F515" s="120"/>
      <c r="G515" s="120"/>
      <c r="H515" s="120"/>
      <c r="I515" s="131"/>
      <c r="J515" s="131"/>
      <c r="K515" s="131"/>
    </row>
    <row r="516" spans="3:11" ht="12.75">
      <c r="C516" s="120"/>
      <c r="D516" s="120"/>
      <c r="E516" s="120"/>
      <c r="F516" s="120"/>
      <c r="G516" s="120"/>
      <c r="H516" s="120"/>
      <c r="I516" s="131"/>
      <c r="J516" s="131"/>
      <c r="K516" s="131"/>
    </row>
    <row r="517" spans="3:11" ht="12.75">
      <c r="C517" s="120"/>
      <c r="D517" s="120"/>
      <c r="E517" s="120"/>
      <c r="F517" s="120"/>
      <c r="G517" s="120"/>
      <c r="H517" s="120"/>
      <c r="I517" s="131"/>
      <c r="J517" s="131"/>
      <c r="K517" s="131"/>
    </row>
    <row r="518" spans="3:11" ht="12.75">
      <c r="C518" s="120"/>
      <c r="D518" s="120"/>
      <c r="E518" s="120"/>
      <c r="F518" s="120"/>
      <c r="G518" s="120"/>
      <c r="H518" s="120"/>
      <c r="I518" s="131"/>
      <c r="J518" s="131"/>
      <c r="K518" s="131"/>
    </row>
    <row r="519" spans="3:11" ht="12.75">
      <c r="C519" s="120"/>
      <c r="D519" s="120"/>
      <c r="E519" s="120"/>
      <c r="F519" s="120"/>
      <c r="G519" s="120"/>
      <c r="H519" s="120"/>
      <c r="I519" s="131"/>
      <c r="J519" s="131"/>
      <c r="K519" s="131"/>
    </row>
    <row r="520" spans="3:11" ht="12.75">
      <c r="C520" s="120"/>
      <c r="D520" s="120"/>
      <c r="E520" s="120"/>
      <c r="F520" s="120"/>
      <c r="G520" s="120"/>
      <c r="H520" s="120"/>
      <c r="I520" s="131"/>
      <c r="J520" s="131"/>
      <c r="K520" s="131"/>
    </row>
    <row r="521" spans="3:11" ht="12.75">
      <c r="C521" s="120"/>
      <c r="D521" s="120"/>
      <c r="E521" s="120"/>
      <c r="F521" s="120"/>
      <c r="G521" s="120"/>
      <c r="H521" s="120"/>
      <c r="I521" s="131"/>
      <c r="J521" s="131"/>
      <c r="K521" s="131"/>
    </row>
    <row r="522" spans="3:11" ht="12.75">
      <c r="C522" s="120"/>
      <c r="D522" s="120"/>
      <c r="E522" s="120"/>
      <c r="F522" s="120"/>
      <c r="G522" s="120"/>
      <c r="H522" s="120"/>
      <c r="I522" s="131"/>
      <c r="J522" s="131"/>
      <c r="K522" s="131"/>
    </row>
    <row r="523" spans="3:11" ht="12.75">
      <c r="C523" s="120"/>
      <c r="D523" s="120"/>
      <c r="E523" s="120"/>
      <c r="F523" s="120"/>
      <c r="G523" s="120"/>
      <c r="H523" s="120"/>
      <c r="I523" s="131"/>
      <c r="J523" s="131"/>
      <c r="K523" s="131"/>
    </row>
    <row r="524" spans="3:11" ht="12.75">
      <c r="C524" s="120"/>
      <c r="D524" s="120"/>
      <c r="E524" s="120"/>
      <c r="F524" s="120"/>
      <c r="G524" s="120"/>
      <c r="H524" s="120"/>
      <c r="I524" s="131"/>
      <c r="J524" s="131"/>
      <c r="K524" s="131"/>
    </row>
    <row r="525" spans="3:11" ht="12.75">
      <c r="C525" s="120"/>
      <c r="D525" s="120"/>
      <c r="E525" s="120"/>
      <c r="F525" s="120"/>
      <c r="G525" s="120"/>
      <c r="H525" s="120"/>
      <c r="I525" s="131"/>
      <c r="J525" s="131"/>
      <c r="K525" s="131"/>
    </row>
    <row r="526" spans="3:11" ht="12.75">
      <c r="C526" s="120"/>
      <c r="D526" s="120"/>
      <c r="E526" s="120"/>
      <c r="F526" s="120"/>
      <c r="G526" s="120"/>
      <c r="H526" s="120"/>
      <c r="I526" s="131"/>
      <c r="J526" s="131"/>
      <c r="K526" s="131"/>
    </row>
    <row r="527" spans="3:11" ht="12.75">
      <c r="C527" s="120"/>
      <c r="D527" s="120"/>
      <c r="E527" s="120"/>
      <c r="F527" s="120"/>
      <c r="G527" s="120"/>
      <c r="H527" s="120"/>
      <c r="I527" s="131"/>
      <c r="J527" s="131"/>
      <c r="K527" s="131"/>
    </row>
    <row r="528" spans="3:11" ht="12.75">
      <c r="C528" s="120"/>
      <c r="D528" s="120"/>
      <c r="E528" s="120"/>
      <c r="F528" s="120"/>
      <c r="G528" s="120"/>
      <c r="H528" s="120"/>
      <c r="I528" s="131"/>
      <c r="J528" s="131"/>
      <c r="K528" s="131"/>
    </row>
    <row r="529" spans="3:11" ht="12.75">
      <c r="C529" s="120"/>
      <c r="D529" s="120"/>
      <c r="E529" s="120"/>
      <c r="F529" s="120"/>
      <c r="G529" s="120"/>
      <c r="H529" s="120"/>
      <c r="I529" s="131"/>
      <c r="J529" s="131"/>
      <c r="K529" s="131"/>
    </row>
    <row r="530" spans="3:11" ht="12.75">
      <c r="C530" s="120"/>
      <c r="D530" s="120"/>
      <c r="E530" s="120"/>
      <c r="F530" s="120"/>
      <c r="G530" s="120"/>
      <c r="H530" s="120"/>
      <c r="I530" s="131"/>
      <c r="J530" s="131"/>
      <c r="K530" s="131"/>
    </row>
    <row r="531" spans="3:11" ht="12.75">
      <c r="C531" s="120"/>
      <c r="D531" s="120"/>
      <c r="E531" s="120"/>
      <c r="F531" s="120"/>
      <c r="G531" s="120"/>
      <c r="H531" s="120"/>
      <c r="I531" s="131"/>
      <c r="J531" s="131"/>
      <c r="K531" s="131"/>
    </row>
    <row r="532" spans="3:11" ht="12.75">
      <c r="C532" s="120"/>
      <c r="D532" s="120"/>
      <c r="E532" s="120"/>
      <c r="F532" s="120"/>
      <c r="G532" s="120"/>
      <c r="H532" s="120"/>
      <c r="I532" s="131"/>
      <c r="J532" s="131"/>
      <c r="K532" s="131"/>
    </row>
    <row r="533" spans="3:11" ht="12.75">
      <c r="C533" s="120"/>
      <c r="D533" s="120"/>
      <c r="E533" s="120"/>
      <c r="F533" s="120"/>
      <c r="G533" s="120"/>
      <c r="H533" s="120"/>
      <c r="I533" s="131"/>
      <c r="J533" s="131"/>
      <c r="K533" s="131"/>
    </row>
    <row r="534" spans="3:11" ht="12.75">
      <c r="C534" s="120"/>
      <c r="D534" s="120"/>
      <c r="E534" s="120"/>
      <c r="F534" s="120"/>
      <c r="G534" s="120"/>
      <c r="H534" s="120"/>
      <c r="I534" s="131"/>
      <c r="J534" s="131"/>
      <c r="K534" s="131"/>
    </row>
    <row r="535" spans="3:11" ht="12.75">
      <c r="C535" s="120"/>
      <c r="D535" s="120"/>
      <c r="E535" s="120"/>
      <c r="F535" s="120"/>
      <c r="G535" s="120"/>
      <c r="H535" s="120"/>
      <c r="I535" s="131"/>
      <c r="J535" s="131"/>
      <c r="K535" s="131"/>
    </row>
    <row r="536" spans="3:11" ht="12.75">
      <c r="C536" s="120"/>
      <c r="D536" s="120"/>
      <c r="E536" s="120"/>
      <c r="F536" s="120"/>
      <c r="G536" s="120"/>
      <c r="H536" s="120"/>
      <c r="I536" s="131"/>
      <c r="J536" s="131"/>
      <c r="K536" s="131"/>
    </row>
    <row r="537" spans="3:11" ht="12.75">
      <c r="C537" s="120"/>
      <c r="D537" s="120"/>
      <c r="E537" s="120"/>
      <c r="F537" s="120"/>
      <c r="G537" s="120"/>
      <c r="H537" s="120"/>
      <c r="I537" s="131"/>
      <c r="J537" s="131"/>
      <c r="K537" s="131"/>
    </row>
    <row r="538" spans="3:11" ht="12.75">
      <c r="C538" s="120"/>
      <c r="D538" s="120"/>
      <c r="E538" s="120"/>
      <c r="F538" s="120"/>
      <c r="G538" s="120"/>
      <c r="H538" s="120"/>
      <c r="I538" s="131"/>
      <c r="J538" s="131"/>
      <c r="K538" s="131"/>
    </row>
    <row r="539" spans="3:11" ht="12.75">
      <c r="C539" s="120"/>
      <c r="D539" s="120"/>
      <c r="E539" s="120"/>
      <c r="F539" s="120"/>
      <c r="G539" s="120"/>
      <c r="H539" s="120"/>
      <c r="I539" s="131"/>
      <c r="J539" s="131"/>
      <c r="K539" s="131"/>
    </row>
    <row r="540" spans="3:11" ht="12.75">
      <c r="C540" s="120"/>
      <c r="D540" s="120"/>
      <c r="E540" s="120"/>
      <c r="F540" s="120"/>
      <c r="G540" s="120"/>
      <c r="H540" s="120"/>
      <c r="I540" s="131"/>
      <c r="J540" s="131"/>
      <c r="K540" s="131"/>
    </row>
    <row r="541" spans="3:11" ht="12.75">
      <c r="C541" s="120"/>
      <c r="D541" s="120"/>
      <c r="E541" s="120"/>
      <c r="F541" s="120"/>
      <c r="G541" s="120"/>
      <c r="H541" s="120"/>
      <c r="I541" s="131"/>
      <c r="J541" s="131"/>
      <c r="K541" s="131"/>
    </row>
    <row r="542" spans="3:11" ht="12.75">
      <c r="C542" s="120"/>
      <c r="D542" s="120"/>
      <c r="E542" s="120"/>
      <c r="F542" s="120"/>
      <c r="G542" s="120"/>
      <c r="H542" s="120"/>
      <c r="I542" s="131"/>
      <c r="J542" s="131"/>
      <c r="K542" s="131"/>
    </row>
    <row r="543" spans="3:11" ht="12.75">
      <c r="C543" s="120"/>
      <c r="D543" s="120"/>
      <c r="E543" s="120"/>
      <c r="F543" s="120"/>
      <c r="G543" s="120"/>
      <c r="H543" s="120"/>
      <c r="I543" s="131"/>
      <c r="J543" s="131"/>
      <c r="K543" s="131"/>
    </row>
    <row r="544" spans="3:11" ht="12.75">
      <c r="C544" s="120"/>
      <c r="D544" s="120"/>
      <c r="E544" s="120"/>
      <c r="F544" s="120"/>
      <c r="G544" s="120"/>
      <c r="H544" s="120"/>
      <c r="I544" s="131"/>
      <c r="J544" s="131"/>
      <c r="K544" s="131"/>
    </row>
    <row r="545" spans="3:11" ht="12.75">
      <c r="C545" s="120"/>
      <c r="D545" s="120"/>
      <c r="E545" s="120"/>
      <c r="F545" s="120"/>
      <c r="G545" s="120"/>
      <c r="H545" s="120"/>
      <c r="I545" s="131"/>
      <c r="J545" s="131"/>
      <c r="K545" s="131"/>
    </row>
    <row r="546" spans="3:11" ht="12.75">
      <c r="C546" s="120"/>
      <c r="D546" s="120"/>
      <c r="E546" s="120"/>
      <c r="F546" s="120"/>
      <c r="G546" s="120"/>
      <c r="H546" s="120"/>
      <c r="I546" s="131"/>
      <c r="J546" s="131"/>
      <c r="K546" s="131"/>
    </row>
    <row r="547" spans="3:11" ht="12.75">
      <c r="C547" s="120"/>
      <c r="D547" s="120"/>
      <c r="E547" s="120"/>
      <c r="F547" s="120"/>
      <c r="G547" s="120"/>
      <c r="H547" s="120"/>
      <c r="I547" s="131"/>
      <c r="J547" s="131"/>
      <c r="K547" s="131"/>
    </row>
    <row r="548" spans="3:11" ht="12.75">
      <c r="C548" s="120"/>
      <c r="D548" s="120"/>
      <c r="E548" s="120"/>
      <c r="F548" s="120"/>
      <c r="G548" s="120"/>
      <c r="H548" s="120"/>
      <c r="I548" s="131"/>
      <c r="J548" s="131"/>
      <c r="K548" s="131"/>
    </row>
    <row r="549" spans="3:11" ht="12.75">
      <c r="C549" s="120"/>
      <c r="D549" s="120"/>
      <c r="E549" s="120"/>
      <c r="F549" s="120"/>
      <c r="G549" s="120"/>
      <c r="H549" s="120"/>
      <c r="I549" s="131"/>
      <c r="J549" s="131"/>
      <c r="K549" s="131"/>
    </row>
    <row r="550" spans="3:11" ht="12.75">
      <c r="C550" s="120"/>
      <c r="D550" s="120"/>
      <c r="E550" s="120"/>
      <c r="F550" s="120"/>
      <c r="G550" s="120"/>
      <c r="H550" s="120"/>
      <c r="I550" s="131"/>
      <c r="J550" s="131"/>
      <c r="K550" s="131"/>
    </row>
    <row r="551" spans="3:11" ht="12.75">
      <c r="C551" s="120"/>
      <c r="D551" s="120"/>
      <c r="E551" s="120"/>
      <c r="F551" s="120"/>
      <c r="G551" s="120"/>
      <c r="H551" s="120"/>
      <c r="I551" s="131"/>
      <c r="J551" s="131"/>
      <c r="K551" s="131"/>
    </row>
    <row r="552" spans="3:11" ht="12.75">
      <c r="C552" s="120"/>
      <c r="D552" s="120"/>
      <c r="E552" s="120"/>
      <c r="F552" s="120"/>
      <c r="G552" s="120"/>
      <c r="H552" s="120"/>
      <c r="I552" s="131"/>
      <c r="J552" s="131"/>
      <c r="K552" s="131"/>
    </row>
    <row r="553" spans="3:11" ht="12.75">
      <c r="C553" s="120"/>
      <c r="D553" s="120"/>
      <c r="E553" s="120"/>
      <c r="F553" s="120"/>
      <c r="G553" s="120"/>
      <c r="H553" s="120"/>
      <c r="I553" s="131"/>
      <c r="J553" s="131"/>
      <c r="K553" s="131"/>
    </row>
    <row r="554" spans="3:11" ht="12.75">
      <c r="C554" s="120"/>
      <c r="D554" s="120"/>
      <c r="E554" s="120"/>
      <c r="F554" s="120"/>
      <c r="G554" s="120"/>
      <c r="H554" s="120"/>
      <c r="I554" s="131"/>
      <c r="J554" s="131"/>
      <c r="K554" s="131"/>
    </row>
    <row r="555" spans="3:11" ht="12.75">
      <c r="C555" s="120"/>
      <c r="D555" s="120"/>
      <c r="E555" s="120"/>
      <c r="F555" s="120"/>
      <c r="G555" s="120"/>
      <c r="H555" s="120"/>
      <c r="I555" s="131"/>
      <c r="J555" s="131"/>
      <c r="K555" s="131"/>
    </row>
    <row r="556" spans="3:11" ht="12.75">
      <c r="C556" s="120"/>
      <c r="D556" s="120"/>
      <c r="E556" s="120"/>
      <c r="F556" s="120"/>
      <c r="G556" s="120"/>
      <c r="H556" s="120"/>
      <c r="I556" s="131"/>
      <c r="J556" s="131"/>
      <c r="K556" s="131"/>
    </row>
    <row r="557" spans="3:11" ht="12.75">
      <c r="C557" s="120"/>
      <c r="D557" s="120"/>
      <c r="E557" s="120"/>
      <c r="F557" s="120"/>
      <c r="G557" s="120"/>
      <c r="H557" s="120"/>
      <c r="I557" s="131"/>
      <c r="J557" s="131"/>
      <c r="K557" s="131"/>
    </row>
    <row r="558" spans="3:11" ht="12.75">
      <c r="C558" s="120"/>
      <c r="D558" s="120"/>
      <c r="E558" s="120"/>
      <c r="F558" s="120"/>
      <c r="G558" s="120"/>
      <c r="H558" s="120"/>
      <c r="I558" s="131"/>
      <c r="J558" s="131"/>
      <c r="K558" s="131"/>
    </row>
    <row r="559" spans="3:11" ht="12.75">
      <c r="C559" s="120"/>
      <c r="D559" s="120"/>
      <c r="E559" s="120"/>
      <c r="F559" s="120"/>
      <c r="G559" s="120"/>
      <c r="H559" s="120"/>
      <c r="I559" s="131"/>
      <c r="J559" s="131"/>
      <c r="K559" s="131"/>
    </row>
    <row r="560" spans="3:11" ht="12.75">
      <c r="C560" s="120"/>
      <c r="D560" s="120"/>
      <c r="E560" s="120"/>
      <c r="F560" s="120"/>
      <c r="G560" s="120"/>
      <c r="H560" s="120"/>
      <c r="I560" s="131"/>
      <c r="J560" s="131"/>
      <c r="K560" s="131"/>
    </row>
    <row r="561" spans="3:11" ht="12.75">
      <c r="C561" s="120"/>
      <c r="D561" s="120"/>
      <c r="E561" s="120"/>
      <c r="F561" s="120"/>
      <c r="G561" s="120"/>
      <c r="H561" s="120"/>
      <c r="I561" s="131"/>
      <c r="J561" s="131"/>
      <c r="K561" s="131"/>
    </row>
    <row r="562" spans="3:11" ht="12.75">
      <c r="C562" s="120"/>
      <c r="D562" s="120"/>
      <c r="E562" s="120"/>
      <c r="F562" s="120"/>
      <c r="G562" s="120"/>
      <c r="H562" s="120"/>
      <c r="I562" s="131"/>
      <c r="J562" s="131"/>
      <c r="K562" s="131"/>
    </row>
    <row r="563" spans="3:11" ht="12.75">
      <c r="C563" s="120"/>
      <c r="D563" s="120"/>
      <c r="E563" s="120"/>
      <c r="F563" s="120"/>
      <c r="G563" s="120"/>
      <c r="H563" s="120"/>
      <c r="I563" s="131"/>
      <c r="J563" s="131"/>
      <c r="K563" s="131"/>
    </row>
    <row r="564" spans="3:11" ht="12.75">
      <c r="C564" s="120"/>
      <c r="D564" s="120"/>
      <c r="E564" s="120"/>
      <c r="F564" s="120"/>
      <c r="G564" s="120"/>
      <c r="H564" s="120"/>
      <c r="I564" s="131"/>
      <c r="J564" s="131"/>
      <c r="K564" s="131"/>
    </row>
    <row r="565" spans="3:11" ht="12.75">
      <c r="C565" s="120"/>
      <c r="D565" s="120"/>
      <c r="E565" s="120"/>
      <c r="F565" s="120"/>
      <c r="G565" s="120"/>
      <c r="H565" s="120"/>
      <c r="I565" s="131"/>
      <c r="J565" s="131"/>
      <c r="K565" s="131"/>
    </row>
    <row r="566" spans="3:11" ht="12.75">
      <c r="C566" s="120"/>
      <c r="D566" s="120"/>
      <c r="E566" s="120"/>
      <c r="F566" s="120"/>
      <c r="G566" s="120"/>
      <c r="H566" s="120"/>
      <c r="I566" s="131"/>
      <c r="J566" s="131"/>
      <c r="K566" s="131"/>
    </row>
    <row r="567" spans="3:11" ht="12.75">
      <c r="C567" s="120"/>
      <c r="D567" s="120"/>
      <c r="E567" s="120"/>
      <c r="F567" s="120"/>
      <c r="G567" s="120"/>
      <c r="H567" s="120"/>
      <c r="I567" s="131"/>
      <c r="J567" s="131"/>
      <c r="K567" s="131"/>
    </row>
    <row r="568" spans="3:11" ht="12.75">
      <c r="C568" s="120"/>
      <c r="D568" s="120"/>
      <c r="E568" s="120"/>
      <c r="F568" s="120"/>
      <c r="G568" s="120"/>
      <c r="H568" s="120"/>
      <c r="I568" s="131"/>
      <c r="J568" s="131"/>
      <c r="K568" s="131"/>
    </row>
    <row r="569" spans="3:11" ht="12.75">
      <c r="C569" s="120"/>
      <c r="D569" s="120"/>
      <c r="E569" s="120"/>
      <c r="F569" s="120"/>
      <c r="G569" s="120"/>
      <c r="H569" s="120"/>
      <c r="I569" s="131"/>
      <c r="J569" s="131"/>
      <c r="K569" s="131"/>
    </row>
    <row r="570" spans="3:11" ht="12.75">
      <c r="C570" s="120"/>
      <c r="D570" s="120"/>
      <c r="E570" s="120"/>
      <c r="F570" s="120"/>
      <c r="G570" s="120"/>
      <c r="H570" s="120"/>
      <c r="I570" s="131"/>
      <c r="J570" s="131"/>
      <c r="K570" s="131"/>
    </row>
    <row r="571" spans="3:11" ht="12.75">
      <c r="C571" s="120"/>
      <c r="D571" s="120"/>
      <c r="E571" s="120"/>
      <c r="F571" s="120"/>
      <c r="G571" s="120"/>
      <c r="H571" s="120"/>
      <c r="I571" s="131"/>
      <c r="J571" s="131"/>
      <c r="K571" s="131"/>
    </row>
    <row r="572" spans="3:11" ht="12.75">
      <c r="C572" s="120"/>
      <c r="D572" s="120"/>
      <c r="E572" s="120"/>
      <c r="F572" s="120"/>
      <c r="G572" s="120"/>
      <c r="H572" s="120"/>
      <c r="I572" s="131"/>
      <c r="J572" s="131"/>
      <c r="K572" s="131"/>
    </row>
    <row r="573" spans="3:11" ht="12.75">
      <c r="C573" s="120"/>
      <c r="D573" s="120"/>
      <c r="E573" s="120"/>
      <c r="F573" s="120"/>
      <c r="G573" s="120"/>
      <c r="H573" s="120"/>
      <c r="I573" s="131"/>
      <c r="J573" s="131"/>
      <c r="K573" s="131"/>
    </row>
    <row r="574" spans="3:11" ht="12.75">
      <c r="C574" s="120"/>
      <c r="D574" s="120"/>
      <c r="E574" s="120"/>
      <c r="F574" s="120"/>
      <c r="G574" s="120"/>
      <c r="H574" s="120"/>
      <c r="I574" s="131"/>
      <c r="J574" s="131"/>
      <c r="K574" s="131"/>
    </row>
    <row r="575" spans="3:8" ht="12.75">
      <c r="C575" s="120"/>
      <c r="D575" s="120"/>
      <c r="E575" s="120"/>
      <c r="F575" s="120"/>
      <c r="G575" s="120"/>
      <c r="H575" s="120"/>
    </row>
    <row r="576" spans="3:8" ht="12.75">
      <c r="C576" s="120"/>
      <c r="D576" s="120"/>
      <c r="E576" s="120"/>
      <c r="F576" s="120"/>
      <c r="G576" s="120"/>
      <c r="H576" s="120"/>
    </row>
    <row r="577" spans="3:8" ht="12.75">
      <c r="C577" s="120"/>
      <c r="D577" s="120"/>
      <c r="E577" s="120"/>
      <c r="F577" s="120"/>
      <c r="G577" s="120"/>
      <c r="H577" s="120"/>
    </row>
    <row r="578" spans="3:8" ht="12.75">
      <c r="C578" s="120"/>
      <c r="D578" s="120"/>
      <c r="E578" s="120"/>
      <c r="F578" s="120"/>
      <c r="G578" s="120"/>
      <c r="H578" s="120"/>
    </row>
    <row r="579" spans="3:8" ht="12.75">
      <c r="C579" s="120"/>
      <c r="D579" s="120"/>
      <c r="E579" s="120"/>
      <c r="F579" s="120"/>
      <c r="G579" s="120"/>
      <c r="H579" s="120"/>
    </row>
    <row r="580" spans="3:8" ht="12.75">
      <c r="C580" s="120"/>
      <c r="D580" s="120"/>
      <c r="E580" s="120"/>
      <c r="F580" s="120"/>
      <c r="G580" s="120"/>
      <c r="H580" s="120"/>
    </row>
    <row r="581" spans="3:8" ht="12.75">
      <c r="C581" s="120"/>
      <c r="D581" s="120"/>
      <c r="E581" s="120"/>
      <c r="F581" s="120"/>
      <c r="G581" s="120"/>
      <c r="H581" s="120"/>
    </row>
    <row r="582" spans="3:8" ht="12.75">
      <c r="C582" s="120"/>
      <c r="D582" s="120"/>
      <c r="E582" s="120"/>
      <c r="F582" s="120"/>
      <c r="G582" s="120"/>
      <c r="H582" s="120"/>
    </row>
  </sheetData>
  <sheetProtection sheet="1" objects="1" scenarios="1"/>
  <mergeCells count="1">
    <mergeCell ref="A1:H1"/>
  </mergeCells>
  <dataValidations count="1">
    <dataValidation type="list" allowBlank="1" showInputMessage="1" showErrorMessage="1" sqref="C4">
      <formula1>$D$110:$D$443</formula1>
    </dataValidation>
  </dataValidations>
  <hyperlinks>
    <hyperlink ref="G6" location="Validation!D79" display="Validation!D79"/>
  </hyperlinks>
  <printOptions horizontalCentered="1" verticalCentered="1"/>
  <pageMargins left="0.7480314960629921" right="0.7480314960629921" top="0.7874015748031497" bottom="0.7874015748031497" header="0.5118110236220472" footer="0.5118110236220472"/>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indexed="42"/>
  </sheetPr>
  <dimension ref="A1:AX354"/>
  <sheetViews>
    <sheetView showGridLines="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9.140625" defaultRowHeight="12.75"/>
  <cols>
    <col min="1" max="1" width="2.421875" style="27" customWidth="1"/>
    <col min="2" max="2" width="27.28125" style="27" customWidth="1"/>
    <col min="3" max="3" width="10.00390625" style="27" customWidth="1"/>
    <col min="4" max="4" width="10.28125" style="27" customWidth="1"/>
    <col min="5" max="17" width="15.7109375" style="27" customWidth="1"/>
    <col min="18" max="18" width="15.7109375" style="112" customWidth="1"/>
    <col min="19" max="40" width="15.7109375" style="27" customWidth="1"/>
    <col min="41" max="41" width="17.57421875" style="27" customWidth="1"/>
    <col min="42" max="43" width="16.57421875" style="27" customWidth="1"/>
    <col min="44" max="45" width="15.7109375" style="27" customWidth="1"/>
    <col min="46" max="46" width="2.28125" style="27" customWidth="1"/>
    <col min="47" max="16384" width="12.7109375" style="27" customWidth="1"/>
  </cols>
  <sheetData>
    <row r="1" spans="1:46" ht="15.75" customHeight="1">
      <c r="A1" s="93"/>
      <c r="B1" s="94" t="s">
        <v>781</v>
      </c>
      <c r="C1" s="95"/>
      <c r="D1" s="95"/>
      <c r="E1" s="95"/>
      <c r="F1" s="96"/>
      <c r="G1" s="96"/>
      <c r="H1" s="96"/>
      <c r="I1" s="96"/>
      <c r="J1" s="96"/>
      <c r="K1" s="96"/>
      <c r="L1" s="96"/>
      <c r="M1" s="96"/>
      <c r="N1" s="96"/>
      <c r="O1" s="96"/>
      <c r="P1" s="96"/>
      <c r="Q1" s="96"/>
      <c r="R1" s="97"/>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2"/>
    </row>
    <row r="2" spans="1:46" ht="15.75">
      <c r="A2" s="10"/>
      <c r="B2" s="11"/>
      <c r="C2" s="11"/>
      <c r="D2" s="11"/>
      <c r="E2" s="2"/>
      <c r="F2" s="2"/>
      <c r="G2" s="2"/>
      <c r="H2" s="2"/>
      <c r="I2" s="2"/>
      <c r="J2" s="2"/>
      <c r="K2" s="2"/>
      <c r="L2" s="2"/>
      <c r="M2" s="2"/>
      <c r="N2" s="2"/>
      <c r="O2" s="2"/>
      <c r="P2" s="2"/>
      <c r="Q2" s="2"/>
      <c r="R2" s="3"/>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2.75" customHeight="1">
      <c r="A3" s="37"/>
      <c r="B3" s="2" t="s">
        <v>782</v>
      </c>
      <c r="C3" s="2"/>
      <c r="D3" s="2"/>
      <c r="E3" s="2"/>
      <c r="F3" s="2"/>
      <c r="G3" s="2"/>
      <c r="H3" s="2"/>
      <c r="I3" s="2"/>
      <c r="J3" s="2"/>
      <c r="K3" s="2"/>
      <c r="L3" s="2"/>
      <c r="M3" s="2"/>
      <c r="N3" s="2"/>
      <c r="O3" s="2"/>
      <c r="P3" s="2"/>
      <c r="Q3" s="2"/>
      <c r="R3" s="3"/>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3.5" thickBot="1">
      <c r="A4" s="37"/>
      <c r="B4" s="2"/>
      <c r="C4" s="2"/>
      <c r="D4" s="2"/>
      <c r="E4" s="2"/>
      <c r="F4" s="2"/>
      <c r="G4" s="2"/>
      <c r="H4" s="2"/>
      <c r="I4" s="2"/>
      <c r="J4" s="2"/>
      <c r="K4" s="2"/>
      <c r="L4" s="2"/>
      <c r="M4" s="2"/>
      <c r="N4" s="2"/>
      <c r="O4" s="2"/>
      <c r="P4" s="2"/>
      <c r="Q4" s="2"/>
      <c r="R4" s="3"/>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75">
      <c r="A5" s="98"/>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100"/>
    </row>
    <row r="6" spans="1:46" s="102" customFormat="1" ht="44.25" customHeight="1">
      <c r="A6" s="101"/>
      <c r="B6" s="24"/>
      <c r="C6" s="24" t="s">
        <v>77</v>
      </c>
      <c r="D6" s="24" t="s">
        <v>78</v>
      </c>
      <c r="E6" s="115" t="s">
        <v>654</v>
      </c>
      <c r="F6" s="115" t="s">
        <v>685</v>
      </c>
      <c r="G6" s="115" t="s">
        <v>726</v>
      </c>
      <c r="H6" s="115" t="s">
        <v>743</v>
      </c>
      <c r="I6" s="115" t="s">
        <v>686</v>
      </c>
      <c r="J6" s="115" t="s">
        <v>687</v>
      </c>
      <c r="K6" s="115" t="s">
        <v>783</v>
      </c>
      <c r="L6" s="115" t="s">
        <v>688</v>
      </c>
      <c r="M6" s="115" t="s">
        <v>689</v>
      </c>
      <c r="N6" s="115" t="s">
        <v>655</v>
      </c>
      <c r="O6" s="115" t="s">
        <v>656</v>
      </c>
      <c r="P6" s="115" t="s">
        <v>657</v>
      </c>
      <c r="Q6" s="115" t="s">
        <v>680</v>
      </c>
      <c r="R6" s="115" t="s">
        <v>678</v>
      </c>
      <c r="S6" s="115" t="s">
        <v>679</v>
      </c>
      <c r="T6" s="115" t="s">
        <v>658</v>
      </c>
      <c r="U6" s="115" t="s">
        <v>758</v>
      </c>
      <c r="V6" s="116" t="s">
        <v>744</v>
      </c>
      <c r="W6" s="115" t="s">
        <v>759</v>
      </c>
      <c r="X6" s="115" t="s">
        <v>745</v>
      </c>
      <c r="Y6" s="115" t="s">
        <v>760</v>
      </c>
      <c r="Z6" s="116" t="s">
        <v>746</v>
      </c>
      <c r="AA6" s="115" t="s">
        <v>761</v>
      </c>
      <c r="AB6" s="115" t="s">
        <v>747</v>
      </c>
      <c r="AC6" s="115" t="s">
        <v>762</v>
      </c>
      <c r="AD6" s="115" t="s">
        <v>694</v>
      </c>
      <c r="AE6" s="115" t="s">
        <v>763</v>
      </c>
      <c r="AF6" s="115" t="s">
        <v>748</v>
      </c>
      <c r="AG6" s="115" t="s">
        <v>764</v>
      </c>
      <c r="AH6" s="115" t="s">
        <v>719</v>
      </c>
      <c r="AI6" s="115" t="s">
        <v>765</v>
      </c>
      <c r="AJ6" s="115" t="s">
        <v>766</v>
      </c>
      <c r="AK6" s="115" t="s">
        <v>721</v>
      </c>
      <c r="AL6" s="115" t="s">
        <v>767</v>
      </c>
      <c r="AM6" s="115" t="s">
        <v>749</v>
      </c>
      <c r="AN6" s="115" t="s">
        <v>768</v>
      </c>
      <c r="AO6" s="115" t="s">
        <v>750</v>
      </c>
      <c r="AP6" s="115" t="s">
        <v>756</v>
      </c>
      <c r="AQ6" s="115" t="s">
        <v>784</v>
      </c>
      <c r="AR6" s="115" t="s">
        <v>654</v>
      </c>
      <c r="AS6" s="115" t="s">
        <v>772</v>
      </c>
      <c r="AT6" s="117"/>
    </row>
    <row r="7" spans="1:46" s="103" customFormat="1" ht="11.25">
      <c r="A7" s="13"/>
      <c r="B7" s="14"/>
      <c r="C7" s="14"/>
      <c r="D7" s="15"/>
      <c r="E7" s="15">
        <v>1</v>
      </c>
      <c r="F7" s="15">
        <v>2</v>
      </c>
      <c r="G7" s="15">
        <v>3</v>
      </c>
      <c r="H7" s="15">
        <v>4</v>
      </c>
      <c r="I7" s="15">
        <v>5</v>
      </c>
      <c r="J7" s="15">
        <v>6</v>
      </c>
      <c r="K7" s="15">
        <v>7</v>
      </c>
      <c r="L7" s="15">
        <v>8</v>
      </c>
      <c r="M7" s="15">
        <v>9</v>
      </c>
      <c r="N7" s="15">
        <v>10</v>
      </c>
      <c r="O7" s="15">
        <v>11</v>
      </c>
      <c r="P7" s="15">
        <v>12</v>
      </c>
      <c r="Q7" s="15">
        <v>13</v>
      </c>
      <c r="R7" s="15">
        <v>14</v>
      </c>
      <c r="S7" s="15">
        <v>15</v>
      </c>
      <c r="T7" s="15">
        <v>16</v>
      </c>
      <c r="U7" s="15">
        <v>17</v>
      </c>
      <c r="V7" s="15">
        <v>18</v>
      </c>
      <c r="W7" s="15">
        <v>19</v>
      </c>
      <c r="X7" s="15">
        <v>20</v>
      </c>
      <c r="Y7" s="15">
        <v>21</v>
      </c>
      <c r="Z7" s="15">
        <v>22</v>
      </c>
      <c r="AA7" s="15">
        <v>23</v>
      </c>
      <c r="AB7" s="15">
        <v>24</v>
      </c>
      <c r="AC7" s="15">
        <v>25</v>
      </c>
      <c r="AD7" s="15">
        <v>26</v>
      </c>
      <c r="AE7" s="15">
        <v>27</v>
      </c>
      <c r="AF7" s="15">
        <v>28</v>
      </c>
      <c r="AG7" s="15">
        <v>29</v>
      </c>
      <c r="AH7" s="15">
        <v>30</v>
      </c>
      <c r="AI7" s="15">
        <v>31</v>
      </c>
      <c r="AJ7" s="15">
        <v>32</v>
      </c>
      <c r="AK7" s="15">
        <v>33</v>
      </c>
      <c r="AL7" s="15">
        <v>34</v>
      </c>
      <c r="AM7" s="15">
        <v>35</v>
      </c>
      <c r="AN7" s="15">
        <v>36</v>
      </c>
      <c r="AO7" s="15">
        <v>37</v>
      </c>
      <c r="AP7" s="15">
        <v>38</v>
      </c>
      <c r="AQ7" s="15">
        <v>39</v>
      </c>
      <c r="AR7" s="15">
        <v>40</v>
      </c>
      <c r="AS7" s="103">
        <v>41</v>
      </c>
      <c r="AT7" s="30"/>
    </row>
    <row r="8" spans="1:46" s="92" customFormat="1" ht="11.25">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141"/>
    </row>
    <row r="9" spans="1:46" s="92" customFormat="1" ht="11.25">
      <c r="A9" s="19"/>
      <c r="B9" s="17"/>
      <c r="C9" s="17"/>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8"/>
    </row>
    <row r="10" spans="1:46" s="92" customFormat="1" ht="11.25">
      <c r="A10" s="19"/>
      <c r="B10" s="17" t="s">
        <v>640</v>
      </c>
      <c r="C10" s="17"/>
      <c r="D10" s="16"/>
      <c r="E10" s="22">
        <f>SUM(E12:E337)</f>
        <v>21871978699.550026</v>
      </c>
      <c r="F10" s="22">
        <f aca="true" t="shared" si="0" ref="F10:AS10">SUM(F12:F337)</f>
        <v>11146738.029999997</v>
      </c>
      <c r="G10" s="22">
        <f t="shared" si="0"/>
        <v>26494911.92999999</v>
      </c>
      <c r="H10" s="22">
        <f t="shared" si="0"/>
        <v>307242.01000000007</v>
      </c>
      <c r="I10" s="22">
        <f t="shared" si="0"/>
        <v>2271539.06</v>
      </c>
      <c r="J10" s="22">
        <f t="shared" si="0"/>
        <v>1312025.0099999998</v>
      </c>
      <c r="K10" s="22">
        <f t="shared" si="0"/>
        <v>3800786.2300000004</v>
      </c>
      <c r="L10" s="22">
        <f t="shared" si="0"/>
        <v>3534546.130000001</v>
      </c>
      <c r="M10" s="22">
        <f t="shared" si="0"/>
        <v>70549.61</v>
      </c>
      <c r="N10" s="22">
        <f t="shared" si="0"/>
        <v>21823040359.57001</v>
      </c>
      <c r="O10" s="22">
        <f t="shared" si="0"/>
        <v>84099964.73999994</v>
      </c>
      <c r="P10" s="22">
        <f t="shared" si="0"/>
        <v>361922030.2900001</v>
      </c>
      <c r="Q10" s="22">
        <f t="shared" si="0"/>
        <v>6403854.360000001</v>
      </c>
      <c r="R10" s="22">
        <f t="shared" si="0"/>
        <v>10271000</v>
      </c>
      <c r="S10" s="22">
        <f t="shared" si="0"/>
        <v>21360343510.180008</v>
      </c>
      <c r="T10" s="22">
        <f t="shared" si="0"/>
        <v>25596759121.210007</v>
      </c>
      <c r="U10" s="22">
        <f t="shared" si="0"/>
        <v>-664874906.1900004</v>
      </c>
      <c r="V10" s="22">
        <f t="shared" si="0"/>
        <v>120530494.21000005</v>
      </c>
      <c r="W10" s="22">
        <f t="shared" si="0"/>
        <v>65119249.10999999</v>
      </c>
      <c r="X10" s="22">
        <f t="shared" si="0"/>
        <v>346221025.55999994</v>
      </c>
      <c r="Y10" s="22">
        <f t="shared" si="0"/>
        <v>-102793216.42000002</v>
      </c>
      <c r="Z10" s="22">
        <f t="shared" si="0"/>
        <v>399153267.54999965</v>
      </c>
      <c r="AA10" s="22">
        <f t="shared" si="0"/>
        <v>-10782723.709999999</v>
      </c>
      <c r="AB10" s="22">
        <f t="shared" si="0"/>
        <v>900299449.5500005</v>
      </c>
      <c r="AC10" s="22">
        <f t="shared" si="0"/>
        <v>38094882.46999999</v>
      </c>
      <c r="AD10" s="22">
        <f t="shared" si="0"/>
        <v>1294090677.6900005</v>
      </c>
      <c r="AE10" s="22">
        <f t="shared" si="0"/>
        <v>28311510.41000001</v>
      </c>
      <c r="AF10" s="22">
        <f t="shared" si="0"/>
        <v>17390555.29</v>
      </c>
      <c r="AG10" s="22">
        <f t="shared" si="0"/>
        <v>347775.04</v>
      </c>
      <c r="AH10" s="22">
        <f t="shared" si="0"/>
        <v>5870876.240000001</v>
      </c>
      <c r="AI10" s="22">
        <f t="shared" si="0"/>
        <v>143077.06999999998</v>
      </c>
      <c r="AJ10" s="22">
        <f t="shared" si="0"/>
        <v>-0.04</v>
      </c>
      <c r="AK10" s="22">
        <f t="shared" si="0"/>
        <v>56411811.68000002</v>
      </c>
      <c r="AL10" s="22">
        <f t="shared" si="0"/>
        <v>22900254.10000001</v>
      </c>
      <c r="AM10" s="22">
        <f t="shared" si="0"/>
        <v>956019585.8099993</v>
      </c>
      <c r="AN10" s="22">
        <f t="shared" si="0"/>
        <v>-5357337.660000001</v>
      </c>
      <c r="AO10" s="22">
        <f t="shared" si="0"/>
        <v>-40.11999999999989</v>
      </c>
      <c r="AP10" s="22">
        <f t="shared" si="0"/>
        <v>1757833.87</v>
      </c>
      <c r="AQ10" s="22">
        <f t="shared" si="0"/>
        <v>74217084.57000004</v>
      </c>
      <c r="AR10" s="22">
        <f t="shared" si="0"/>
        <v>21871978698.17002</v>
      </c>
      <c r="AS10" s="22">
        <f t="shared" si="0"/>
        <v>1159413887.5100007</v>
      </c>
      <c r="AT10" s="18"/>
    </row>
    <row r="11" spans="1:46" s="92" customFormat="1" ht="11.25">
      <c r="A11" s="19"/>
      <c r="B11" s="17"/>
      <c r="C11" s="17"/>
      <c r="D11" s="16"/>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18"/>
    </row>
    <row r="12" spans="1:50" s="92" customFormat="1" ht="11.25">
      <c r="A12" s="104" t="s">
        <v>92</v>
      </c>
      <c r="B12" s="23" t="s">
        <v>93</v>
      </c>
      <c r="C12" s="16" t="s">
        <v>82</v>
      </c>
      <c r="D12" s="16" t="s">
        <v>89</v>
      </c>
      <c r="E12" s="132">
        <v>14960800.27</v>
      </c>
      <c r="F12" s="132">
        <v>7974.49</v>
      </c>
      <c r="G12" s="132">
        <v>7357.5</v>
      </c>
      <c r="H12" s="132">
        <v>9.79</v>
      </c>
      <c r="I12" s="132">
        <v>0</v>
      </c>
      <c r="J12" s="132">
        <v>0</v>
      </c>
      <c r="K12" s="132">
        <v>0</v>
      </c>
      <c r="L12" s="132">
        <v>5653.13</v>
      </c>
      <c r="M12" s="132">
        <v>0</v>
      </c>
      <c r="N12" s="132">
        <v>14939805.36</v>
      </c>
      <c r="O12" s="132">
        <v>86051.74</v>
      </c>
      <c r="P12" s="132">
        <v>218061.15</v>
      </c>
      <c r="Q12" s="132">
        <v>0</v>
      </c>
      <c r="R12" s="132">
        <v>0</v>
      </c>
      <c r="S12" s="132">
        <v>14635692.47</v>
      </c>
      <c r="T12" s="132">
        <v>17812179.2</v>
      </c>
      <c r="U12" s="132">
        <v>-265564.73</v>
      </c>
      <c r="V12" s="132">
        <v>73198.86</v>
      </c>
      <c r="W12" s="132">
        <v>-611.92</v>
      </c>
      <c r="X12" s="132">
        <v>87073.44</v>
      </c>
      <c r="Y12" s="132">
        <v>-102968.85</v>
      </c>
      <c r="Z12" s="132">
        <v>255962.07</v>
      </c>
      <c r="AA12" s="132">
        <v>-4294.42</v>
      </c>
      <c r="AB12" s="132">
        <v>1040134.06</v>
      </c>
      <c r="AC12" s="132">
        <v>33480.99</v>
      </c>
      <c r="AD12" s="132">
        <v>1150949.42</v>
      </c>
      <c r="AE12" s="132">
        <v>52407.48</v>
      </c>
      <c r="AF12" s="132">
        <v>62463.87</v>
      </c>
      <c r="AG12" s="132">
        <v>0</v>
      </c>
      <c r="AH12" s="132">
        <v>0</v>
      </c>
      <c r="AI12" s="132">
        <v>0</v>
      </c>
      <c r="AJ12" s="132">
        <v>0</v>
      </c>
      <c r="AK12" s="132">
        <v>923.84</v>
      </c>
      <c r="AL12" s="132">
        <v>96607.45</v>
      </c>
      <c r="AM12" s="132">
        <v>363408.41</v>
      </c>
      <c r="AN12" s="132">
        <v>42991.04</v>
      </c>
      <c r="AO12" s="132">
        <v>0</v>
      </c>
      <c r="AP12" s="132">
        <v>0</v>
      </c>
      <c r="AQ12" s="132">
        <v>82597.64</v>
      </c>
      <c r="AR12" s="132">
        <v>14960800.27</v>
      </c>
      <c r="AS12" s="132">
        <v>734288.91</v>
      </c>
      <c r="AT12" s="142"/>
      <c r="AU12" s="132"/>
      <c r="AV12" s="132"/>
      <c r="AW12" s="132"/>
      <c r="AX12" s="132"/>
    </row>
    <row r="13" spans="1:50" s="92" customFormat="1" ht="11.25">
      <c r="A13" s="104" t="s">
        <v>94</v>
      </c>
      <c r="B13" s="23" t="s">
        <v>95</v>
      </c>
      <c r="C13" s="16" t="s">
        <v>80</v>
      </c>
      <c r="D13" s="16" t="s">
        <v>89</v>
      </c>
      <c r="E13" s="132">
        <v>26230351.4</v>
      </c>
      <c r="F13" s="132">
        <v>28393.26</v>
      </c>
      <c r="G13" s="132">
        <v>62899.58</v>
      </c>
      <c r="H13" s="132">
        <v>286.25</v>
      </c>
      <c r="I13" s="132">
        <v>1482.87</v>
      </c>
      <c r="J13" s="132">
        <v>0</v>
      </c>
      <c r="K13" s="132">
        <v>0</v>
      </c>
      <c r="L13" s="132">
        <v>0</v>
      </c>
      <c r="M13" s="132">
        <v>0</v>
      </c>
      <c r="N13" s="132">
        <v>26137289.44</v>
      </c>
      <c r="O13" s="132">
        <v>182620.53</v>
      </c>
      <c r="P13" s="132">
        <v>405386.97</v>
      </c>
      <c r="Q13" s="132">
        <v>2138.79</v>
      </c>
      <c r="R13" s="132">
        <v>0</v>
      </c>
      <c r="S13" s="132">
        <v>25547143.15</v>
      </c>
      <c r="T13" s="132">
        <v>31432208.73</v>
      </c>
      <c r="U13" s="132">
        <v>-239117.29</v>
      </c>
      <c r="V13" s="132">
        <v>37570.48</v>
      </c>
      <c r="W13" s="132">
        <v>87908.64</v>
      </c>
      <c r="X13" s="132">
        <v>454428.34</v>
      </c>
      <c r="Y13" s="132">
        <v>-93013.48</v>
      </c>
      <c r="Z13" s="132">
        <v>427672.19</v>
      </c>
      <c r="AA13" s="132">
        <v>-8027.17</v>
      </c>
      <c r="AB13" s="132">
        <v>2769318.18</v>
      </c>
      <c r="AC13" s="132">
        <v>182932.17</v>
      </c>
      <c r="AD13" s="132">
        <v>1348757.14</v>
      </c>
      <c r="AE13" s="132">
        <v>-16590.6</v>
      </c>
      <c r="AF13" s="132">
        <v>64612.82</v>
      </c>
      <c r="AG13" s="132">
        <v>0</v>
      </c>
      <c r="AH13" s="132">
        <v>36686.46</v>
      </c>
      <c r="AI13" s="132">
        <v>2352.49</v>
      </c>
      <c r="AJ13" s="132">
        <v>0</v>
      </c>
      <c r="AK13" s="132">
        <v>0</v>
      </c>
      <c r="AL13" s="132">
        <v>3862.19</v>
      </c>
      <c r="AM13" s="132">
        <v>697522.26</v>
      </c>
      <c r="AN13" s="132">
        <v>-10101.32</v>
      </c>
      <c r="AO13" s="132">
        <v>0</v>
      </c>
      <c r="AP13" s="132">
        <v>0</v>
      </c>
      <c r="AQ13" s="132">
        <v>67097.53</v>
      </c>
      <c r="AR13" s="132">
        <v>26230351.4</v>
      </c>
      <c r="AS13" s="132">
        <v>1319258.18</v>
      </c>
      <c r="AT13" s="142"/>
      <c r="AU13" s="132"/>
      <c r="AV13" s="132"/>
      <c r="AW13" s="132"/>
      <c r="AX13" s="132"/>
    </row>
    <row r="14" spans="1:50" s="92" customFormat="1" ht="11.25">
      <c r="A14" s="104" t="s">
        <v>96</v>
      </c>
      <c r="B14" s="23" t="s">
        <v>97</v>
      </c>
      <c r="C14" s="16" t="s">
        <v>85</v>
      </c>
      <c r="D14" s="16" t="s">
        <v>89</v>
      </c>
      <c r="E14" s="132">
        <v>29428827.47</v>
      </c>
      <c r="F14" s="132">
        <v>11250.05</v>
      </c>
      <c r="G14" s="132">
        <v>45825.32</v>
      </c>
      <c r="H14" s="132">
        <v>0</v>
      </c>
      <c r="I14" s="132">
        <v>13760.7</v>
      </c>
      <c r="J14" s="132">
        <v>1492.04</v>
      </c>
      <c r="K14" s="132">
        <v>0</v>
      </c>
      <c r="L14" s="132">
        <v>0</v>
      </c>
      <c r="M14" s="132">
        <v>0</v>
      </c>
      <c r="N14" s="132">
        <v>29356499.36</v>
      </c>
      <c r="O14" s="132">
        <v>154718</v>
      </c>
      <c r="P14" s="132">
        <v>511057</v>
      </c>
      <c r="Q14" s="132">
        <v>6172.27</v>
      </c>
      <c r="R14" s="132">
        <v>0</v>
      </c>
      <c r="S14" s="132">
        <v>28684552.09</v>
      </c>
      <c r="T14" s="132">
        <v>35103159.63</v>
      </c>
      <c r="U14" s="132">
        <v>-880058.89</v>
      </c>
      <c r="V14" s="132">
        <v>240879.95</v>
      </c>
      <c r="W14" s="132">
        <v>155389.96</v>
      </c>
      <c r="X14" s="132">
        <v>169142.96</v>
      </c>
      <c r="Y14" s="132">
        <v>-105643.28</v>
      </c>
      <c r="Z14" s="132">
        <v>510951.99</v>
      </c>
      <c r="AA14" s="132">
        <v>-15579.7</v>
      </c>
      <c r="AB14" s="132">
        <v>2350579.19</v>
      </c>
      <c r="AC14" s="132">
        <v>59823.04</v>
      </c>
      <c r="AD14" s="132">
        <v>1512533.93</v>
      </c>
      <c r="AE14" s="132">
        <v>3757.84</v>
      </c>
      <c r="AF14" s="132">
        <v>38655.2</v>
      </c>
      <c r="AG14" s="132">
        <v>0</v>
      </c>
      <c r="AH14" s="132">
        <v>18725.59</v>
      </c>
      <c r="AI14" s="132">
        <v>-377.99</v>
      </c>
      <c r="AJ14" s="132">
        <v>0</v>
      </c>
      <c r="AK14" s="132">
        <v>56207.93</v>
      </c>
      <c r="AL14" s="132">
        <v>7120.35</v>
      </c>
      <c r="AM14" s="132">
        <v>1435867.21</v>
      </c>
      <c r="AN14" s="132">
        <v>18928.09</v>
      </c>
      <c r="AO14" s="132">
        <v>0</v>
      </c>
      <c r="AP14" s="132">
        <v>0</v>
      </c>
      <c r="AQ14" s="132">
        <v>120595.41</v>
      </c>
      <c r="AR14" s="132">
        <v>29428827.47</v>
      </c>
      <c r="AS14" s="132">
        <v>480245.67</v>
      </c>
      <c r="AT14" s="142"/>
      <c r="AU14" s="132"/>
      <c r="AV14" s="132"/>
      <c r="AW14" s="132"/>
      <c r="AX14" s="132"/>
    </row>
    <row r="15" spans="1:50" s="92" customFormat="1" ht="11.25">
      <c r="A15" s="104" t="s">
        <v>98</v>
      </c>
      <c r="B15" s="23" t="s">
        <v>99</v>
      </c>
      <c r="C15" s="16" t="s">
        <v>82</v>
      </c>
      <c r="D15" s="16" t="s">
        <v>89</v>
      </c>
      <c r="E15" s="132">
        <v>29996188.75</v>
      </c>
      <c r="F15" s="132">
        <v>23845.53</v>
      </c>
      <c r="G15" s="132">
        <v>9844.58</v>
      </c>
      <c r="H15" s="132">
        <v>131.75</v>
      </c>
      <c r="I15" s="132">
        <v>2928.02</v>
      </c>
      <c r="J15" s="132">
        <v>0</v>
      </c>
      <c r="K15" s="132">
        <v>0</v>
      </c>
      <c r="L15" s="132">
        <v>0</v>
      </c>
      <c r="M15" s="132">
        <v>0</v>
      </c>
      <c r="N15" s="132">
        <v>29959438.88</v>
      </c>
      <c r="O15" s="132">
        <v>173563.4</v>
      </c>
      <c r="P15" s="132">
        <v>324777.77</v>
      </c>
      <c r="Q15" s="132">
        <v>4599.42</v>
      </c>
      <c r="R15" s="132">
        <v>0</v>
      </c>
      <c r="S15" s="132">
        <v>29456498.29</v>
      </c>
      <c r="T15" s="132">
        <v>36235938.35</v>
      </c>
      <c r="U15" s="132">
        <v>-955299.68</v>
      </c>
      <c r="V15" s="132">
        <v>162572.11</v>
      </c>
      <c r="W15" s="132">
        <v>57888.17</v>
      </c>
      <c r="X15" s="132">
        <v>165375.85</v>
      </c>
      <c r="Y15" s="132">
        <v>-74974.59</v>
      </c>
      <c r="Z15" s="132">
        <v>503447.26</v>
      </c>
      <c r="AA15" s="132">
        <v>-14018.78</v>
      </c>
      <c r="AB15" s="132">
        <v>2770985.69</v>
      </c>
      <c r="AC15" s="132">
        <v>77759.7</v>
      </c>
      <c r="AD15" s="132">
        <v>1999832.11</v>
      </c>
      <c r="AE15" s="132">
        <v>73506.09</v>
      </c>
      <c r="AF15" s="132">
        <v>77224.56</v>
      </c>
      <c r="AG15" s="132">
        <v>-141.69</v>
      </c>
      <c r="AH15" s="132">
        <v>7242.33</v>
      </c>
      <c r="AI15" s="132">
        <v>-506.12</v>
      </c>
      <c r="AJ15" s="132">
        <v>0</v>
      </c>
      <c r="AK15" s="132">
        <v>7985.62</v>
      </c>
      <c r="AL15" s="132">
        <v>115589.21</v>
      </c>
      <c r="AM15" s="132">
        <v>859091.12</v>
      </c>
      <c r="AN15" s="132">
        <v>-227177.78</v>
      </c>
      <c r="AO15" s="132">
        <v>0</v>
      </c>
      <c r="AP15" s="132">
        <v>0</v>
      </c>
      <c r="AQ15" s="132">
        <v>142546.58</v>
      </c>
      <c r="AR15" s="132">
        <v>29996188.75</v>
      </c>
      <c r="AS15" s="132">
        <v>1025768.7</v>
      </c>
      <c r="AT15" s="142"/>
      <c r="AU15" s="132"/>
      <c r="AV15" s="132"/>
      <c r="AW15" s="132"/>
      <c r="AX15" s="132"/>
    </row>
    <row r="16" spans="1:50" s="92" customFormat="1" ht="11.25">
      <c r="A16" s="104" t="s">
        <v>100</v>
      </c>
      <c r="B16" s="23" t="s">
        <v>101</v>
      </c>
      <c r="C16" s="16" t="s">
        <v>85</v>
      </c>
      <c r="D16" s="16" t="s">
        <v>89</v>
      </c>
      <c r="E16" s="132">
        <v>31369929.2</v>
      </c>
      <c r="F16" s="132">
        <v>65941.59</v>
      </c>
      <c r="G16" s="132">
        <v>-297987.17</v>
      </c>
      <c r="H16" s="132">
        <v>0</v>
      </c>
      <c r="I16" s="132">
        <v>6153.02</v>
      </c>
      <c r="J16" s="132">
        <v>3076.08</v>
      </c>
      <c r="K16" s="132">
        <v>0</v>
      </c>
      <c r="L16" s="132">
        <v>0</v>
      </c>
      <c r="M16" s="132">
        <v>0</v>
      </c>
      <c r="N16" s="132">
        <v>31592745.68</v>
      </c>
      <c r="O16" s="132">
        <v>127315.99</v>
      </c>
      <c r="P16" s="132">
        <v>331519.53</v>
      </c>
      <c r="Q16" s="132">
        <v>7161.36</v>
      </c>
      <c r="R16" s="132">
        <v>0</v>
      </c>
      <c r="S16" s="132">
        <v>31126748.8</v>
      </c>
      <c r="T16" s="132">
        <v>34985412.61</v>
      </c>
      <c r="U16" s="132">
        <v>-594113.4</v>
      </c>
      <c r="V16" s="132">
        <v>499013.01</v>
      </c>
      <c r="W16" s="132">
        <v>146834.89</v>
      </c>
      <c r="X16" s="132">
        <v>161044.67</v>
      </c>
      <c r="Y16" s="132">
        <v>-51048.78</v>
      </c>
      <c r="Z16" s="132">
        <v>542261.25</v>
      </c>
      <c r="AA16" s="132">
        <v>-10366.42</v>
      </c>
      <c r="AB16" s="132">
        <v>1585909.54</v>
      </c>
      <c r="AC16" s="132">
        <v>62754.79</v>
      </c>
      <c r="AD16" s="132">
        <v>1137375.52</v>
      </c>
      <c r="AE16" s="132">
        <v>378361.93</v>
      </c>
      <c r="AF16" s="132">
        <v>3813.67</v>
      </c>
      <c r="AG16" s="132">
        <v>467.64</v>
      </c>
      <c r="AH16" s="132">
        <v>13533.91</v>
      </c>
      <c r="AI16" s="132">
        <v>-463.61</v>
      </c>
      <c r="AJ16" s="132">
        <v>0</v>
      </c>
      <c r="AK16" s="132">
        <v>30142.46</v>
      </c>
      <c r="AL16" s="132">
        <v>8841.64</v>
      </c>
      <c r="AM16" s="132">
        <v>823987.29</v>
      </c>
      <c r="AN16" s="132">
        <v>-21160.96</v>
      </c>
      <c r="AO16" s="132">
        <v>0</v>
      </c>
      <c r="AP16" s="132">
        <v>0</v>
      </c>
      <c r="AQ16" s="132">
        <v>65553.03</v>
      </c>
      <c r="AR16" s="132">
        <v>31369929.2</v>
      </c>
      <c r="AS16" s="132">
        <v>1028693</v>
      </c>
      <c r="AT16" s="142"/>
      <c r="AU16" s="132"/>
      <c r="AV16" s="132"/>
      <c r="AW16" s="132"/>
      <c r="AX16" s="132"/>
    </row>
    <row r="17" spans="1:50" s="92" customFormat="1" ht="11.25">
      <c r="A17" s="104" t="s">
        <v>102</v>
      </c>
      <c r="B17" s="23" t="s">
        <v>103</v>
      </c>
      <c r="C17" s="16" t="s">
        <v>82</v>
      </c>
      <c r="D17" s="16" t="s">
        <v>89</v>
      </c>
      <c r="E17" s="132">
        <v>44538333.43</v>
      </c>
      <c r="F17" s="132">
        <v>42747.93</v>
      </c>
      <c r="G17" s="132">
        <v>87807.78</v>
      </c>
      <c r="H17" s="132">
        <v>3624.26</v>
      </c>
      <c r="I17" s="132">
        <v>11153.69</v>
      </c>
      <c r="J17" s="132">
        <v>38459.63</v>
      </c>
      <c r="K17" s="132">
        <v>0</v>
      </c>
      <c r="L17" s="132">
        <v>0</v>
      </c>
      <c r="M17" s="132">
        <v>0</v>
      </c>
      <c r="N17" s="132">
        <v>44354540.14</v>
      </c>
      <c r="O17" s="132">
        <v>178948.44</v>
      </c>
      <c r="P17" s="132">
        <v>884956.42</v>
      </c>
      <c r="Q17" s="132">
        <v>2087.99</v>
      </c>
      <c r="R17" s="132">
        <v>0</v>
      </c>
      <c r="S17" s="132">
        <v>43288547.29</v>
      </c>
      <c r="T17" s="132">
        <v>51796690.76</v>
      </c>
      <c r="U17" s="132">
        <v>-475586.52</v>
      </c>
      <c r="V17" s="132">
        <v>128477.45</v>
      </c>
      <c r="W17" s="132">
        <v>93928.91</v>
      </c>
      <c r="X17" s="132">
        <v>147507.7</v>
      </c>
      <c r="Y17" s="132">
        <v>-212140.15</v>
      </c>
      <c r="Z17" s="132">
        <v>794157.21</v>
      </c>
      <c r="AA17" s="132">
        <v>-5545.73</v>
      </c>
      <c r="AB17" s="132">
        <v>2106197.09</v>
      </c>
      <c r="AC17" s="132">
        <v>87440.63</v>
      </c>
      <c r="AD17" s="132">
        <v>2604141.12</v>
      </c>
      <c r="AE17" s="132">
        <v>-15366.26</v>
      </c>
      <c r="AF17" s="132">
        <v>79367.64</v>
      </c>
      <c r="AG17" s="132">
        <v>-5411.79</v>
      </c>
      <c r="AH17" s="132">
        <v>37755.37</v>
      </c>
      <c r="AI17" s="132">
        <v>3912.01</v>
      </c>
      <c r="AJ17" s="132">
        <v>0</v>
      </c>
      <c r="AK17" s="132">
        <v>44274.16</v>
      </c>
      <c r="AL17" s="132">
        <v>3435.57</v>
      </c>
      <c r="AM17" s="132">
        <v>2480411.17</v>
      </c>
      <c r="AN17" s="132">
        <v>168417.8</v>
      </c>
      <c r="AO17" s="132">
        <v>0</v>
      </c>
      <c r="AP17" s="132">
        <v>0</v>
      </c>
      <c r="AQ17" s="132">
        <v>263846.59</v>
      </c>
      <c r="AR17" s="132">
        <v>44538333.43</v>
      </c>
      <c r="AS17" s="132">
        <v>613508.69</v>
      </c>
      <c r="AT17" s="142"/>
      <c r="AU17" s="132"/>
      <c r="AV17" s="132"/>
      <c r="AW17" s="132"/>
      <c r="AX17" s="132"/>
    </row>
    <row r="18" spans="1:50" s="92" customFormat="1" ht="11.25">
      <c r="A18" s="104" t="s">
        <v>104</v>
      </c>
      <c r="B18" s="23" t="s">
        <v>105</v>
      </c>
      <c r="C18" s="16" t="s">
        <v>82</v>
      </c>
      <c r="D18" s="16" t="s">
        <v>89</v>
      </c>
      <c r="E18" s="132">
        <v>46657146.89</v>
      </c>
      <c r="F18" s="132">
        <v>31466.16</v>
      </c>
      <c r="G18" s="132">
        <v>328466</v>
      </c>
      <c r="H18" s="132">
        <v>50.27</v>
      </c>
      <c r="I18" s="132">
        <v>0</v>
      </c>
      <c r="J18" s="132">
        <v>0</v>
      </c>
      <c r="K18" s="132">
        <v>0</v>
      </c>
      <c r="L18" s="132">
        <v>1029.73</v>
      </c>
      <c r="M18" s="132">
        <v>0</v>
      </c>
      <c r="N18" s="132">
        <v>46296134.73</v>
      </c>
      <c r="O18" s="132">
        <v>226914.46</v>
      </c>
      <c r="P18" s="132">
        <v>192023.48</v>
      </c>
      <c r="Q18" s="132">
        <v>3729.83</v>
      </c>
      <c r="R18" s="132">
        <v>0</v>
      </c>
      <c r="S18" s="132">
        <v>45873466.96</v>
      </c>
      <c r="T18" s="132">
        <v>58581647.72</v>
      </c>
      <c r="U18" s="132">
        <v>-3701212.13</v>
      </c>
      <c r="V18" s="132">
        <v>260205.92</v>
      </c>
      <c r="W18" s="132">
        <v>-306750.69</v>
      </c>
      <c r="X18" s="132">
        <v>231194.69</v>
      </c>
      <c r="Y18" s="132">
        <v>-222285.33</v>
      </c>
      <c r="Z18" s="132">
        <v>839827.82</v>
      </c>
      <c r="AA18" s="132">
        <v>-22726.84</v>
      </c>
      <c r="AB18" s="132">
        <v>2640510.27</v>
      </c>
      <c r="AC18" s="132">
        <v>100697.61</v>
      </c>
      <c r="AD18" s="132">
        <v>3172258.5</v>
      </c>
      <c r="AE18" s="132">
        <v>1494.89</v>
      </c>
      <c r="AF18" s="132">
        <v>18761.51</v>
      </c>
      <c r="AG18" s="132">
        <v>467.55</v>
      </c>
      <c r="AH18" s="132">
        <v>56237.48</v>
      </c>
      <c r="AI18" s="132">
        <v>934.25</v>
      </c>
      <c r="AJ18" s="132">
        <v>0</v>
      </c>
      <c r="AK18" s="132">
        <v>64398.14</v>
      </c>
      <c r="AL18" s="132">
        <v>5767.74</v>
      </c>
      <c r="AM18" s="132">
        <v>2749943.86</v>
      </c>
      <c r="AN18" s="132">
        <v>-31374.6</v>
      </c>
      <c r="AO18" s="132">
        <v>0</v>
      </c>
      <c r="AP18" s="132">
        <v>0</v>
      </c>
      <c r="AQ18" s="132">
        <v>204838.35</v>
      </c>
      <c r="AR18" s="132">
        <v>46657146.89</v>
      </c>
      <c r="AS18" s="132">
        <v>206159.38</v>
      </c>
      <c r="AT18" s="142"/>
      <c r="AU18" s="132"/>
      <c r="AV18" s="132"/>
      <c r="AW18" s="132"/>
      <c r="AX18" s="132"/>
    </row>
    <row r="19" spans="1:50" s="92" customFormat="1" ht="11.25">
      <c r="A19" s="104" t="s">
        <v>106</v>
      </c>
      <c r="B19" s="23" t="s">
        <v>107</v>
      </c>
      <c r="C19" s="16" t="s">
        <v>83</v>
      </c>
      <c r="D19" s="16" t="s">
        <v>89</v>
      </c>
      <c r="E19" s="132">
        <v>22159051.89</v>
      </c>
      <c r="F19" s="132">
        <v>9567.66</v>
      </c>
      <c r="G19" s="132">
        <v>2014.92</v>
      </c>
      <c r="H19" s="132">
        <v>1670.79</v>
      </c>
      <c r="I19" s="132">
        <v>56268.46</v>
      </c>
      <c r="J19" s="132">
        <v>15656.99</v>
      </c>
      <c r="K19" s="132">
        <v>0</v>
      </c>
      <c r="L19" s="132">
        <v>0</v>
      </c>
      <c r="M19" s="132">
        <v>0</v>
      </c>
      <c r="N19" s="132">
        <v>22073873.07</v>
      </c>
      <c r="O19" s="132">
        <v>126220.75</v>
      </c>
      <c r="P19" s="132">
        <v>391943.06</v>
      </c>
      <c r="Q19" s="132">
        <v>2329.57</v>
      </c>
      <c r="R19" s="132">
        <v>0</v>
      </c>
      <c r="S19" s="132">
        <v>21553379.69</v>
      </c>
      <c r="T19" s="132">
        <v>26590798.42</v>
      </c>
      <c r="U19" s="132">
        <v>-196414.33</v>
      </c>
      <c r="V19" s="132">
        <v>16527.37</v>
      </c>
      <c r="W19" s="132">
        <v>8628.12</v>
      </c>
      <c r="X19" s="132">
        <v>199818.03</v>
      </c>
      <c r="Y19" s="132">
        <v>-16732.5</v>
      </c>
      <c r="Z19" s="132">
        <v>371440.17</v>
      </c>
      <c r="AA19" s="132">
        <v>-1916.78</v>
      </c>
      <c r="AB19" s="132">
        <v>1817944.98</v>
      </c>
      <c r="AC19" s="132">
        <v>46352.46</v>
      </c>
      <c r="AD19" s="132">
        <v>1478711.59</v>
      </c>
      <c r="AE19" s="132">
        <v>789.37</v>
      </c>
      <c r="AF19" s="132">
        <v>50863.69</v>
      </c>
      <c r="AG19" s="132">
        <v>0</v>
      </c>
      <c r="AH19" s="132">
        <v>89318.1</v>
      </c>
      <c r="AI19" s="132">
        <v>1897.22</v>
      </c>
      <c r="AJ19" s="132">
        <v>0</v>
      </c>
      <c r="AK19" s="132">
        <v>25932.37</v>
      </c>
      <c r="AL19" s="132">
        <v>17585.89</v>
      </c>
      <c r="AM19" s="132">
        <v>808531.34</v>
      </c>
      <c r="AN19" s="132">
        <v>3183.72</v>
      </c>
      <c r="AO19" s="132">
        <v>0</v>
      </c>
      <c r="AP19" s="132">
        <v>0</v>
      </c>
      <c r="AQ19" s="132">
        <v>105814.82</v>
      </c>
      <c r="AR19" s="132">
        <v>22159051.89</v>
      </c>
      <c r="AS19" s="132">
        <v>759137.3</v>
      </c>
      <c r="AT19" s="142"/>
      <c r="AU19" s="132"/>
      <c r="AV19" s="132"/>
      <c r="AW19" s="132"/>
      <c r="AX19" s="132"/>
    </row>
    <row r="20" spans="1:50" s="92" customFormat="1" ht="11.25">
      <c r="A20" s="104" t="s">
        <v>36</v>
      </c>
      <c r="B20" s="23" t="s">
        <v>37</v>
      </c>
      <c r="C20" s="16" t="s">
        <v>84</v>
      </c>
      <c r="D20" s="16" t="s">
        <v>682</v>
      </c>
      <c r="E20" s="132">
        <v>53796792.29</v>
      </c>
      <c r="F20" s="132">
        <v>60499.27</v>
      </c>
      <c r="G20" s="132">
        <v>23772.53</v>
      </c>
      <c r="H20" s="132">
        <v>1820.55</v>
      </c>
      <c r="I20" s="132">
        <v>0</v>
      </c>
      <c r="J20" s="132">
        <v>0</v>
      </c>
      <c r="K20" s="132">
        <v>0</v>
      </c>
      <c r="L20" s="132">
        <v>0</v>
      </c>
      <c r="M20" s="132">
        <v>0</v>
      </c>
      <c r="N20" s="132">
        <v>53710699.94</v>
      </c>
      <c r="O20" s="132">
        <v>205274.62</v>
      </c>
      <c r="P20" s="132">
        <v>2127054.44</v>
      </c>
      <c r="Q20" s="132">
        <v>-17.41</v>
      </c>
      <c r="R20" s="132">
        <v>0</v>
      </c>
      <c r="S20" s="132">
        <v>51378388.29</v>
      </c>
      <c r="T20" s="132">
        <v>65451047.79</v>
      </c>
      <c r="U20" s="132">
        <v>-1883466.76</v>
      </c>
      <c r="V20" s="132">
        <v>196147.64</v>
      </c>
      <c r="W20" s="132">
        <v>277562.88</v>
      </c>
      <c r="X20" s="132">
        <v>2297844.59</v>
      </c>
      <c r="Y20" s="132">
        <v>-378627.06</v>
      </c>
      <c r="Z20" s="132">
        <v>983240.56</v>
      </c>
      <c r="AA20" s="132">
        <v>-28401.67</v>
      </c>
      <c r="AB20" s="132">
        <v>2093846.9</v>
      </c>
      <c r="AC20" s="132">
        <v>82919.4</v>
      </c>
      <c r="AD20" s="132">
        <v>2093552.63</v>
      </c>
      <c r="AE20" s="132">
        <v>13565.37</v>
      </c>
      <c r="AF20" s="132">
        <v>29128.8</v>
      </c>
      <c r="AG20" s="132">
        <v>0</v>
      </c>
      <c r="AH20" s="132">
        <v>0</v>
      </c>
      <c r="AI20" s="132">
        <v>0</v>
      </c>
      <c r="AJ20" s="132">
        <v>0</v>
      </c>
      <c r="AK20" s="132">
        <v>774730.44</v>
      </c>
      <c r="AL20" s="132">
        <v>1000629.5</v>
      </c>
      <c r="AM20" s="132">
        <v>3021716.86</v>
      </c>
      <c r="AN20" s="132">
        <v>-179326.19</v>
      </c>
      <c r="AO20" s="132">
        <v>0</v>
      </c>
      <c r="AP20" s="132">
        <v>0</v>
      </c>
      <c r="AQ20" s="132">
        <v>349356.91</v>
      </c>
      <c r="AR20" s="132">
        <v>53796792.29</v>
      </c>
      <c r="AS20" s="132">
        <v>5417231.84</v>
      </c>
      <c r="AT20" s="142"/>
      <c r="AU20" s="132"/>
      <c r="AV20" s="132"/>
      <c r="AW20" s="132"/>
      <c r="AX20" s="132"/>
    </row>
    <row r="21" spans="1:50" s="92" customFormat="1" ht="11.25">
      <c r="A21" s="104" t="s">
        <v>38</v>
      </c>
      <c r="B21" s="23" t="s">
        <v>39</v>
      </c>
      <c r="C21" s="16" t="s">
        <v>84</v>
      </c>
      <c r="D21" s="16" t="s">
        <v>682</v>
      </c>
      <c r="E21" s="132">
        <v>109224325.18</v>
      </c>
      <c r="F21" s="132">
        <v>185993.64</v>
      </c>
      <c r="G21" s="132">
        <v>73985.24</v>
      </c>
      <c r="H21" s="132">
        <v>0</v>
      </c>
      <c r="I21" s="132">
        <v>0</v>
      </c>
      <c r="J21" s="132">
        <v>0</v>
      </c>
      <c r="K21" s="132">
        <v>0</v>
      </c>
      <c r="L21" s="132">
        <v>0</v>
      </c>
      <c r="M21" s="132">
        <v>0</v>
      </c>
      <c r="N21" s="132">
        <v>108964346.3</v>
      </c>
      <c r="O21" s="132">
        <v>422849.04</v>
      </c>
      <c r="P21" s="132">
        <v>3756000</v>
      </c>
      <c r="Q21" s="132">
        <v>15814.34</v>
      </c>
      <c r="R21" s="132">
        <v>0</v>
      </c>
      <c r="S21" s="132">
        <v>104769682.92</v>
      </c>
      <c r="T21" s="132">
        <v>127528546.46</v>
      </c>
      <c r="U21" s="132">
        <v>-3160299.42</v>
      </c>
      <c r="V21" s="132">
        <v>237133.52</v>
      </c>
      <c r="W21" s="132">
        <v>80097.6</v>
      </c>
      <c r="X21" s="132">
        <v>1742868.88</v>
      </c>
      <c r="Y21" s="132">
        <v>-656413.87</v>
      </c>
      <c r="Z21" s="132">
        <v>1816219.39</v>
      </c>
      <c r="AA21" s="132">
        <v>-54546.55</v>
      </c>
      <c r="AB21" s="132">
        <v>2963978.92</v>
      </c>
      <c r="AC21" s="132">
        <v>185245.96</v>
      </c>
      <c r="AD21" s="132">
        <v>9697922.86</v>
      </c>
      <c r="AE21" s="132">
        <v>232139.28</v>
      </c>
      <c r="AF21" s="132">
        <v>216121.04</v>
      </c>
      <c r="AG21" s="132">
        <v>0</v>
      </c>
      <c r="AH21" s="132">
        <v>0</v>
      </c>
      <c r="AI21" s="132">
        <v>0</v>
      </c>
      <c r="AJ21" s="132">
        <v>0</v>
      </c>
      <c r="AK21" s="132">
        <v>0</v>
      </c>
      <c r="AL21" s="132">
        <v>0</v>
      </c>
      <c r="AM21" s="132">
        <v>2113112.65</v>
      </c>
      <c r="AN21" s="132">
        <v>171912.83</v>
      </c>
      <c r="AO21" s="132">
        <v>0</v>
      </c>
      <c r="AP21" s="132">
        <v>0</v>
      </c>
      <c r="AQ21" s="132">
        <v>555937.27</v>
      </c>
      <c r="AR21" s="132">
        <v>109224325.18</v>
      </c>
      <c r="AS21" s="132">
        <v>10785437.19</v>
      </c>
      <c r="AT21" s="142"/>
      <c r="AU21" s="132"/>
      <c r="AV21" s="132"/>
      <c r="AW21" s="132"/>
      <c r="AX21" s="132"/>
    </row>
    <row r="22" spans="1:50" s="92" customFormat="1" ht="11.25">
      <c r="A22" s="104" t="s">
        <v>108</v>
      </c>
      <c r="B22" s="23" t="s">
        <v>109</v>
      </c>
      <c r="C22" s="16" t="s">
        <v>87</v>
      </c>
      <c r="D22" s="16" t="s">
        <v>90</v>
      </c>
      <c r="E22" s="132">
        <v>51092787.47</v>
      </c>
      <c r="F22" s="132">
        <v>65299.8</v>
      </c>
      <c r="G22" s="132">
        <v>28065.32</v>
      </c>
      <c r="H22" s="132">
        <v>0</v>
      </c>
      <c r="I22" s="132">
        <v>1846.31</v>
      </c>
      <c r="J22" s="132">
        <v>0</v>
      </c>
      <c r="K22" s="132">
        <v>0</v>
      </c>
      <c r="L22" s="132">
        <v>0</v>
      </c>
      <c r="M22" s="132">
        <v>0</v>
      </c>
      <c r="N22" s="132">
        <v>50997576.04</v>
      </c>
      <c r="O22" s="132">
        <v>271905.36</v>
      </c>
      <c r="P22" s="132">
        <v>215350.45</v>
      </c>
      <c r="Q22" s="132">
        <v>321.97</v>
      </c>
      <c r="R22" s="132">
        <v>0</v>
      </c>
      <c r="S22" s="132">
        <v>50509998.26</v>
      </c>
      <c r="T22" s="132">
        <v>61412101.1</v>
      </c>
      <c r="U22" s="132">
        <v>-1997406.05</v>
      </c>
      <c r="V22" s="132">
        <v>82870.41</v>
      </c>
      <c r="W22" s="132">
        <v>53049.57</v>
      </c>
      <c r="X22" s="132">
        <v>288978.95</v>
      </c>
      <c r="Y22" s="132">
        <v>-164214.92</v>
      </c>
      <c r="Z22" s="132">
        <v>894624.32</v>
      </c>
      <c r="AA22" s="132">
        <v>-31616.8</v>
      </c>
      <c r="AB22" s="132">
        <v>4103419.74</v>
      </c>
      <c r="AC22" s="132">
        <v>135902.28</v>
      </c>
      <c r="AD22" s="132">
        <v>2603019.65</v>
      </c>
      <c r="AE22" s="132">
        <v>15846.69</v>
      </c>
      <c r="AF22" s="132">
        <v>51909.72</v>
      </c>
      <c r="AG22" s="132">
        <v>106.4</v>
      </c>
      <c r="AH22" s="132">
        <v>6035.01</v>
      </c>
      <c r="AI22" s="132">
        <v>34.65</v>
      </c>
      <c r="AJ22" s="132">
        <v>0</v>
      </c>
      <c r="AK22" s="132">
        <v>175167.96</v>
      </c>
      <c r="AL22" s="132">
        <v>0</v>
      </c>
      <c r="AM22" s="132">
        <v>1995478.79</v>
      </c>
      <c r="AN22" s="132">
        <v>-53036.67</v>
      </c>
      <c r="AO22" s="132">
        <v>0</v>
      </c>
      <c r="AP22" s="132">
        <v>0</v>
      </c>
      <c r="AQ22" s="132">
        <v>162186.83</v>
      </c>
      <c r="AR22" s="132">
        <v>51092787.47</v>
      </c>
      <c r="AS22" s="132">
        <v>1711301.16</v>
      </c>
      <c r="AT22" s="142"/>
      <c r="AU22" s="132"/>
      <c r="AV22" s="132"/>
      <c r="AW22" s="132"/>
      <c r="AX22" s="132"/>
    </row>
    <row r="23" spans="1:50" s="92" customFormat="1" ht="11.25">
      <c r="A23" s="104" t="s">
        <v>110</v>
      </c>
      <c r="B23" s="23" t="s">
        <v>111</v>
      </c>
      <c r="C23" s="16" t="s">
        <v>80</v>
      </c>
      <c r="D23" s="16" t="s">
        <v>89</v>
      </c>
      <c r="E23" s="132">
        <v>22652544.99</v>
      </c>
      <c r="F23" s="132">
        <v>14431.51</v>
      </c>
      <c r="G23" s="132">
        <v>57380.92</v>
      </c>
      <c r="H23" s="132">
        <v>5145.16</v>
      </c>
      <c r="I23" s="132">
        <v>515.25</v>
      </c>
      <c r="J23" s="132">
        <v>0</v>
      </c>
      <c r="K23" s="132">
        <v>0</v>
      </c>
      <c r="L23" s="132">
        <v>0</v>
      </c>
      <c r="M23" s="132">
        <v>0</v>
      </c>
      <c r="N23" s="132">
        <v>22575072.15</v>
      </c>
      <c r="O23" s="132">
        <v>99537.44</v>
      </c>
      <c r="P23" s="132">
        <v>167696.26</v>
      </c>
      <c r="Q23" s="132">
        <v>105.6</v>
      </c>
      <c r="R23" s="132">
        <v>0</v>
      </c>
      <c r="S23" s="132">
        <v>22307732.85</v>
      </c>
      <c r="T23" s="132">
        <v>26366540.93</v>
      </c>
      <c r="U23" s="132">
        <v>-164471.72</v>
      </c>
      <c r="V23" s="132">
        <v>29749.58</v>
      </c>
      <c r="W23" s="132">
        <v>16034.88</v>
      </c>
      <c r="X23" s="132">
        <v>448095.27</v>
      </c>
      <c r="Y23" s="132">
        <v>-16225.06</v>
      </c>
      <c r="Z23" s="132">
        <v>408362.12</v>
      </c>
      <c r="AA23" s="132">
        <v>-1383.88</v>
      </c>
      <c r="AB23" s="132">
        <v>1169929.37</v>
      </c>
      <c r="AC23" s="132">
        <v>38488.93</v>
      </c>
      <c r="AD23" s="132">
        <v>1248933.42</v>
      </c>
      <c r="AE23" s="132">
        <v>14919.25</v>
      </c>
      <c r="AF23" s="132">
        <v>86719.4</v>
      </c>
      <c r="AG23" s="132">
        <v>0</v>
      </c>
      <c r="AH23" s="132">
        <v>687</v>
      </c>
      <c r="AI23" s="132">
        <v>0</v>
      </c>
      <c r="AJ23" s="132">
        <v>0</v>
      </c>
      <c r="AK23" s="132">
        <v>350846.76</v>
      </c>
      <c r="AL23" s="132">
        <v>-6129.06</v>
      </c>
      <c r="AM23" s="132">
        <v>508568.38</v>
      </c>
      <c r="AN23" s="132">
        <v>42330</v>
      </c>
      <c r="AO23" s="132">
        <v>0</v>
      </c>
      <c r="AP23" s="132">
        <v>1523.56</v>
      </c>
      <c r="AQ23" s="132">
        <v>113599.7</v>
      </c>
      <c r="AR23" s="132">
        <v>22652544.99</v>
      </c>
      <c r="AS23" s="132">
        <v>1255647.7</v>
      </c>
      <c r="AT23" s="142"/>
      <c r="AU23" s="132"/>
      <c r="AV23" s="132"/>
      <c r="AW23" s="132"/>
      <c r="AX23" s="132"/>
    </row>
    <row r="24" spans="1:50" s="92" customFormat="1" ht="11.25">
      <c r="A24" s="104" t="s">
        <v>112</v>
      </c>
      <c r="B24" s="23" t="s">
        <v>113</v>
      </c>
      <c r="C24" s="16" t="s">
        <v>83</v>
      </c>
      <c r="D24" s="16" t="s">
        <v>89</v>
      </c>
      <c r="E24" s="132">
        <v>77459804.27</v>
      </c>
      <c r="F24" s="132">
        <v>4969.17</v>
      </c>
      <c r="G24" s="132">
        <v>17923.53</v>
      </c>
      <c r="H24" s="132">
        <v>0</v>
      </c>
      <c r="I24" s="132">
        <v>0</v>
      </c>
      <c r="J24" s="132">
        <v>0</v>
      </c>
      <c r="K24" s="132">
        <v>0</v>
      </c>
      <c r="L24" s="132">
        <v>0</v>
      </c>
      <c r="M24" s="132">
        <v>0</v>
      </c>
      <c r="N24" s="132">
        <v>77436911.57</v>
      </c>
      <c r="O24" s="132">
        <v>241360.06</v>
      </c>
      <c r="P24" s="132">
        <v>901470.91</v>
      </c>
      <c r="Q24" s="132">
        <v>19717.75</v>
      </c>
      <c r="R24" s="132">
        <v>0</v>
      </c>
      <c r="S24" s="132">
        <v>76274362.85</v>
      </c>
      <c r="T24" s="132">
        <v>85589154.25</v>
      </c>
      <c r="U24" s="132">
        <v>-2715669.98</v>
      </c>
      <c r="V24" s="132">
        <v>1267058.89</v>
      </c>
      <c r="W24" s="132">
        <v>1216102.64</v>
      </c>
      <c r="X24" s="132">
        <v>215033.43</v>
      </c>
      <c r="Y24" s="132">
        <v>-291473.93</v>
      </c>
      <c r="Z24" s="132">
        <v>1374767.64</v>
      </c>
      <c r="AA24" s="132">
        <v>-44419.64</v>
      </c>
      <c r="AB24" s="132">
        <v>2012754.09</v>
      </c>
      <c r="AC24" s="132">
        <v>89972.06</v>
      </c>
      <c r="AD24" s="132">
        <v>3118131.49</v>
      </c>
      <c r="AE24" s="132">
        <v>-68518.84</v>
      </c>
      <c r="AF24" s="132">
        <v>29387.06</v>
      </c>
      <c r="AG24" s="132">
        <v>0</v>
      </c>
      <c r="AH24" s="132">
        <v>3228.9</v>
      </c>
      <c r="AI24" s="132">
        <v>0</v>
      </c>
      <c r="AJ24" s="132">
        <v>0</v>
      </c>
      <c r="AK24" s="132">
        <v>1346.82</v>
      </c>
      <c r="AL24" s="132">
        <v>11039.81</v>
      </c>
      <c r="AM24" s="132">
        <v>3787955.73</v>
      </c>
      <c r="AN24" s="132">
        <v>63589.67</v>
      </c>
      <c r="AO24" s="132">
        <v>0</v>
      </c>
      <c r="AP24" s="132">
        <v>0</v>
      </c>
      <c r="AQ24" s="132">
        <v>254743.65</v>
      </c>
      <c r="AR24" s="132">
        <v>77459803.86</v>
      </c>
      <c r="AS24" s="132">
        <v>2236637.55</v>
      </c>
      <c r="AT24" s="142"/>
      <c r="AU24" s="132"/>
      <c r="AV24" s="132"/>
      <c r="AW24" s="132"/>
      <c r="AX24" s="132"/>
    </row>
    <row r="25" spans="1:50" s="92" customFormat="1" ht="11.25">
      <c r="A25" s="104" t="s">
        <v>114</v>
      </c>
      <c r="B25" s="23" t="s">
        <v>115</v>
      </c>
      <c r="C25" s="16" t="s">
        <v>82</v>
      </c>
      <c r="D25" s="16" t="s">
        <v>89</v>
      </c>
      <c r="E25" s="132">
        <v>70428481.61</v>
      </c>
      <c r="F25" s="132">
        <v>83513.46</v>
      </c>
      <c r="G25" s="132">
        <v>108072.45</v>
      </c>
      <c r="H25" s="132">
        <v>639.34</v>
      </c>
      <c r="I25" s="132">
        <v>24345.33</v>
      </c>
      <c r="J25" s="132">
        <v>49444.37</v>
      </c>
      <c r="K25" s="132">
        <v>0</v>
      </c>
      <c r="L25" s="132">
        <v>0</v>
      </c>
      <c r="M25" s="132">
        <v>0</v>
      </c>
      <c r="N25" s="132">
        <v>70162466.66</v>
      </c>
      <c r="O25" s="132">
        <v>206325.17</v>
      </c>
      <c r="P25" s="132">
        <v>777031.73</v>
      </c>
      <c r="Q25" s="132">
        <v>5692.79</v>
      </c>
      <c r="R25" s="132">
        <v>0</v>
      </c>
      <c r="S25" s="132">
        <v>69173416.97</v>
      </c>
      <c r="T25" s="132">
        <v>79805346.3</v>
      </c>
      <c r="U25" s="132">
        <v>-2538890.33</v>
      </c>
      <c r="V25" s="132">
        <v>279041.33</v>
      </c>
      <c r="W25" s="132">
        <v>527025.26</v>
      </c>
      <c r="X25" s="132">
        <v>1463616.89</v>
      </c>
      <c r="Y25" s="132">
        <v>-575089.22</v>
      </c>
      <c r="Z25" s="132">
        <v>1296738.82</v>
      </c>
      <c r="AA25" s="132">
        <v>-39367.15</v>
      </c>
      <c r="AB25" s="132">
        <v>1392831.31</v>
      </c>
      <c r="AC25" s="132">
        <v>37940.47</v>
      </c>
      <c r="AD25" s="132">
        <v>2678903.39</v>
      </c>
      <c r="AE25" s="132">
        <v>-38830.11</v>
      </c>
      <c r="AF25" s="132">
        <v>10229.46</v>
      </c>
      <c r="AG25" s="132">
        <v>0</v>
      </c>
      <c r="AH25" s="132">
        <v>37079.77</v>
      </c>
      <c r="AI25" s="132">
        <v>4397.26</v>
      </c>
      <c r="AJ25" s="132">
        <v>0</v>
      </c>
      <c r="AK25" s="132">
        <v>630692.28</v>
      </c>
      <c r="AL25" s="132">
        <v>-127605.15</v>
      </c>
      <c r="AM25" s="132">
        <v>3282445.04</v>
      </c>
      <c r="AN25" s="132">
        <v>112610.86</v>
      </c>
      <c r="AO25" s="132">
        <v>0</v>
      </c>
      <c r="AP25" s="132">
        <v>-333264</v>
      </c>
      <c r="AQ25" s="132">
        <v>325454.37</v>
      </c>
      <c r="AR25" s="132">
        <v>70428481.61</v>
      </c>
      <c r="AS25" s="132">
        <v>2813490.29</v>
      </c>
      <c r="AT25" s="142"/>
      <c r="AU25" s="132"/>
      <c r="AV25" s="132"/>
      <c r="AW25" s="132"/>
      <c r="AX25" s="132"/>
    </row>
    <row r="26" spans="1:50" s="92" customFormat="1" ht="11.25">
      <c r="A26" s="104" t="s">
        <v>116</v>
      </c>
      <c r="B26" s="23" t="s">
        <v>117</v>
      </c>
      <c r="C26" s="16" t="s">
        <v>85</v>
      </c>
      <c r="D26" s="16" t="s">
        <v>89</v>
      </c>
      <c r="E26" s="132">
        <v>38118183.53</v>
      </c>
      <c r="F26" s="132">
        <v>25474.04</v>
      </c>
      <c r="G26" s="132">
        <v>82678.85</v>
      </c>
      <c r="H26" s="132">
        <v>257.63</v>
      </c>
      <c r="I26" s="132">
        <v>28666.46</v>
      </c>
      <c r="J26" s="132">
        <v>7089.32</v>
      </c>
      <c r="K26" s="132">
        <v>0</v>
      </c>
      <c r="L26" s="132">
        <v>0</v>
      </c>
      <c r="M26" s="132">
        <v>0</v>
      </c>
      <c r="N26" s="132">
        <v>37974017.23</v>
      </c>
      <c r="O26" s="132">
        <v>165232.13</v>
      </c>
      <c r="P26" s="132">
        <v>1155578.54</v>
      </c>
      <c r="Q26" s="132">
        <v>8276.2</v>
      </c>
      <c r="R26" s="132">
        <v>0</v>
      </c>
      <c r="S26" s="132">
        <v>36644930.36</v>
      </c>
      <c r="T26" s="132">
        <v>50021830.41</v>
      </c>
      <c r="U26" s="132">
        <v>-5094755.08</v>
      </c>
      <c r="V26" s="132">
        <v>418419.88</v>
      </c>
      <c r="W26" s="132">
        <v>106529.17</v>
      </c>
      <c r="X26" s="132">
        <v>4166224.25</v>
      </c>
      <c r="Y26" s="132">
        <v>-4354189.77</v>
      </c>
      <c r="Z26" s="132">
        <v>787347.1</v>
      </c>
      <c r="AA26" s="132">
        <v>-83983.41</v>
      </c>
      <c r="AB26" s="132">
        <v>2009604.17</v>
      </c>
      <c r="AC26" s="132">
        <v>60179.88</v>
      </c>
      <c r="AD26" s="132">
        <v>2729704.12</v>
      </c>
      <c r="AE26" s="132">
        <v>17271.24</v>
      </c>
      <c r="AF26" s="132">
        <v>4122</v>
      </c>
      <c r="AG26" s="132">
        <v>0</v>
      </c>
      <c r="AH26" s="132">
        <v>35591.19</v>
      </c>
      <c r="AI26" s="132">
        <v>2291.84</v>
      </c>
      <c r="AJ26" s="132">
        <v>0</v>
      </c>
      <c r="AK26" s="132">
        <v>1415586.66</v>
      </c>
      <c r="AL26" s="132">
        <v>405656.3</v>
      </c>
      <c r="AM26" s="132">
        <v>1360992.15</v>
      </c>
      <c r="AN26" s="132">
        <v>84196.97</v>
      </c>
      <c r="AO26" s="132">
        <v>0</v>
      </c>
      <c r="AP26" s="132">
        <v>0</v>
      </c>
      <c r="AQ26" s="132">
        <v>99973.54</v>
      </c>
      <c r="AR26" s="132">
        <v>38118183.53</v>
      </c>
      <c r="AS26" s="132">
        <v>1069172.35</v>
      </c>
      <c r="AT26" s="142"/>
      <c r="AU26" s="132"/>
      <c r="AV26" s="132"/>
      <c r="AW26" s="132"/>
      <c r="AX26" s="132"/>
    </row>
    <row r="27" spans="1:50" s="92" customFormat="1" ht="11.25">
      <c r="A27" s="104" t="s">
        <v>0</v>
      </c>
      <c r="B27" s="23" t="s">
        <v>681</v>
      </c>
      <c r="C27" s="16" t="s">
        <v>81</v>
      </c>
      <c r="D27" s="16" t="s">
        <v>88</v>
      </c>
      <c r="E27" s="132">
        <v>60468727.68</v>
      </c>
      <c r="F27" s="132">
        <v>16767.59</v>
      </c>
      <c r="G27" s="132">
        <v>19472.65</v>
      </c>
      <c r="H27" s="132">
        <v>4988.02</v>
      </c>
      <c r="I27" s="132">
        <v>7111.25</v>
      </c>
      <c r="J27" s="132">
        <v>0</v>
      </c>
      <c r="K27" s="132">
        <v>24935.8</v>
      </c>
      <c r="L27" s="132">
        <v>0</v>
      </c>
      <c r="M27" s="132">
        <v>0</v>
      </c>
      <c r="N27" s="132">
        <v>60395452.37</v>
      </c>
      <c r="O27" s="132">
        <v>262990.44</v>
      </c>
      <c r="P27" s="132">
        <v>468147.25</v>
      </c>
      <c r="Q27" s="132">
        <v>8529.38</v>
      </c>
      <c r="R27" s="132">
        <v>0</v>
      </c>
      <c r="S27" s="132">
        <v>59655785.3</v>
      </c>
      <c r="T27" s="132">
        <v>74300714.44</v>
      </c>
      <c r="U27" s="132">
        <v>-1598335.67</v>
      </c>
      <c r="V27" s="132">
        <v>99124.28</v>
      </c>
      <c r="W27" s="132">
        <v>87667.95</v>
      </c>
      <c r="X27" s="132">
        <v>549060.92</v>
      </c>
      <c r="Y27" s="132">
        <v>-16199.42</v>
      </c>
      <c r="Z27" s="132">
        <v>1142308.75</v>
      </c>
      <c r="AA27" s="132">
        <v>22273.99</v>
      </c>
      <c r="AB27" s="132">
        <v>3191054.49</v>
      </c>
      <c r="AC27" s="132">
        <v>93816.65</v>
      </c>
      <c r="AD27" s="132">
        <v>5937063.3</v>
      </c>
      <c r="AE27" s="132">
        <v>-33597.72</v>
      </c>
      <c r="AF27" s="132">
        <v>141967.17</v>
      </c>
      <c r="AG27" s="132">
        <v>0</v>
      </c>
      <c r="AH27" s="132">
        <v>19940.35</v>
      </c>
      <c r="AI27" s="132">
        <v>0</v>
      </c>
      <c r="AJ27" s="132">
        <v>0</v>
      </c>
      <c r="AK27" s="132">
        <v>10722.43</v>
      </c>
      <c r="AL27" s="132">
        <v>15626.01</v>
      </c>
      <c r="AM27" s="132">
        <v>3198588.28</v>
      </c>
      <c r="AN27" s="132">
        <v>197550.72</v>
      </c>
      <c r="AO27" s="132">
        <v>0</v>
      </c>
      <c r="AP27" s="132">
        <v>0</v>
      </c>
      <c r="AQ27" s="132">
        <v>279432.88</v>
      </c>
      <c r="AR27" s="132">
        <v>60468727.68</v>
      </c>
      <c r="AS27" s="132">
        <v>2504315.93</v>
      </c>
      <c r="AT27" s="142"/>
      <c r="AU27" s="132"/>
      <c r="AV27" s="132"/>
      <c r="AW27" s="132"/>
      <c r="AX27" s="132"/>
    </row>
    <row r="28" spans="1:50" s="92" customFormat="1" ht="11.25">
      <c r="A28" s="104" t="s">
        <v>660</v>
      </c>
      <c r="B28" s="23" t="s">
        <v>661</v>
      </c>
      <c r="C28" s="16" t="s">
        <v>83</v>
      </c>
      <c r="D28" s="16" t="s">
        <v>88</v>
      </c>
      <c r="E28" s="132">
        <v>60018346.06</v>
      </c>
      <c r="F28" s="132">
        <v>26954.5</v>
      </c>
      <c r="G28" s="132">
        <v>18338.95</v>
      </c>
      <c r="H28" s="132">
        <v>261.83</v>
      </c>
      <c r="I28" s="132">
        <v>25788.86</v>
      </c>
      <c r="J28" s="132">
        <v>19084.05</v>
      </c>
      <c r="K28" s="132">
        <v>0</v>
      </c>
      <c r="L28" s="132">
        <v>14269.44</v>
      </c>
      <c r="M28" s="132">
        <v>0</v>
      </c>
      <c r="N28" s="132">
        <v>59913648.43</v>
      </c>
      <c r="O28" s="132">
        <v>232568.32</v>
      </c>
      <c r="P28" s="132">
        <v>1095422</v>
      </c>
      <c r="Q28" s="132">
        <v>10970.44</v>
      </c>
      <c r="R28" s="132">
        <v>0</v>
      </c>
      <c r="S28" s="132">
        <v>58574687.67</v>
      </c>
      <c r="T28" s="132">
        <v>71497624.12</v>
      </c>
      <c r="U28" s="132">
        <v>-866711.91</v>
      </c>
      <c r="V28" s="132">
        <v>601892.05</v>
      </c>
      <c r="W28" s="132">
        <v>696549.45</v>
      </c>
      <c r="X28" s="132">
        <v>1392665.91</v>
      </c>
      <c r="Y28" s="132">
        <v>197322.07</v>
      </c>
      <c r="Z28" s="132">
        <v>1132517.86</v>
      </c>
      <c r="AA28" s="132">
        <v>-9662.19</v>
      </c>
      <c r="AB28" s="132">
        <v>2582565.77</v>
      </c>
      <c r="AC28" s="132">
        <v>83621.13</v>
      </c>
      <c r="AD28" s="132">
        <v>4201885.96</v>
      </c>
      <c r="AE28" s="132">
        <v>379667.21</v>
      </c>
      <c r="AF28" s="132">
        <v>145192.11</v>
      </c>
      <c r="AG28" s="132">
        <v>0</v>
      </c>
      <c r="AH28" s="132">
        <v>39222.31</v>
      </c>
      <c r="AI28" s="132">
        <v>1613.36</v>
      </c>
      <c r="AJ28" s="132">
        <v>0</v>
      </c>
      <c r="AK28" s="132">
        <v>750255.4</v>
      </c>
      <c r="AL28" s="132">
        <v>203413.37</v>
      </c>
      <c r="AM28" s="132">
        <v>2689690.57</v>
      </c>
      <c r="AN28" s="132">
        <v>16878.66</v>
      </c>
      <c r="AO28" s="132">
        <v>6877.88</v>
      </c>
      <c r="AP28" s="132">
        <v>0</v>
      </c>
      <c r="AQ28" s="132">
        <v>342991.61</v>
      </c>
      <c r="AR28" s="132">
        <v>60018346.06</v>
      </c>
      <c r="AS28" s="132">
        <v>2606983.39</v>
      </c>
      <c r="AT28" s="142"/>
      <c r="AU28" s="132"/>
      <c r="AV28" s="132"/>
      <c r="AW28" s="132"/>
      <c r="AX28" s="132"/>
    </row>
    <row r="29" spans="1:50" s="92" customFormat="1" ht="11.25">
      <c r="A29" s="104" t="s">
        <v>40</v>
      </c>
      <c r="B29" s="23" t="s">
        <v>41</v>
      </c>
      <c r="C29" s="16" t="s">
        <v>84</v>
      </c>
      <c r="D29" s="16" t="s">
        <v>682</v>
      </c>
      <c r="E29" s="132">
        <v>67900376.68</v>
      </c>
      <c r="F29" s="132">
        <v>0</v>
      </c>
      <c r="G29" s="132">
        <v>0</v>
      </c>
      <c r="H29" s="132">
        <v>0</v>
      </c>
      <c r="I29" s="132">
        <v>0</v>
      </c>
      <c r="J29" s="132">
        <v>0</v>
      </c>
      <c r="K29" s="132">
        <v>0</v>
      </c>
      <c r="L29" s="132">
        <v>0</v>
      </c>
      <c r="M29" s="132">
        <v>0</v>
      </c>
      <c r="N29" s="132">
        <v>67900376.68</v>
      </c>
      <c r="O29" s="132">
        <v>262859.2</v>
      </c>
      <c r="P29" s="132">
        <v>1399997.57</v>
      </c>
      <c r="Q29" s="132">
        <v>2513.06</v>
      </c>
      <c r="R29" s="132">
        <v>0</v>
      </c>
      <c r="S29" s="132">
        <v>66235006.85</v>
      </c>
      <c r="T29" s="132">
        <v>78065511.53</v>
      </c>
      <c r="U29" s="132">
        <v>-1043058.04</v>
      </c>
      <c r="V29" s="132">
        <v>790568.58</v>
      </c>
      <c r="W29" s="132">
        <v>120581.1</v>
      </c>
      <c r="X29" s="132">
        <v>274639.63</v>
      </c>
      <c r="Y29" s="132">
        <v>-24999.42</v>
      </c>
      <c r="Z29" s="132">
        <v>1158664.56</v>
      </c>
      <c r="AA29" s="132">
        <v>-18601.29</v>
      </c>
      <c r="AB29" s="132">
        <v>3530745.89</v>
      </c>
      <c r="AC29" s="132">
        <v>56130.51</v>
      </c>
      <c r="AD29" s="132">
        <v>5484569.91</v>
      </c>
      <c r="AE29" s="132">
        <v>-1534508.45</v>
      </c>
      <c r="AF29" s="132">
        <v>93651.84</v>
      </c>
      <c r="AG29" s="132">
        <v>0</v>
      </c>
      <c r="AH29" s="132">
        <v>0</v>
      </c>
      <c r="AI29" s="132">
        <v>0</v>
      </c>
      <c r="AJ29" s="132">
        <v>0</v>
      </c>
      <c r="AK29" s="132">
        <v>98566.58</v>
      </c>
      <c r="AL29" s="132">
        <v>24290.51</v>
      </c>
      <c r="AM29" s="132">
        <v>2686055.99</v>
      </c>
      <c r="AN29" s="132">
        <v>81260.94</v>
      </c>
      <c r="AO29" s="132">
        <v>0</v>
      </c>
      <c r="AP29" s="132">
        <v>0</v>
      </c>
      <c r="AQ29" s="132">
        <v>402885.83</v>
      </c>
      <c r="AR29" s="132">
        <v>67900376.68</v>
      </c>
      <c r="AS29" s="132">
        <v>2516572.11</v>
      </c>
      <c r="AT29" s="142"/>
      <c r="AU29" s="132"/>
      <c r="AV29" s="132"/>
      <c r="AW29" s="132"/>
      <c r="AX29" s="132"/>
    </row>
    <row r="30" spans="1:50" s="92" customFormat="1" ht="11.25">
      <c r="A30" s="104" t="s">
        <v>118</v>
      </c>
      <c r="B30" s="23" t="s">
        <v>119</v>
      </c>
      <c r="C30" s="16" t="s">
        <v>86</v>
      </c>
      <c r="D30" s="16" t="s">
        <v>90</v>
      </c>
      <c r="E30" s="132">
        <v>405351065</v>
      </c>
      <c r="F30" s="132">
        <v>5846</v>
      </c>
      <c r="G30" s="132">
        <v>566321</v>
      </c>
      <c r="H30" s="132">
        <v>0</v>
      </c>
      <c r="I30" s="132">
        <v>0</v>
      </c>
      <c r="J30" s="132">
        <v>0</v>
      </c>
      <c r="K30" s="132">
        <v>232100</v>
      </c>
      <c r="L30" s="132">
        <v>344167</v>
      </c>
      <c r="M30" s="132">
        <v>0</v>
      </c>
      <c r="N30" s="132">
        <v>404202630</v>
      </c>
      <c r="O30" s="132">
        <v>1910012</v>
      </c>
      <c r="P30" s="132">
        <v>5587962</v>
      </c>
      <c r="Q30" s="132">
        <v>51133</v>
      </c>
      <c r="R30" s="132">
        <v>0</v>
      </c>
      <c r="S30" s="132">
        <v>396653524</v>
      </c>
      <c r="T30" s="132">
        <v>473311400</v>
      </c>
      <c r="U30" s="132">
        <v>-9294368</v>
      </c>
      <c r="V30" s="132">
        <v>4319729</v>
      </c>
      <c r="W30" s="132">
        <v>628925</v>
      </c>
      <c r="X30" s="132">
        <v>2128457</v>
      </c>
      <c r="Y30" s="132">
        <v>-1274255</v>
      </c>
      <c r="Z30" s="132">
        <v>7324961</v>
      </c>
      <c r="AA30" s="132">
        <v>-23625</v>
      </c>
      <c r="AB30" s="132">
        <v>17833496</v>
      </c>
      <c r="AC30" s="132">
        <v>1130166</v>
      </c>
      <c r="AD30" s="132">
        <v>24047642</v>
      </c>
      <c r="AE30" s="132">
        <v>408372</v>
      </c>
      <c r="AF30" s="132">
        <v>126320</v>
      </c>
      <c r="AG30" s="132">
        <v>1659</v>
      </c>
      <c r="AH30" s="132">
        <v>0</v>
      </c>
      <c r="AI30" s="132">
        <v>0</v>
      </c>
      <c r="AJ30" s="132">
        <v>0</v>
      </c>
      <c r="AK30" s="132">
        <v>444131</v>
      </c>
      <c r="AL30" s="132">
        <v>109744</v>
      </c>
      <c r="AM30" s="132">
        <v>25590091</v>
      </c>
      <c r="AN30" s="132">
        <v>-558271</v>
      </c>
      <c r="AO30" s="132">
        <v>0</v>
      </c>
      <c r="AP30" s="132">
        <v>0</v>
      </c>
      <c r="AQ30" s="132">
        <v>928405</v>
      </c>
      <c r="AR30" s="132">
        <v>405351065</v>
      </c>
      <c r="AS30" s="132">
        <v>87516511</v>
      </c>
      <c r="AT30" s="142"/>
      <c r="AU30" s="132"/>
      <c r="AV30" s="132"/>
      <c r="AW30" s="132"/>
      <c r="AX30" s="132"/>
    </row>
    <row r="31" spans="1:50" s="92" customFormat="1" ht="11.25">
      <c r="A31" s="104" t="s">
        <v>120</v>
      </c>
      <c r="B31" s="23" t="s">
        <v>121</v>
      </c>
      <c r="C31" s="16" t="s">
        <v>85</v>
      </c>
      <c r="D31" s="16" t="s">
        <v>89</v>
      </c>
      <c r="E31" s="132">
        <v>40542339.02</v>
      </c>
      <c r="F31" s="132">
        <v>11725.57</v>
      </c>
      <c r="G31" s="132">
        <v>8785.7</v>
      </c>
      <c r="H31" s="132">
        <v>894.6</v>
      </c>
      <c r="I31" s="132">
        <v>0</v>
      </c>
      <c r="J31" s="132">
        <v>0</v>
      </c>
      <c r="K31" s="132">
        <v>0</v>
      </c>
      <c r="L31" s="132">
        <v>0</v>
      </c>
      <c r="M31" s="132">
        <v>0</v>
      </c>
      <c r="N31" s="132">
        <v>40520933.15</v>
      </c>
      <c r="O31" s="132">
        <v>100629.46</v>
      </c>
      <c r="P31" s="132">
        <v>302905.3</v>
      </c>
      <c r="Q31" s="132">
        <v>4.39</v>
      </c>
      <c r="R31" s="132">
        <v>0</v>
      </c>
      <c r="S31" s="132">
        <v>40117394</v>
      </c>
      <c r="T31" s="132">
        <v>42606275.91</v>
      </c>
      <c r="U31" s="132">
        <v>-131271</v>
      </c>
      <c r="V31" s="132">
        <v>232760.17</v>
      </c>
      <c r="W31" s="132">
        <v>-6211.19</v>
      </c>
      <c r="X31" s="132">
        <v>64142.04</v>
      </c>
      <c r="Y31" s="132">
        <v>-44269.36</v>
      </c>
      <c r="Z31" s="132">
        <v>698619.81</v>
      </c>
      <c r="AA31" s="132">
        <v>-536.62</v>
      </c>
      <c r="AB31" s="132">
        <v>1004493.26</v>
      </c>
      <c r="AC31" s="132">
        <v>63307.67</v>
      </c>
      <c r="AD31" s="132">
        <v>614608.82</v>
      </c>
      <c r="AE31" s="132">
        <v>-1392.79</v>
      </c>
      <c r="AF31" s="132">
        <v>28624</v>
      </c>
      <c r="AG31" s="132">
        <v>-1531.01</v>
      </c>
      <c r="AH31" s="132">
        <v>980.65</v>
      </c>
      <c r="AI31" s="132">
        <v>0</v>
      </c>
      <c r="AJ31" s="132">
        <v>0</v>
      </c>
      <c r="AK31" s="132">
        <v>294736.67</v>
      </c>
      <c r="AL31" s="132">
        <v>-533.49</v>
      </c>
      <c r="AM31" s="132">
        <v>629574.01</v>
      </c>
      <c r="AN31" s="132">
        <v>-39070.5</v>
      </c>
      <c r="AO31" s="132">
        <v>0</v>
      </c>
      <c r="AP31" s="132">
        <v>0</v>
      </c>
      <c r="AQ31" s="132">
        <v>243628.09</v>
      </c>
      <c r="AR31" s="132">
        <v>40542339.02</v>
      </c>
      <c r="AS31" s="132">
        <v>2039209.77</v>
      </c>
      <c r="AT31" s="142"/>
      <c r="AU31" s="132"/>
      <c r="AV31" s="132"/>
      <c r="AW31" s="132"/>
      <c r="AX31" s="132"/>
    </row>
    <row r="32" spans="1:50" s="92" customFormat="1" ht="11.25">
      <c r="A32" s="104" t="s">
        <v>122</v>
      </c>
      <c r="B32" s="23" t="s">
        <v>123</v>
      </c>
      <c r="C32" s="16" t="s">
        <v>80</v>
      </c>
      <c r="D32" s="16" t="s">
        <v>88</v>
      </c>
      <c r="E32" s="132">
        <v>46154598.26</v>
      </c>
      <c r="F32" s="132">
        <v>12874.5</v>
      </c>
      <c r="G32" s="132">
        <v>7232.02</v>
      </c>
      <c r="H32" s="132">
        <v>-142.54</v>
      </c>
      <c r="I32" s="132">
        <v>974.69</v>
      </c>
      <c r="J32" s="132">
        <v>0</v>
      </c>
      <c r="K32" s="132">
        <v>0</v>
      </c>
      <c r="L32" s="132">
        <v>0</v>
      </c>
      <c r="M32" s="132">
        <v>0</v>
      </c>
      <c r="N32" s="132">
        <v>46133659.59</v>
      </c>
      <c r="O32" s="132">
        <v>250032.45</v>
      </c>
      <c r="P32" s="132">
        <v>984529.96</v>
      </c>
      <c r="Q32" s="132">
        <v>4205.99</v>
      </c>
      <c r="R32" s="132">
        <v>0</v>
      </c>
      <c r="S32" s="132">
        <v>44894891.19</v>
      </c>
      <c r="T32" s="132">
        <v>57760434.25</v>
      </c>
      <c r="U32" s="132">
        <v>-963679.56</v>
      </c>
      <c r="V32" s="132">
        <v>142085.54</v>
      </c>
      <c r="W32" s="132">
        <v>41311.78</v>
      </c>
      <c r="X32" s="132">
        <v>457552.46</v>
      </c>
      <c r="Y32" s="132">
        <v>-82892.1</v>
      </c>
      <c r="Z32" s="132">
        <v>859129.09</v>
      </c>
      <c r="AA32" s="132">
        <v>5258.19</v>
      </c>
      <c r="AB32" s="132">
        <v>4135616.89</v>
      </c>
      <c r="AC32" s="132">
        <v>141545.44</v>
      </c>
      <c r="AD32" s="132">
        <v>2989404.16</v>
      </c>
      <c r="AE32" s="132">
        <v>251472.32</v>
      </c>
      <c r="AF32" s="132">
        <v>70941.64</v>
      </c>
      <c r="AG32" s="132">
        <v>-2280.59</v>
      </c>
      <c r="AH32" s="132">
        <v>2599.15</v>
      </c>
      <c r="AI32" s="132">
        <v>0</v>
      </c>
      <c r="AJ32" s="132">
        <v>0</v>
      </c>
      <c r="AK32" s="132">
        <v>152678.72</v>
      </c>
      <c r="AL32" s="132">
        <v>21211.04</v>
      </c>
      <c r="AM32" s="132">
        <v>3452092.12</v>
      </c>
      <c r="AN32" s="132">
        <v>-38570.65</v>
      </c>
      <c r="AO32" s="132">
        <v>0</v>
      </c>
      <c r="AP32" s="132">
        <v>0</v>
      </c>
      <c r="AQ32" s="132">
        <v>138570.43</v>
      </c>
      <c r="AR32" s="132">
        <v>46154598.26</v>
      </c>
      <c r="AS32" s="132">
        <v>2113213.51</v>
      </c>
      <c r="AT32" s="142"/>
      <c r="AU32" s="132"/>
      <c r="AV32" s="132"/>
      <c r="AW32" s="132"/>
      <c r="AX32" s="132"/>
    </row>
    <row r="33" spans="1:50" s="92" customFormat="1" ht="11.25">
      <c r="A33" s="104" t="s">
        <v>124</v>
      </c>
      <c r="B33" s="23" t="s">
        <v>125</v>
      </c>
      <c r="C33" s="16" t="s">
        <v>80</v>
      </c>
      <c r="D33" s="16" t="s">
        <v>88</v>
      </c>
      <c r="E33" s="132">
        <v>48422838.8</v>
      </c>
      <c r="F33" s="132">
        <v>1665.36</v>
      </c>
      <c r="G33" s="132">
        <v>28633.19</v>
      </c>
      <c r="H33" s="132">
        <v>0</v>
      </c>
      <c r="I33" s="132">
        <v>0</v>
      </c>
      <c r="J33" s="132">
        <v>0</v>
      </c>
      <c r="K33" s="132">
        <v>0</v>
      </c>
      <c r="L33" s="132">
        <v>0</v>
      </c>
      <c r="M33" s="132">
        <v>0</v>
      </c>
      <c r="N33" s="132">
        <v>48392540.25</v>
      </c>
      <c r="O33" s="132">
        <v>278035.38</v>
      </c>
      <c r="P33" s="132">
        <v>3234603.73</v>
      </c>
      <c r="Q33" s="132">
        <v>35559.22</v>
      </c>
      <c r="R33" s="132">
        <v>0</v>
      </c>
      <c r="S33" s="132">
        <v>44844341.92</v>
      </c>
      <c r="T33" s="132">
        <v>59915996.73</v>
      </c>
      <c r="U33" s="132">
        <v>-949935.23</v>
      </c>
      <c r="V33" s="132">
        <v>200236.95</v>
      </c>
      <c r="W33" s="132">
        <v>142572.22</v>
      </c>
      <c r="X33" s="132">
        <v>1138362.81</v>
      </c>
      <c r="Y33" s="132">
        <v>68634.02</v>
      </c>
      <c r="Z33" s="132">
        <v>856443.72</v>
      </c>
      <c r="AA33" s="132">
        <v>4345.12</v>
      </c>
      <c r="AB33" s="132">
        <v>5400498.11</v>
      </c>
      <c r="AC33" s="132">
        <v>106440.24</v>
      </c>
      <c r="AD33" s="132">
        <v>2048686.5</v>
      </c>
      <c r="AE33" s="132">
        <v>790389.11</v>
      </c>
      <c r="AF33" s="132">
        <v>0</v>
      </c>
      <c r="AG33" s="132">
        <v>0</v>
      </c>
      <c r="AH33" s="132">
        <v>0</v>
      </c>
      <c r="AI33" s="132">
        <v>0</v>
      </c>
      <c r="AJ33" s="132">
        <v>0</v>
      </c>
      <c r="AK33" s="132">
        <v>5183.44</v>
      </c>
      <c r="AL33" s="132">
        <v>8293.92</v>
      </c>
      <c r="AM33" s="132">
        <v>1899666.57</v>
      </c>
      <c r="AN33" s="132">
        <v>99190.66</v>
      </c>
      <c r="AO33" s="132">
        <v>0</v>
      </c>
      <c r="AP33" s="132">
        <v>0</v>
      </c>
      <c r="AQ33" s="132">
        <v>181475.33</v>
      </c>
      <c r="AR33" s="132">
        <v>48422838.8</v>
      </c>
      <c r="AS33" s="132">
        <v>3918169.68</v>
      </c>
      <c r="AT33" s="142"/>
      <c r="AU33" s="132"/>
      <c r="AV33" s="132"/>
      <c r="AW33" s="132"/>
      <c r="AX33" s="132"/>
    </row>
    <row r="34" spans="1:50" s="92" customFormat="1" ht="11.25">
      <c r="A34" s="104" t="s">
        <v>126</v>
      </c>
      <c r="B34" s="23" t="s">
        <v>127</v>
      </c>
      <c r="C34" s="16" t="s">
        <v>85</v>
      </c>
      <c r="D34" s="16" t="s">
        <v>89</v>
      </c>
      <c r="E34" s="132">
        <v>20254325.64</v>
      </c>
      <c r="F34" s="132">
        <v>30.92</v>
      </c>
      <c r="G34" s="132">
        <v>19639.79</v>
      </c>
      <c r="H34" s="132">
        <v>0</v>
      </c>
      <c r="I34" s="132">
        <v>0</v>
      </c>
      <c r="J34" s="132">
        <v>0</v>
      </c>
      <c r="K34" s="132">
        <v>0</v>
      </c>
      <c r="L34" s="132">
        <v>0</v>
      </c>
      <c r="M34" s="132">
        <v>0</v>
      </c>
      <c r="N34" s="132">
        <v>20234654.93</v>
      </c>
      <c r="O34" s="132">
        <v>93922.83</v>
      </c>
      <c r="P34" s="132">
        <v>234595.79</v>
      </c>
      <c r="Q34" s="132">
        <v>702.61</v>
      </c>
      <c r="R34" s="132">
        <v>0</v>
      </c>
      <c r="S34" s="132">
        <v>19905433.7</v>
      </c>
      <c r="T34" s="132">
        <v>22207627.12</v>
      </c>
      <c r="U34" s="132">
        <v>-373582.44</v>
      </c>
      <c r="V34" s="132">
        <v>285008.37</v>
      </c>
      <c r="W34" s="132">
        <v>163882.76</v>
      </c>
      <c r="X34" s="132">
        <v>143959.22</v>
      </c>
      <c r="Y34" s="132">
        <v>960.7</v>
      </c>
      <c r="Z34" s="132">
        <v>339637.64</v>
      </c>
      <c r="AA34" s="132">
        <v>-6592.82</v>
      </c>
      <c r="AB34" s="132">
        <v>1082302.4</v>
      </c>
      <c r="AC34" s="132">
        <v>29375.48</v>
      </c>
      <c r="AD34" s="132">
        <v>366189.76</v>
      </c>
      <c r="AE34" s="132">
        <v>-18685.17</v>
      </c>
      <c r="AF34" s="132">
        <v>0</v>
      </c>
      <c r="AG34" s="132">
        <v>0</v>
      </c>
      <c r="AH34" s="132">
        <v>16249.47</v>
      </c>
      <c r="AI34" s="132">
        <v>-0.02</v>
      </c>
      <c r="AJ34" s="132">
        <v>0</v>
      </c>
      <c r="AK34" s="132">
        <v>30969.8</v>
      </c>
      <c r="AL34" s="132">
        <v>0</v>
      </c>
      <c r="AM34" s="132">
        <v>610141.21</v>
      </c>
      <c r="AN34" s="132">
        <v>38131.62</v>
      </c>
      <c r="AO34" s="132">
        <v>0</v>
      </c>
      <c r="AP34" s="132">
        <v>0</v>
      </c>
      <c r="AQ34" s="132">
        <v>62060.52</v>
      </c>
      <c r="AR34" s="132">
        <v>20254325.64</v>
      </c>
      <c r="AS34" s="132">
        <v>328960.51</v>
      </c>
      <c r="AT34" s="142"/>
      <c r="AU34" s="132"/>
      <c r="AV34" s="132"/>
      <c r="AW34" s="132"/>
      <c r="AX34" s="132"/>
    </row>
    <row r="35" spans="1:50" s="92" customFormat="1" ht="11.25">
      <c r="A35" s="104" t="s">
        <v>128</v>
      </c>
      <c r="B35" s="23" t="s">
        <v>129</v>
      </c>
      <c r="C35" s="16" t="s">
        <v>80</v>
      </c>
      <c r="D35" s="16" t="s">
        <v>90</v>
      </c>
      <c r="E35" s="132">
        <v>86726568.25</v>
      </c>
      <c r="F35" s="132">
        <v>178035.45</v>
      </c>
      <c r="G35" s="132">
        <v>200851.22</v>
      </c>
      <c r="H35" s="132">
        <v>1018.26</v>
      </c>
      <c r="I35" s="132">
        <v>0</v>
      </c>
      <c r="J35" s="132">
        <v>0</v>
      </c>
      <c r="K35" s="132">
        <v>0</v>
      </c>
      <c r="L35" s="132">
        <v>-119</v>
      </c>
      <c r="M35" s="132">
        <v>0</v>
      </c>
      <c r="N35" s="132">
        <v>86346782.32</v>
      </c>
      <c r="O35" s="132">
        <v>405807.12</v>
      </c>
      <c r="P35" s="132">
        <v>1470175.41</v>
      </c>
      <c r="Q35" s="132">
        <v>3672.06</v>
      </c>
      <c r="R35" s="132">
        <v>0</v>
      </c>
      <c r="S35" s="132">
        <v>84467127.73</v>
      </c>
      <c r="T35" s="132">
        <v>105155886.92</v>
      </c>
      <c r="U35" s="132">
        <v>-3169294.35</v>
      </c>
      <c r="V35" s="132">
        <v>301750.76</v>
      </c>
      <c r="W35" s="132">
        <v>497231.65</v>
      </c>
      <c r="X35" s="132">
        <v>1274046.29</v>
      </c>
      <c r="Y35" s="132">
        <v>-189960.46</v>
      </c>
      <c r="Z35" s="132">
        <v>1590490.41</v>
      </c>
      <c r="AA35" s="132">
        <v>-54412.84</v>
      </c>
      <c r="AB35" s="132">
        <v>6498757.29</v>
      </c>
      <c r="AC35" s="132">
        <v>146924.09</v>
      </c>
      <c r="AD35" s="132">
        <v>5423412.93</v>
      </c>
      <c r="AE35" s="132">
        <v>-86466.07</v>
      </c>
      <c r="AF35" s="132">
        <v>96716.9</v>
      </c>
      <c r="AG35" s="132">
        <v>0</v>
      </c>
      <c r="AH35" s="132">
        <v>0</v>
      </c>
      <c r="AI35" s="132">
        <v>0</v>
      </c>
      <c r="AJ35" s="132">
        <v>0</v>
      </c>
      <c r="AK35" s="132">
        <v>161096.74</v>
      </c>
      <c r="AL35" s="132">
        <v>25591.84</v>
      </c>
      <c r="AM35" s="132">
        <v>3994289.84</v>
      </c>
      <c r="AN35" s="132">
        <v>-94765.72</v>
      </c>
      <c r="AO35" s="132">
        <v>0</v>
      </c>
      <c r="AP35" s="132">
        <v>0</v>
      </c>
      <c r="AQ35" s="132">
        <v>345440.63</v>
      </c>
      <c r="AR35" s="132">
        <v>86726568.25</v>
      </c>
      <c r="AS35" s="132">
        <v>6578670.44</v>
      </c>
      <c r="AT35" s="142"/>
      <c r="AU35" s="132"/>
      <c r="AV35" s="132"/>
      <c r="AW35" s="132"/>
      <c r="AX35" s="132"/>
    </row>
    <row r="36" spans="1:50" s="92" customFormat="1" ht="11.25">
      <c r="A36" s="104" t="s">
        <v>130</v>
      </c>
      <c r="B36" s="23" t="s">
        <v>131</v>
      </c>
      <c r="C36" s="16" t="s">
        <v>85</v>
      </c>
      <c r="D36" s="16" t="s">
        <v>89</v>
      </c>
      <c r="E36" s="132">
        <v>18172509</v>
      </c>
      <c r="F36" s="132">
        <v>14350.65</v>
      </c>
      <c r="G36" s="132">
        <v>30662.62</v>
      </c>
      <c r="H36" s="132">
        <v>2676.23</v>
      </c>
      <c r="I36" s="132">
        <v>1298.86</v>
      </c>
      <c r="J36" s="132">
        <v>0</v>
      </c>
      <c r="K36" s="132">
        <v>0</v>
      </c>
      <c r="L36" s="132">
        <v>0</v>
      </c>
      <c r="M36" s="132">
        <v>0</v>
      </c>
      <c r="N36" s="132">
        <v>18123520.64</v>
      </c>
      <c r="O36" s="132">
        <v>87623.74</v>
      </c>
      <c r="P36" s="132">
        <v>341985</v>
      </c>
      <c r="Q36" s="132">
        <v>0</v>
      </c>
      <c r="R36" s="132">
        <v>0</v>
      </c>
      <c r="S36" s="132">
        <v>17693911.9</v>
      </c>
      <c r="T36" s="132">
        <v>21641823</v>
      </c>
      <c r="U36" s="132">
        <v>-111245.14</v>
      </c>
      <c r="V36" s="132">
        <v>37273.06</v>
      </c>
      <c r="W36" s="132">
        <v>55425.29</v>
      </c>
      <c r="X36" s="132">
        <v>58376.13</v>
      </c>
      <c r="Y36" s="132">
        <v>-25617.03</v>
      </c>
      <c r="Z36" s="132">
        <v>330816.64</v>
      </c>
      <c r="AA36" s="132">
        <v>-2821.46</v>
      </c>
      <c r="AB36" s="132">
        <v>1195135.38</v>
      </c>
      <c r="AC36" s="132">
        <v>46607.9</v>
      </c>
      <c r="AD36" s="132">
        <v>1205080.02</v>
      </c>
      <c r="AE36" s="132">
        <v>326796.16</v>
      </c>
      <c r="AF36" s="132">
        <v>42819.59</v>
      </c>
      <c r="AG36" s="132">
        <v>0</v>
      </c>
      <c r="AH36" s="132">
        <v>22929.09</v>
      </c>
      <c r="AI36" s="132">
        <v>-3.32</v>
      </c>
      <c r="AJ36" s="132">
        <v>0</v>
      </c>
      <c r="AK36" s="132">
        <v>51400.84</v>
      </c>
      <c r="AL36" s="132">
        <v>793.18</v>
      </c>
      <c r="AM36" s="132">
        <v>777271.66</v>
      </c>
      <c r="AN36" s="132">
        <v>14707.53</v>
      </c>
      <c r="AO36" s="132">
        <v>0</v>
      </c>
      <c r="AP36" s="132">
        <v>0</v>
      </c>
      <c r="AQ36" s="132">
        <v>62465.92</v>
      </c>
      <c r="AR36" s="132">
        <v>18172508.34</v>
      </c>
      <c r="AS36" s="132">
        <v>1648831.51</v>
      </c>
      <c r="AT36" s="142"/>
      <c r="AU36" s="132"/>
      <c r="AV36" s="132"/>
      <c r="AW36" s="132"/>
      <c r="AX36" s="132"/>
    </row>
    <row r="37" spans="1:50" s="92" customFormat="1" ht="11.25">
      <c r="A37" s="104" t="s">
        <v>132</v>
      </c>
      <c r="B37" s="23" t="s">
        <v>133</v>
      </c>
      <c r="C37" s="16" t="s">
        <v>81</v>
      </c>
      <c r="D37" s="16" t="s">
        <v>88</v>
      </c>
      <c r="E37" s="132">
        <v>63975800.85</v>
      </c>
      <c r="F37" s="132">
        <v>41311.99</v>
      </c>
      <c r="G37" s="132">
        <v>24840.71</v>
      </c>
      <c r="H37" s="132">
        <v>4097.7</v>
      </c>
      <c r="I37" s="132">
        <v>0</v>
      </c>
      <c r="J37" s="132">
        <v>0</v>
      </c>
      <c r="K37" s="132">
        <v>0</v>
      </c>
      <c r="L37" s="132">
        <v>0</v>
      </c>
      <c r="M37" s="132">
        <v>0</v>
      </c>
      <c r="N37" s="132">
        <v>63905550.45</v>
      </c>
      <c r="O37" s="132">
        <v>309571.72</v>
      </c>
      <c r="P37" s="132">
        <v>800338.87</v>
      </c>
      <c r="Q37" s="132">
        <v>10885.58</v>
      </c>
      <c r="R37" s="132">
        <v>0</v>
      </c>
      <c r="S37" s="132">
        <v>62784754.28</v>
      </c>
      <c r="T37" s="132">
        <v>75636392.49</v>
      </c>
      <c r="U37" s="132">
        <v>-2151280.54</v>
      </c>
      <c r="V37" s="132">
        <v>512572.6</v>
      </c>
      <c r="W37" s="132">
        <v>243180.21</v>
      </c>
      <c r="X37" s="132">
        <v>478683.12</v>
      </c>
      <c r="Y37" s="132">
        <v>-364305.53</v>
      </c>
      <c r="Z37" s="132">
        <v>1151850.65</v>
      </c>
      <c r="AA37" s="132">
        <v>-35936.34</v>
      </c>
      <c r="AB37" s="132">
        <v>3984338.58</v>
      </c>
      <c r="AC37" s="132">
        <v>97336.61</v>
      </c>
      <c r="AD37" s="132">
        <v>4414477.68</v>
      </c>
      <c r="AE37" s="132">
        <v>6369.6</v>
      </c>
      <c r="AF37" s="132">
        <v>106256</v>
      </c>
      <c r="AG37" s="132">
        <v>0</v>
      </c>
      <c r="AH37" s="132">
        <v>0</v>
      </c>
      <c r="AI37" s="132">
        <v>0</v>
      </c>
      <c r="AJ37" s="132">
        <v>0</v>
      </c>
      <c r="AK37" s="132">
        <v>5883.9</v>
      </c>
      <c r="AL37" s="132">
        <v>-170.4</v>
      </c>
      <c r="AM37" s="132">
        <v>2305837.88</v>
      </c>
      <c r="AN37" s="132">
        <v>72491.61</v>
      </c>
      <c r="AO37" s="132">
        <v>0</v>
      </c>
      <c r="AP37" s="132">
        <v>0</v>
      </c>
      <c r="AQ37" s="132">
        <v>273779.17</v>
      </c>
      <c r="AR37" s="132">
        <v>63975800.85</v>
      </c>
      <c r="AS37" s="132">
        <v>2670950.68</v>
      </c>
      <c r="AT37" s="142"/>
      <c r="AU37" s="132"/>
      <c r="AV37" s="132"/>
      <c r="AW37" s="132"/>
      <c r="AX37" s="132"/>
    </row>
    <row r="38" spans="1:50" s="92" customFormat="1" ht="11.25">
      <c r="A38" s="104" t="s">
        <v>134</v>
      </c>
      <c r="B38" s="23" t="s">
        <v>135</v>
      </c>
      <c r="C38" s="16" t="s">
        <v>82</v>
      </c>
      <c r="D38" s="16" t="s">
        <v>88</v>
      </c>
      <c r="E38" s="132">
        <v>53312158.77</v>
      </c>
      <c r="F38" s="132">
        <v>16494.82</v>
      </c>
      <c r="G38" s="132">
        <v>45496.69</v>
      </c>
      <c r="H38" s="132">
        <v>0</v>
      </c>
      <c r="I38" s="132">
        <v>0</v>
      </c>
      <c r="J38" s="132">
        <v>0</v>
      </c>
      <c r="K38" s="132">
        <v>0</v>
      </c>
      <c r="L38" s="132">
        <v>0</v>
      </c>
      <c r="M38" s="132">
        <v>0</v>
      </c>
      <c r="N38" s="132">
        <v>53250167.26</v>
      </c>
      <c r="O38" s="132">
        <v>143411.83</v>
      </c>
      <c r="P38" s="132">
        <v>1560123.48</v>
      </c>
      <c r="Q38" s="132">
        <v>1787.04</v>
      </c>
      <c r="R38" s="132">
        <v>0</v>
      </c>
      <c r="S38" s="132">
        <v>51544844.91</v>
      </c>
      <c r="T38" s="132">
        <v>59731353.14</v>
      </c>
      <c r="U38" s="132">
        <v>-1099789.61</v>
      </c>
      <c r="V38" s="132">
        <v>154578.62</v>
      </c>
      <c r="W38" s="132">
        <v>-1434099.27</v>
      </c>
      <c r="X38" s="132">
        <v>318579.29</v>
      </c>
      <c r="Y38" s="132">
        <v>-61334.24</v>
      </c>
      <c r="Z38" s="132">
        <v>993336.3</v>
      </c>
      <c r="AA38" s="132">
        <v>-5778.64</v>
      </c>
      <c r="AB38" s="132">
        <v>737091.39</v>
      </c>
      <c r="AC38" s="132">
        <v>55541.08</v>
      </c>
      <c r="AD38" s="132">
        <v>1758717.91</v>
      </c>
      <c r="AE38" s="132">
        <v>2447.03</v>
      </c>
      <c r="AF38" s="132">
        <v>3260.96</v>
      </c>
      <c r="AG38" s="132">
        <v>0</v>
      </c>
      <c r="AH38" s="132">
        <v>0</v>
      </c>
      <c r="AI38" s="132">
        <v>0</v>
      </c>
      <c r="AJ38" s="132">
        <v>0</v>
      </c>
      <c r="AK38" s="132">
        <v>335967.98</v>
      </c>
      <c r="AL38" s="132">
        <v>-9973.78</v>
      </c>
      <c r="AM38" s="132">
        <v>1605731.28</v>
      </c>
      <c r="AN38" s="132">
        <v>-95662.82</v>
      </c>
      <c r="AO38" s="132">
        <v>0</v>
      </c>
      <c r="AP38" s="132">
        <v>0</v>
      </c>
      <c r="AQ38" s="132">
        <v>377075.69</v>
      </c>
      <c r="AR38" s="132">
        <v>53312158.77</v>
      </c>
      <c r="AS38" s="132">
        <v>2525778.72</v>
      </c>
      <c r="AT38" s="142"/>
      <c r="AU38" s="132"/>
      <c r="AV38" s="132"/>
      <c r="AW38" s="132"/>
      <c r="AX38" s="132"/>
    </row>
    <row r="39" spans="1:50" s="92" customFormat="1" ht="11.25">
      <c r="A39" s="104" t="s">
        <v>136</v>
      </c>
      <c r="B39" s="23" t="s">
        <v>137</v>
      </c>
      <c r="C39" s="16" t="s">
        <v>87</v>
      </c>
      <c r="D39" s="16" t="s">
        <v>90</v>
      </c>
      <c r="E39" s="132">
        <v>136218300.25</v>
      </c>
      <c r="F39" s="132">
        <v>5409.25</v>
      </c>
      <c r="G39" s="132">
        <v>413693.36</v>
      </c>
      <c r="H39" s="132">
        <v>1385.45</v>
      </c>
      <c r="I39" s="132">
        <v>0</v>
      </c>
      <c r="J39" s="132">
        <v>5419.18</v>
      </c>
      <c r="K39" s="132">
        <v>0</v>
      </c>
      <c r="L39" s="132">
        <v>29792.24</v>
      </c>
      <c r="M39" s="132">
        <v>0</v>
      </c>
      <c r="N39" s="132">
        <v>135762600.77</v>
      </c>
      <c r="O39" s="132">
        <v>735324.11</v>
      </c>
      <c r="P39" s="132">
        <v>4287017.03</v>
      </c>
      <c r="Q39" s="132">
        <v>29222.6</v>
      </c>
      <c r="R39" s="132">
        <v>0</v>
      </c>
      <c r="S39" s="132">
        <v>130711037.03</v>
      </c>
      <c r="T39" s="132">
        <v>170456025.03</v>
      </c>
      <c r="U39" s="132">
        <v>-5836411.89</v>
      </c>
      <c r="V39" s="132">
        <v>504929.8</v>
      </c>
      <c r="W39" s="132">
        <v>967095.8</v>
      </c>
      <c r="X39" s="132">
        <v>1079842.16</v>
      </c>
      <c r="Y39" s="132">
        <v>-666881.9</v>
      </c>
      <c r="Z39" s="132">
        <v>2506480.22</v>
      </c>
      <c r="AA39" s="132">
        <v>-79887.31</v>
      </c>
      <c r="AB39" s="132">
        <v>12359941.44</v>
      </c>
      <c r="AC39" s="132">
        <v>334303.62</v>
      </c>
      <c r="AD39" s="132">
        <v>9733260.08</v>
      </c>
      <c r="AE39" s="132">
        <v>-98921.76</v>
      </c>
      <c r="AF39" s="132">
        <v>135072.81</v>
      </c>
      <c r="AG39" s="132">
        <v>11571.11</v>
      </c>
      <c r="AH39" s="132">
        <v>11332.58</v>
      </c>
      <c r="AI39" s="132">
        <v>-1070.58</v>
      </c>
      <c r="AJ39" s="132">
        <v>0</v>
      </c>
      <c r="AK39" s="132">
        <v>326017.85</v>
      </c>
      <c r="AL39" s="132">
        <v>61881.91</v>
      </c>
      <c r="AM39" s="132">
        <v>8434319.52</v>
      </c>
      <c r="AN39" s="132">
        <v>70595.97</v>
      </c>
      <c r="AO39" s="132">
        <v>0</v>
      </c>
      <c r="AP39" s="132">
        <v>0</v>
      </c>
      <c r="AQ39" s="132">
        <v>508666.59</v>
      </c>
      <c r="AR39" s="132">
        <v>136218300.25</v>
      </c>
      <c r="AS39" s="132">
        <v>10593295.2</v>
      </c>
      <c r="AT39" s="142"/>
      <c r="AU39" s="132"/>
      <c r="AV39" s="132"/>
      <c r="AW39" s="132"/>
      <c r="AX39" s="132"/>
    </row>
    <row r="40" spans="1:50" s="92" customFormat="1" ht="11.25">
      <c r="A40" s="104" t="s">
        <v>138</v>
      </c>
      <c r="B40" s="23" t="s">
        <v>139</v>
      </c>
      <c r="C40" s="16" t="s">
        <v>83</v>
      </c>
      <c r="D40" s="16" t="s">
        <v>89</v>
      </c>
      <c r="E40" s="132">
        <v>39256221.88</v>
      </c>
      <c r="F40" s="132">
        <v>34045.79</v>
      </c>
      <c r="G40" s="132">
        <v>184405.1</v>
      </c>
      <c r="H40" s="132">
        <v>0</v>
      </c>
      <c r="I40" s="132">
        <v>1411.6</v>
      </c>
      <c r="J40" s="132">
        <v>0</v>
      </c>
      <c r="K40" s="132">
        <v>0</v>
      </c>
      <c r="L40" s="132">
        <v>0</v>
      </c>
      <c r="M40" s="132">
        <v>0</v>
      </c>
      <c r="N40" s="132">
        <v>39036359.39</v>
      </c>
      <c r="O40" s="132">
        <v>186235.3</v>
      </c>
      <c r="P40" s="132">
        <v>493803.1</v>
      </c>
      <c r="Q40" s="132">
        <v>3218.23</v>
      </c>
      <c r="R40" s="132">
        <v>0</v>
      </c>
      <c r="S40" s="132">
        <v>38353102.76</v>
      </c>
      <c r="T40" s="132">
        <v>46550617.07</v>
      </c>
      <c r="U40" s="132">
        <v>-930411.46</v>
      </c>
      <c r="V40" s="132">
        <v>124504.63</v>
      </c>
      <c r="W40" s="132">
        <v>124995.98</v>
      </c>
      <c r="X40" s="132">
        <v>242020.4</v>
      </c>
      <c r="Y40" s="132">
        <v>-105010.86</v>
      </c>
      <c r="Z40" s="132">
        <v>679682.13</v>
      </c>
      <c r="AA40" s="132">
        <v>-16369.75</v>
      </c>
      <c r="AB40" s="132">
        <v>2521247.53</v>
      </c>
      <c r="AC40" s="132">
        <v>89104.83</v>
      </c>
      <c r="AD40" s="132">
        <v>2066438.94</v>
      </c>
      <c r="AE40" s="132">
        <v>86102.78</v>
      </c>
      <c r="AF40" s="132">
        <v>93183.25</v>
      </c>
      <c r="AG40" s="132">
        <v>3360.08</v>
      </c>
      <c r="AH40" s="132">
        <v>13051.65</v>
      </c>
      <c r="AI40" s="132">
        <v>93.81</v>
      </c>
      <c r="AJ40" s="132">
        <v>0</v>
      </c>
      <c r="AK40" s="132">
        <v>158179.11</v>
      </c>
      <c r="AL40" s="132">
        <v>3095.28</v>
      </c>
      <c r="AM40" s="132">
        <v>1834746.37</v>
      </c>
      <c r="AN40" s="132">
        <v>126420.24</v>
      </c>
      <c r="AO40" s="132">
        <v>0</v>
      </c>
      <c r="AP40" s="132">
        <v>0</v>
      </c>
      <c r="AQ40" s="132">
        <v>144763.31</v>
      </c>
      <c r="AR40" s="132">
        <v>39256221.88</v>
      </c>
      <c r="AS40" s="132">
        <v>1491755.48</v>
      </c>
      <c r="AT40" s="142"/>
      <c r="AU40" s="132"/>
      <c r="AV40" s="132"/>
      <c r="AW40" s="132"/>
      <c r="AX40" s="132"/>
    </row>
    <row r="41" spans="1:50" s="92" customFormat="1" ht="11.25">
      <c r="A41" s="104" t="s">
        <v>140</v>
      </c>
      <c r="B41" s="23" t="s">
        <v>141</v>
      </c>
      <c r="C41" s="16" t="s">
        <v>83</v>
      </c>
      <c r="D41" s="16" t="s">
        <v>89</v>
      </c>
      <c r="E41" s="132">
        <v>28612856.4</v>
      </c>
      <c r="F41" s="132">
        <v>15350.06</v>
      </c>
      <c r="G41" s="132">
        <v>4110.53</v>
      </c>
      <c r="H41" s="132">
        <v>177.8</v>
      </c>
      <c r="I41" s="132">
        <v>7479.98</v>
      </c>
      <c r="J41" s="132">
        <v>-763.16</v>
      </c>
      <c r="K41" s="132">
        <v>0</v>
      </c>
      <c r="L41" s="132">
        <v>5595.96</v>
      </c>
      <c r="M41" s="132">
        <v>0</v>
      </c>
      <c r="N41" s="132">
        <v>28580905.23</v>
      </c>
      <c r="O41" s="132">
        <v>166283.25</v>
      </c>
      <c r="P41" s="132">
        <v>281959.04</v>
      </c>
      <c r="Q41" s="132">
        <v>287.54</v>
      </c>
      <c r="R41" s="132">
        <v>0</v>
      </c>
      <c r="S41" s="132">
        <v>28132375.4</v>
      </c>
      <c r="T41" s="132">
        <v>33654575.41</v>
      </c>
      <c r="U41" s="132">
        <v>-257061.77</v>
      </c>
      <c r="V41" s="132">
        <v>201630.48</v>
      </c>
      <c r="W41" s="132">
        <v>-150.46</v>
      </c>
      <c r="X41" s="132">
        <v>438432.37</v>
      </c>
      <c r="Y41" s="132">
        <v>-154318.67</v>
      </c>
      <c r="Z41" s="132">
        <v>471446.17</v>
      </c>
      <c r="AA41" s="132">
        <v>-5313.25</v>
      </c>
      <c r="AB41" s="132">
        <v>2493010.36</v>
      </c>
      <c r="AC41" s="132">
        <v>48461</v>
      </c>
      <c r="AD41" s="132">
        <v>1331066.99</v>
      </c>
      <c r="AE41" s="132">
        <v>-12455.19</v>
      </c>
      <c r="AF41" s="132">
        <v>27958.3</v>
      </c>
      <c r="AG41" s="132">
        <v>-512.22</v>
      </c>
      <c r="AH41" s="132">
        <v>77199.15</v>
      </c>
      <c r="AI41" s="132">
        <v>-1409.85</v>
      </c>
      <c r="AJ41" s="132">
        <v>0</v>
      </c>
      <c r="AK41" s="132">
        <v>153750.28</v>
      </c>
      <c r="AL41" s="132">
        <v>15286.69</v>
      </c>
      <c r="AM41" s="132">
        <v>1072665.98</v>
      </c>
      <c r="AN41" s="132">
        <v>-188486.56</v>
      </c>
      <c r="AO41" s="132">
        <v>0</v>
      </c>
      <c r="AP41" s="132">
        <v>0</v>
      </c>
      <c r="AQ41" s="132">
        <v>151621.55</v>
      </c>
      <c r="AR41" s="132">
        <v>28612856.4</v>
      </c>
      <c r="AS41" s="132">
        <v>705132.15</v>
      </c>
      <c r="AT41" s="142"/>
      <c r="AU41" s="132"/>
      <c r="AV41" s="132"/>
      <c r="AW41" s="132"/>
      <c r="AX41" s="132"/>
    </row>
    <row r="42" spans="1:50" s="92" customFormat="1" ht="11.25">
      <c r="A42" s="104" t="s">
        <v>42</v>
      </c>
      <c r="B42" s="23" t="s">
        <v>43</v>
      </c>
      <c r="C42" s="16" t="s">
        <v>84</v>
      </c>
      <c r="D42" s="16" t="s">
        <v>682</v>
      </c>
      <c r="E42" s="132">
        <v>107013232.32</v>
      </c>
      <c r="F42" s="132">
        <v>113451.28</v>
      </c>
      <c r="G42" s="132">
        <v>66049.74</v>
      </c>
      <c r="H42" s="132">
        <v>585.1</v>
      </c>
      <c r="I42" s="132">
        <v>0</v>
      </c>
      <c r="J42" s="132">
        <v>0</v>
      </c>
      <c r="K42" s="132">
        <v>0</v>
      </c>
      <c r="L42" s="132">
        <v>0</v>
      </c>
      <c r="M42" s="132">
        <v>0</v>
      </c>
      <c r="N42" s="132">
        <v>106833146.2</v>
      </c>
      <c r="O42" s="132">
        <v>417384.21</v>
      </c>
      <c r="P42" s="132">
        <v>3876827.54</v>
      </c>
      <c r="Q42" s="132">
        <v>65932.9</v>
      </c>
      <c r="R42" s="132">
        <v>0</v>
      </c>
      <c r="S42" s="132">
        <v>102473001.55</v>
      </c>
      <c r="T42" s="132">
        <v>122286326.77</v>
      </c>
      <c r="U42" s="132">
        <v>-691000.51</v>
      </c>
      <c r="V42" s="132">
        <v>342037.6</v>
      </c>
      <c r="W42" s="132">
        <v>157636</v>
      </c>
      <c r="X42" s="132">
        <v>1228976.65</v>
      </c>
      <c r="Y42" s="132">
        <v>-211286.28</v>
      </c>
      <c r="Z42" s="132">
        <v>1756910.63</v>
      </c>
      <c r="AA42" s="132">
        <v>-11069.38</v>
      </c>
      <c r="AB42" s="132">
        <v>3638521.56</v>
      </c>
      <c r="AC42" s="132">
        <v>140222.12</v>
      </c>
      <c r="AD42" s="132">
        <v>6618907.07</v>
      </c>
      <c r="AE42" s="132">
        <v>85802.75</v>
      </c>
      <c r="AF42" s="132">
        <v>23687.76</v>
      </c>
      <c r="AG42" s="132">
        <v>0</v>
      </c>
      <c r="AH42" s="132">
        <v>0</v>
      </c>
      <c r="AI42" s="132">
        <v>0</v>
      </c>
      <c r="AJ42" s="132">
        <v>0</v>
      </c>
      <c r="AK42" s="132">
        <v>26013.17</v>
      </c>
      <c r="AL42" s="132">
        <v>-76.22</v>
      </c>
      <c r="AM42" s="132">
        <v>5062837.11</v>
      </c>
      <c r="AN42" s="132">
        <v>-20656.42</v>
      </c>
      <c r="AO42" s="132">
        <v>0</v>
      </c>
      <c r="AP42" s="132">
        <v>0</v>
      </c>
      <c r="AQ42" s="132">
        <v>234659.52</v>
      </c>
      <c r="AR42" s="132">
        <v>107013232.32</v>
      </c>
      <c r="AS42" s="132">
        <v>6504402</v>
      </c>
      <c r="AT42" s="142"/>
      <c r="AU42" s="132"/>
      <c r="AV42" s="132"/>
      <c r="AW42" s="132"/>
      <c r="AX42" s="132"/>
    </row>
    <row r="43" spans="1:50" s="92" customFormat="1" ht="11.25">
      <c r="A43" s="104" t="s">
        <v>142</v>
      </c>
      <c r="B43" s="23" t="s">
        <v>143</v>
      </c>
      <c r="C43" s="16" t="s">
        <v>83</v>
      </c>
      <c r="D43" s="16" t="s">
        <v>89</v>
      </c>
      <c r="E43" s="132">
        <v>28606717</v>
      </c>
      <c r="F43" s="132">
        <v>47863</v>
      </c>
      <c r="G43" s="132">
        <v>-12369</v>
      </c>
      <c r="H43" s="132">
        <v>1268</v>
      </c>
      <c r="I43" s="132">
        <v>2261</v>
      </c>
      <c r="J43" s="132">
        <v>7863</v>
      </c>
      <c r="K43" s="132">
        <v>0</v>
      </c>
      <c r="L43" s="132">
        <v>0</v>
      </c>
      <c r="M43" s="132">
        <v>0</v>
      </c>
      <c r="N43" s="132">
        <v>28559830</v>
      </c>
      <c r="O43" s="132">
        <v>105925</v>
      </c>
      <c r="P43" s="132">
        <v>478174</v>
      </c>
      <c r="Q43" s="132">
        <v>23103</v>
      </c>
      <c r="R43" s="132">
        <v>0</v>
      </c>
      <c r="S43" s="132">
        <v>27952628</v>
      </c>
      <c r="T43" s="132">
        <v>33719004</v>
      </c>
      <c r="U43" s="132">
        <v>-1343453</v>
      </c>
      <c r="V43" s="132">
        <v>200691</v>
      </c>
      <c r="W43" s="132">
        <v>44628</v>
      </c>
      <c r="X43" s="132">
        <v>162866</v>
      </c>
      <c r="Y43" s="132">
        <v>-27070</v>
      </c>
      <c r="Z43" s="132">
        <v>527509</v>
      </c>
      <c r="AA43" s="132">
        <v>-18141</v>
      </c>
      <c r="AB43" s="132">
        <v>809265</v>
      </c>
      <c r="AC43" s="132">
        <v>36724</v>
      </c>
      <c r="AD43" s="132">
        <v>2168674</v>
      </c>
      <c r="AE43" s="132">
        <v>4460</v>
      </c>
      <c r="AF43" s="132">
        <v>40579</v>
      </c>
      <c r="AG43" s="132">
        <v>0</v>
      </c>
      <c r="AH43" s="132">
        <v>3945</v>
      </c>
      <c r="AI43" s="132">
        <v>-2216</v>
      </c>
      <c r="AJ43" s="132">
        <v>0</v>
      </c>
      <c r="AK43" s="132">
        <v>1821</v>
      </c>
      <c r="AL43" s="132">
        <v>38691</v>
      </c>
      <c r="AM43" s="132">
        <v>1060147</v>
      </c>
      <c r="AN43" s="132">
        <v>100265</v>
      </c>
      <c r="AO43" s="132">
        <v>0</v>
      </c>
      <c r="AP43" s="132">
        <v>0</v>
      </c>
      <c r="AQ43" s="132">
        <v>125370</v>
      </c>
      <c r="AR43" s="132">
        <v>28606717</v>
      </c>
      <c r="AS43" s="132">
        <v>2224183</v>
      </c>
      <c r="AT43" s="142"/>
      <c r="AU43" s="132"/>
      <c r="AV43" s="132"/>
      <c r="AW43" s="132"/>
      <c r="AX43" s="132"/>
    </row>
    <row r="44" spans="1:50" s="92" customFormat="1" ht="11.25">
      <c r="A44" s="104" t="s">
        <v>144</v>
      </c>
      <c r="B44" s="23" t="s">
        <v>649</v>
      </c>
      <c r="C44" s="16" t="s">
        <v>82</v>
      </c>
      <c r="D44" s="16" t="s">
        <v>88</v>
      </c>
      <c r="E44" s="132">
        <v>100613330.66</v>
      </c>
      <c r="F44" s="132">
        <v>23243.75</v>
      </c>
      <c r="G44" s="132">
        <v>37029.51</v>
      </c>
      <c r="H44" s="132">
        <v>779.78</v>
      </c>
      <c r="I44" s="132">
        <v>0</v>
      </c>
      <c r="J44" s="132">
        <v>0</v>
      </c>
      <c r="K44" s="132">
        <v>0</v>
      </c>
      <c r="L44" s="132">
        <v>0</v>
      </c>
      <c r="M44" s="132">
        <v>0</v>
      </c>
      <c r="N44" s="132">
        <v>100552277.62</v>
      </c>
      <c r="O44" s="132">
        <v>417476.58</v>
      </c>
      <c r="P44" s="132">
        <v>1036736.44</v>
      </c>
      <c r="Q44" s="132">
        <v>7067.07</v>
      </c>
      <c r="R44" s="132">
        <v>0</v>
      </c>
      <c r="S44" s="132">
        <v>99090997.53</v>
      </c>
      <c r="T44" s="132">
        <v>118082727.94</v>
      </c>
      <c r="U44" s="132">
        <v>-3474188.94</v>
      </c>
      <c r="V44" s="132">
        <v>349082.25</v>
      </c>
      <c r="W44" s="132">
        <v>182337.08</v>
      </c>
      <c r="X44" s="132">
        <v>869537.42</v>
      </c>
      <c r="Y44" s="132">
        <v>-393177.25</v>
      </c>
      <c r="Z44" s="132">
        <v>1789465.32</v>
      </c>
      <c r="AA44" s="132">
        <v>-59778.29</v>
      </c>
      <c r="AB44" s="132">
        <v>5401913.62</v>
      </c>
      <c r="AC44" s="132">
        <v>156588.19</v>
      </c>
      <c r="AD44" s="132">
        <v>7482895.75</v>
      </c>
      <c r="AE44" s="132">
        <v>-745699.74</v>
      </c>
      <c r="AF44" s="132">
        <v>50669.29</v>
      </c>
      <c r="AG44" s="132">
        <v>-7225.79</v>
      </c>
      <c r="AH44" s="132">
        <v>0</v>
      </c>
      <c r="AI44" s="132">
        <v>0</v>
      </c>
      <c r="AJ44" s="132">
        <v>0</v>
      </c>
      <c r="AK44" s="132">
        <v>66269.37</v>
      </c>
      <c r="AL44" s="132">
        <v>-7917.71</v>
      </c>
      <c r="AM44" s="132">
        <v>2930242.48</v>
      </c>
      <c r="AN44" s="132">
        <v>77563.24</v>
      </c>
      <c r="AO44" s="132">
        <v>0</v>
      </c>
      <c r="AP44" s="132">
        <v>0</v>
      </c>
      <c r="AQ44" s="132">
        <v>374655.83</v>
      </c>
      <c r="AR44" s="132">
        <v>100613330.66</v>
      </c>
      <c r="AS44" s="132">
        <v>4664491.12</v>
      </c>
      <c r="AT44" s="142"/>
      <c r="AU44" s="132"/>
      <c r="AV44" s="132"/>
      <c r="AW44" s="132"/>
      <c r="AX44" s="132"/>
    </row>
    <row r="45" spans="1:50" s="92" customFormat="1" ht="11.25">
      <c r="A45" s="104" t="s">
        <v>145</v>
      </c>
      <c r="B45" s="23" t="s">
        <v>646</v>
      </c>
      <c r="C45" s="16" t="s">
        <v>81</v>
      </c>
      <c r="D45" s="16" t="s">
        <v>88</v>
      </c>
      <c r="E45" s="132">
        <v>195942627.94</v>
      </c>
      <c r="F45" s="132">
        <v>75393.88</v>
      </c>
      <c r="G45" s="132">
        <v>491308.14</v>
      </c>
      <c r="H45" s="132">
        <v>-370.58</v>
      </c>
      <c r="I45" s="132">
        <v>0</v>
      </c>
      <c r="J45" s="132">
        <v>0</v>
      </c>
      <c r="K45" s="132">
        <v>0</v>
      </c>
      <c r="L45" s="132">
        <v>15695.8</v>
      </c>
      <c r="M45" s="132">
        <v>-3083.85</v>
      </c>
      <c r="N45" s="132">
        <v>195363684.55</v>
      </c>
      <c r="O45" s="132">
        <v>720371.46</v>
      </c>
      <c r="P45" s="132">
        <v>3556614.13</v>
      </c>
      <c r="Q45" s="132">
        <v>19773.95</v>
      </c>
      <c r="R45" s="132">
        <v>0</v>
      </c>
      <c r="S45" s="132">
        <v>191066925.01</v>
      </c>
      <c r="T45" s="132">
        <v>237189217.53</v>
      </c>
      <c r="U45" s="132">
        <v>-7925822.71</v>
      </c>
      <c r="V45" s="132">
        <v>602686.6</v>
      </c>
      <c r="W45" s="132">
        <v>683165.3</v>
      </c>
      <c r="X45" s="132">
        <v>4311647.94</v>
      </c>
      <c r="Y45" s="132">
        <v>-676143.6</v>
      </c>
      <c r="Z45" s="132">
        <v>3732699.85</v>
      </c>
      <c r="AA45" s="132">
        <v>-118566.35</v>
      </c>
      <c r="AB45" s="132">
        <v>7100824.03</v>
      </c>
      <c r="AC45" s="132">
        <v>274627.68</v>
      </c>
      <c r="AD45" s="132">
        <v>14106247.17</v>
      </c>
      <c r="AE45" s="132">
        <v>-263566.04</v>
      </c>
      <c r="AF45" s="132">
        <v>126062.55</v>
      </c>
      <c r="AG45" s="132">
        <v>-12124</v>
      </c>
      <c r="AH45" s="132">
        <v>0</v>
      </c>
      <c r="AI45" s="132">
        <v>0</v>
      </c>
      <c r="AJ45" s="132">
        <v>0</v>
      </c>
      <c r="AK45" s="132">
        <v>1125492.57</v>
      </c>
      <c r="AL45" s="132">
        <v>-50705.29</v>
      </c>
      <c r="AM45" s="132">
        <v>11556801.72</v>
      </c>
      <c r="AN45" s="132">
        <v>16407.74</v>
      </c>
      <c r="AO45" s="132">
        <v>0</v>
      </c>
      <c r="AP45" s="132">
        <v>0</v>
      </c>
      <c r="AQ45" s="132">
        <v>605179.81</v>
      </c>
      <c r="AR45" s="132">
        <v>195942627.94</v>
      </c>
      <c r="AS45" s="132">
        <v>4400000</v>
      </c>
      <c r="AT45" s="142"/>
      <c r="AU45" s="132"/>
      <c r="AV45" s="132"/>
      <c r="AW45" s="132"/>
      <c r="AX45" s="132"/>
    </row>
    <row r="46" spans="1:50" s="92" customFormat="1" ht="11.25">
      <c r="A46" s="104" t="s">
        <v>146</v>
      </c>
      <c r="B46" s="23" t="s">
        <v>147</v>
      </c>
      <c r="C46" s="16" t="s">
        <v>83</v>
      </c>
      <c r="D46" s="16" t="s">
        <v>89</v>
      </c>
      <c r="E46" s="132">
        <v>28094211.2</v>
      </c>
      <c r="F46" s="132">
        <v>3143.39</v>
      </c>
      <c r="G46" s="132">
        <v>35587.85</v>
      </c>
      <c r="H46" s="132">
        <v>0</v>
      </c>
      <c r="I46" s="132">
        <v>38078.54</v>
      </c>
      <c r="J46" s="132">
        <v>6303.88</v>
      </c>
      <c r="K46" s="132">
        <v>0</v>
      </c>
      <c r="L46" s="132">
        <v>236.32</v>
      </c>
      <c r="M46" s="132">
        <v>0</v>
      </c>
      <c r="N46" s="132">
        <v>28010861.22</v>
      </c>
      <c r="O46" s="132">
        <v>135362.53</v>
      </c>
      <c r="P46" s="132">
        <v>94233</v>
      </c>
      <c r="Q46" s="132">
        <v>1227.59</v>
      </c>
      <c r="R46" s="132">
        <v>0</v>
      </c>
      <c r="S46" s="132">
        <v>27780038.1</v>
      </c>
      <c r="T46" s="132">
        <v>32353677.83</v>
      </c>
      <c r="U46" s="132">
        <v>-657513.43</v>
      </c>
      <c r="V46" s="132">
        <v>201255.19</v>
      </c>
      <c r="W46" s="132">
        <v>278389.77</v>
      </c>
      <c r="X46" s="132">
        <v>228554.86</v>
      </c>
      <c r="Y46" s="132">
        <v>-62568.4</v>
      </c>
      <c r="Z46" s="132">
        <v>476112.93</v>
      </c>
      <c r="AA46" s="132">
        <v>-10753.99</v>
      </c>
      <c r="AB46" s="132">
        <v>2160235.75</v>
      </c>
      <c r="AC46" s="132">
        <v>36704.17</v>
      </c>
      <c r="AD46" s="132">
        <v>1043375.39</v>
      </c>
      <c r="AE46" s="132">
        <v>46512.92</v>
      </c>
      <c r="AF46" s="132">
        <v>37468.43</v>
      </c>
      <c r="AG46" s="132">
        <v>0</v>
      </c>
      <c r="AH46" s="132">
        <v>50771.57</v>
      </c>
      <c r="AI46" s="132">
        <v>0</v>
      </c>
      <c r="AJ46" s="132">
        <v>0</v>
      </c>
      <c r="AK46" s="132">
        <v>48147.65</v>
      </c>
      <c r="AL46" s="132">
        <v>68177.85</v>
      </c>
      <c r="AM46" s="132">
        <v>700103.57</v>
      </c>
      <c r="AN46" s="132">
        <v>47929.04</v>
      </c>
      <c r="AO46" s="132">
        <v>0</v>
      </c>
      <c r="AP46" s="132">
        <v>0</v>
      </c>
      <c r="AQ46" s="132">
        <v>141544.3</v>
      </c>
      <c r="AR46" s="132">
        <v>28094211.2</v>
      </c>
      <c r="AS46" s="132">
        <v>244030.66</v>
      </c>
      <c r="AT46" s="142"/>
      <c r="AU46" s="132"/>
      <c r="AV46" s="132"/>
      <c r="AW46" s="132"/>
      <c r="AX46" s="132"/>
    </row>
    <row r="47" spans="1:50" s="92" customFormat="1" ht="11.25">
      <c r="A47" s="104" t="s">
        <v>44</v>
      </c>
      <c r="B47" s="23" t="s">
        <v>45</v>
      </c>
      <c r="C47" s="16" t="s">
        <v>84</v>
      </c>
      <c r="D47" s="16" t="s">
        <v>682</v>
      </c>
      <c r="E47" s="132">
        <v>83064493.12</v>
      </c>
      <c r="F47" s="132">
        <v>51016.45</v>
      </c>
      <c r="G47" s="132">
        <v>134121.44</v>
      </c>
      <c r="H47" s="132">
        <v>9792.42</v>
      </c>
      <c r="I47" s="132">
        <v>0</v>
      </c>
      <c r="J47" s="132">
        <v>0</v>
      </c>
      <c r="K47" s="132">
        <v>0</v>
      </c>
      <c r="L47" s="132">
        <v>0</v>
      </c>
      <c r="M47" s="132">
        <v>0</v>
      </c>
      <c r="N47" s="132">
        <v>82869562.81</v>
      </c>
      <c r="O47" s="132">
        <v>348589.45</v>
      </c>
      <c r="P47" s="132">
        <v>910688.14</v>
      </c>
      <c r="Q47" s="132">
        <v>10473.46</v>
      </c>
      <c r="R47" s="132">
        <v>0</v>
      </c>
      <c r="S47" s="132">
        <v>81599811.76</v>
      </c>
      <c r="T47" s="132">
        <v>97112237.43</v>
      </c>
      <c r="U47" s="132">
        <v>-1057174.21</v>
      </c>
      <c r="V47" s="132">
        <v>1073737.55</v>
      </c>
      <c r="W47" s="132">
        <v>-41356.06</v>
      </c>
      <c r="X47" s="132">
        <v>342263.32</v>
      </c>
      <c r="Y47" s="132">
        <v>-342681.86</v>
      </c>
      <c r="Z47" s="132">
        <v>1394295.85</v>
      </c>
      <c r="AA47" s="132">
        <v>-19082.26</v>
      </c>
      <c r="AB47" s="132">
        <v>4070126.81</v>
      </c>
      <c r="AC47" s="132">
        <v>110407.04</v>
      </c>
      <c r="AD47" s="132">
        <v>7322334.77</v>
      </c>
      <c r="AE47" s="132">
        <v>22547.23</v>
      </c>
      <c r="AF47" s="132">
        <v>156060.76</v>
      </c>
      <c r="AG47" s="132">
        <v>618.03</v>
      </c>
      <c r="AH47" s="132">
        <v>0</v>
      </c>
      <c r="AI47" s="132">
        <v>0</v>
      </c>
      <c r="AJ47" s="132">
        <v>0</v>
      </c>
      <c r="AK47" s="132">
        <v>773.06</v>
      </c>
      <c r="AL47" s="132">
        <v>0</v>
      </c>
      <c r="AM47" s="132">
        <v>3347664.59</v>
      </c>
      <c r="AN47" s="132">
        <v>-130031.77</v>
      </c>
      <c r="AO47" s="132">
        <v>0</v>
      </c>
      <c r="AP47" s="132">
        <v>0</v>
      </c>
      <c r="AQ47" s="132">
        <v>498083.2</v>
      </c>
      <c r="AR47" s="132">
        <v>83064493.12</v>
      </c>
      <c r="AS47" s="132">
        <v>1300461.44</v>
      </c>
      <c r="AT47" s="142"/>
      <c r="AU47" s="132"/>
      <c r="AV47" s="132"/>
      <c r="AW47" s="132"/>
      <c r="AX47" s="132"/>
    </row>
    <row r="48" spans="1:50" s="92" customFormat="1" ht="11.25">
      <c r="A48" s="104" t="s">
        <v>148</v>
      </c>
      <c r="B48" s="23" t="s">
        <v>149</v>
      </c>
      <c r="C48" s="16" t="s">
        <v>86</v>
      </c>
      <c r="D48" s="16" t="s">
        <v>89</v>
      </c>
      <c r="E48" s="132">
        <v>26012151.34</v>
      </c>
      <c r="F48" s="132">
        <v>28762.97</v>
      </c>
      <c r="G48" s="132">
        <v>96766.22</v>
      </c>
      <c r="H48" s="132">
        <v>832.42</v>
      </c>
      <c r="I48" s="132">
        <v>1099.2</v>
      </c>
      <c r="J48" s="132">
        <v>0</v>
      </c>
      <c r="K48" s="132">
        <v>0</v>
      </c>
      <c r="L48" s="132">
        <v>0</v>
      </c>
      <c r="M48" s="132">
        <v>0</v>
      </c>
      <c r="N48" s="132">
        <v>25884690.53</v>
      </c>
      <c r="O48" s="132">
        <v>123645.39</v>
      </c>
      <c r="P48" s="132">
        <v>281679.85</v>
      </c>
      <c r="Q48" s="132">
        <v>0.27</v>
      </c>
      <c r="R48" s="132">
        <v>0</v>
      </c>
      <c r="S48" s="132">
        <v>25479365.02</v>
      </c>
      <c r="T48" s="132">
        <v>30913613.27</v>
      </c>
      <c r="U48" s="132">
        <v>-824548.42</v>
      </c>
      <c r="V48" s="132">
        <v>62788.17</v>
      </c>
      <c r="W48" s="132">
        <v>139229.42</v>
      </c>
      <c r="X48" s="132">
        <v>303754.55</v>
      </c>
      <c r="Y48" s="132">
        <v>-160712.73</v>
      </c>
      <c r="Z48" s="132">
        <v>448600.98</v>
      </c>
      <c r="AA48" s="132">
        <v>-14948.32</v>
      </c>
      <c r="AB48" s="132">
        <v>1633039.58</v>
      </c>
      <c r="AC48" s="132">
        <v>78242.73</v>
      </c>
      <c r="AD48" s="132">
        <v>1673580.92</v>
      </c>
      <c r="AE48" s="132">
        <v>4696.7</v>
      </c>
      <c r="AF48" s="132">
        <v>14729.28</v>
      </c>
      <c r="AG48" s="132">
        <v>0</v>
      </c>
      <c r="AH48" s="132">
        <v>3217.45</v>
      </c>
      <c r="AI48" s="132">
        <v>0</v>
      </c>
      <c r="AJ48" s="132">
        <v>0</v>
      </c>
      <c r="AK48" s="132">
        <v>0</v>
      </c>
      <c r="AL48" s="132">
        <v>-4255.24</v>
      </c>
      <c r="AM48" s="132">
        <v>1120563.02</v>
      </c>
      <c r="AN48" s="132">
        <v>5910.7</v>
      </c>
      <c r="AO48" s="132">
        <v>0</v>
      </c>
      <c r="AP48" s="132">
        <v>0</v>
      </c>
      <c r="AQ48" s="132">
        <v>39816.8</v>
      </c>
      <c r="AR48" s="132">
        <v>26012151.34</v>
      </c>
      <c r="AS48" s="132">
        <v>1355198.37</v>
      </c>
      <c r="AT48" s="142"/>
      <c r="AU48" s="132"/>
      <c r="AV48" s="132"/>
      <c r="AW48" s="132"/>
      <c r="AX48" s="132"/>
    </row>
    <row r="49" spans="1:50" s="92" customFormat="1" ht="11.25">
      <c r="A49" s="104" t="s">
        <v>150</v>
      </c>
      <c r="B49" s="23" t="s">
        <v>151</v>
      </c>
      <c r="C49" s="16" t="s">
        <v>83</v>
      </c>
      <c r="D49" s="16" t="s">
        <v>89</v>
      </c>
      <c r="E49" s="132">
        <v>38184306.15</v>
      </c>
      <c r="F49" s="132">
        <v>23275.36</v>
      </c>
      <c r="G49" s="132">
        <v>6801.71</v>
      </c>
      <c r="H49" s="132">
        <v>0</v>
      </c>
      <c r="I49" s="132">
        <v>0</v>
      </c>
      <c r="J49" s="132">
        <v>0</v>
      </c>
      <c r="K49" s="132">
        <v>0</v>
      </c>
      <c r="L49" s="132">
        <v>2666.25</v>
      </c>
      <c r="M49" s="132">
        <v>0</v>
      </c>
      <c r="N49" s="132">
        <v>38151562.83</v>
      </c>
      <c r="O49" s="132">
        <v>116425.86</v>
      </c>
      <c r="P49" s="132">
        <v>-75273.51</v>
      </c>
      <c r="Q49" s="132">
        <v>133.76</v>
      </c>
      <c r="R49" s="132">
        <v>0</v>
      </c>
      <c r="S49" s="132">
        <v>38110276.72</v>
      </c>
      <c r="T49" s="132">
        <v>43211520.49</v>
      </c>
      <c r="U49" s="132">
        <v>-127245.95</v>
      </c>
      <c r="V49" s="132">
        <v>387900.17</v>
      </c>
      <c r="W49" s="132">
        <v>14087.73</v>
      </c>
      <c r="X49" s="132">
        <v>1418566.56</v>
      </c>
      <c r="Y49" s="132">
        <v>-50848.1</v>
      </c>
      <c r="Z49" s="132">
        <v>678405.91</v>
      </c>
      <c r="AA49" s="132">
        <v>18.12</v>
      </c>
      <c r="AB49" s="132">
        <v>1143834.29</v>
      </c>
      <c r="AC49" s="132">
        <v>50966.52</v>
      </c>
      <c r="AD49" s="132">
        <v>1618714.19</v>
      </c>
      <c r="AE49" s="132">
        <v>0</v>
      </c>
      <c r="AF49" s="132">
        <v>68571.76</v>
      </c>
      <c r="AG49" s="132">
        <v>0</v>
      </c>
      <c r="AH49" s="132">
        <v>0</v>
      </c>
      <c r="AI49" s="132">
        <v>0</v>
      </c>
      <c r="AJ49" s="132">
        <v>0</v>
      </c>
      <c r="AK49" s="132">
        <v>253340.79</v>
      </c>
      <c r="AL49" s="132">
        <v>3370.4</v>
      </c>
      <c r="AM49" s="132">
        <v>934203.49</v>
      </c>
      <c r="AN49" s="132">
        <v>286722.44</v>
      </c>
      <c r="AO49" s="132">
        <v>0</v>
      </c>
      <c r="AP49" s="132">
        <v>0</v>
      </c>
      <c r="AQ49" s="132">
        <v>252937.98</v>
      </c>
      <c r="AR49" s="132">
        <v>38184306.15</v>
      </c>
      <c r="AS49" s="132">
        <v>1927018.08</v>
      </c>
      <c r="AT49" s="142"/>
      <c r="AU49" s="132"/>
      <c r="AV49" s="132"/>
      <c r="AW49" s="132"/>
      <c r="AX49" s="132"/>
    </row>
    <row r="50" spans="1:50" s="92" customFormat="1" ht="11.25">
      <c r="A50" s="104" t="s">
        <v>152</v>
      </c>
      <c r="B50" s="23" t="s">
        <v>153</v>
      </c>
      <c r="C50" s="16" t="s">
        <v>85</v>
      </c>
      <c r="D50" s="16" t="s">
        <v>89</v>
      </c>
      <c r="E50" s="132">
        <v>24913893.24</v>
      </c>
      <c r="F50" s="132">
        <v>9674.94</v>
      </c>
      <c r="G50" s="132">
        <v>47458.3</v>
      </c>
      <c r="H50" s="132">
        <v>0</v>
      </c>
      <c r="I50" s="132">
        <v>2131.6</v>
      </c>
      <c r="J50" s="132">
        <v>0</v>
      </c>
      <c r="K50" s="132">
        <v>0</v>
      </c>
      <c r="L50" s="132">
        <v>4809.38</v>
      </c>
      <c r="M50" s="132">
        <v>0</v>
      </c>
      <c r="N50" s="132">
        <v>24849819.02</v>
      </c>
      <c r="O50" s="132">
        <v>108960.12</v>
      </c>
      <c r="P50" s="132">
        <v>243172.03</v>
      </c>
      <c r="Q50" s="132">
        <v>4574.89</v>
      </c>
      <c r="R50" s="132">
        <v>0</v>
      </c>
      <c r="S50" s="132">
        <v>24493111.98</v>
      </c>
      <c r="T50" s="132">
        <v>27438004.41</v>
      </c>
      <c r="U50" s="132">
        <v>-321421.19</v>
      </c>
      <c r="V50" s="132">
        <v>648858.15</v>
      </c>
      <c r="W50" s="132">
        <v>23278.24</v>
      </c>
      <c r="X50" s="132">
        <v>55041.58</v>
      </c>
      <c r="Y50" s="132">
        <v>-37667.07</v>
      </c>
      <c r="Z50" s="132">
        <v>409170.32</v>
      </c>
      <c r="AA50" s="132">
        <v>-6487.25</v>
      </c>
      <c r="AB50" s="132">
        <v>1391030.25</v>
      </c>
      <c r="AC50" s="132">
        <v>52351.74</v>
      </c>
      <c r="AD50" s="132">
        <v>871216.54</v>
      </c>
      <c r="AE50" s="132">
        <v>-5958.56</v>
      </c>
      <c r="AF50" s="132">
        <v>0</v>
      </c>
      <c r="AG50" s="132">
        <v>0</v>
      </c>
      <c r="AH50" s="132">
        <v>2758.28</v>
      </c>
      <c r="AI50" s="132">
        <v>83.91</v>
      </c>
      <c r="AJ50" s="132">
        <v>0</v>
      </c>
      <c r="AK50" s="132">
        <v>87318.62</v>
      </c>
      <c r="AL50" s="132">
        <v>2516.78</v>
      </c>
      <c r="AM50" s="132">
        <v>752426.29</v>
      </c>
      <c r="AN50" s="132">
        <v>-40316.41</v>
      </c>
      <c r="AO50" s="132">
        <v>0</v>
      </c>
      <c r="AP50" s="132">
        <v>0</v>
      </c>
      <c r="AQ50" s="132">
        <v>146707.49</v>
      </c>
      <c r="AR50" s="132">
        <v>24913893.24</v>
      </c>
      <c r="AS50" s="132">
        <v>1241106.48</v>
      </c>
      <c r="AT50" s="142"/>
      <c r="AU50" s="132"/>
      <c r="AV50" s="132"/>
      <c r="AW50" s="132"/>
      <c r="AX50" s="132"/>
    </row>
    <row r="51" spans="1:50" s="92" customFormat="1" ht="11.25">
      <c r="A51" s="104" t="s">
        <v>154</v>
      </c>
      <c r="B51" s="23" t="s">
        <v>155</v>
      </c>
      <c r="C51" s="16" t="s">
        <v>80</v>
      </c>
      <c r="D51" s="16" t="s">
        <v>89</v>
      </c>
      <c r="E51" s="132">
        <v>26321599.68</v>
      </c>
      <c r="F51" s="132">
        <v>8936.54</v>
      </c>
      <c r="G51" s="132">
        <v>43440.75</v>
      </c>
      <c r="H51" s="132">
        <v>0</v>
      </c>
      <c r="I51" s="132">
        <v>0</v>
      </c>
      <c r="J51" s="132">
        <v>0</v>
      </c>
      <c r="K51" s="132">
        <v>0</v>
      </c>
      <c r="L51" s="132">
        <v>0</v>
      </c>
      <c r="M51" s="132">
        <v>0</v>
      </c>
      <c r="N51" s="132">
        <v>26269222.39</v>
      </c>
      <c r="O51" s="132">
        <v>147888.79</v>
      </c>
      <c r="P51" s="132">
        <v>447350.46</v>
      </c>
      <c r="Q51" s="132">
        <v>1547.78</v>
      </c>
      <c r="R51" s="132">
        <v>0</v>
      </c>
      <c r="S51" s="132">
        <v>25672435.36</v>
      </c>
      <c r="T51" s="132">
        <v>32313940.47</v>
      </c>
      <c r="U51" s="132">
        <v>-709028.41</v>
      </c>
      <c r="V51" s="132">
        <v>91823.58</v>
      </c>
      <c r="W51" s="132">
        <v>101535.44</v>
      </c>
      <c r="X51" s="132">
        <v>260171.74</v>
      </c>
      <c r="Y51" s="132">
        <v>-94062.51</v>
      </c>
      <c r="Z51" s="132">
        <v>481370.81</v>
      </c>
      <c r="AA51" s="132">
        <v>-9562.99</v>
      </c>
      <c r="AB51" s="132">
        <v>2197587.27</v>
      </c>
      <c r="AC51" s="132">
        <v>50576.88</v>
      </c>
      <c r="AD51" s="132">
        <v>1741602.79</v>
      </c>
      <c r="AE51" s="132">
        <v>9045.74</v>
      </c>
      <c r="AF51" s="132">
        <v>20829.84</v>
      </c>
      <c r="AG51" s="132">
        <v>-800.37</v>
      </c>
      <c r="AH51" s="132">
        <v>2598.35</v>
      </c>
      <c r="AI51" s="132">
        <v>0</v>
      </c>
      <c r="AJ51" s="132">
        <v>0</v>
      </c>
      <c r="AK51" s="132">
        <v>45064.31</v>
      </c>
      <c r="AL51" s="132">
        <v>4675.28</v>
      </c>
      <c r="AM51" s="132">
        <v>1596144.45</v>
      </c>
      <c r="AN51" s="132">
        <v>19710.83</v>
      </c>
      <c r="AO51" s="132">
        <v>0</v>
      </c>
      <c r="AP51" s="132">
        <v>0</v>
      </c>
      <c r="AQ51" s="132">
        <v>95334.62</v>
      </c>
      <c r="AR51" s="132">
        <v>26321599.68</v>
      </c>
      <c r="AS51" s="132">
        <v>1049898.09</v>
      </c>
      <c r="AT51" s="142"/>
      <c r="AU51" s="132"/>
      <c r="AV51" s="132"/>
      <c r="AW51" s="132"/>
      <c r="AX51" s="132"/>
    </row>
    <row r="52" spans="1:50" s="92" customFormat="1" ht="11.25">
      <c r="A52" s="104" t="s">
        <v>156</v>
      </c>
      <c r="B52" s="23" t="s">
        <v>157</v>
      </c>
      <c r="C52" s="16" t="s">
        <v>80</v>
      </c>
      <c r="D52" s="16" t="s">
        <v>90</v>
      </c>
      <c r="E52" s="132">
        <v>48433952.38</v>
      </c>
      <c r="F52" s="132">
        <v>73915.7</v>
      </c>
      <c r="G52" s="132">
        <v>51139.94</v>
      </c>
      <c r="H52" s="132">
        <v>7106.82</v>
      </c>
      <c r="I52" s="132">
        <v>0</v>
      </c>
      <c r="J52" s="132">
        <v>0</v>
      </c>
      <c r="K52" s="132">
        <v>0</v>
      </c>
      <c r="L52" s="132">
        <v>0</v>
      </c>
      <c r="M52" s="132">
        <v>0</v>
      </c>
      <c r="N52" s="132">
        <v>48301789.92</v>
      </c>
      <c r="O52" s="132">
        <v>237603.62</v>
      </c>
      <c r="P52" s="132">
        <v>1112903</v>
      </c>
      <c r="Q52" s="132">
        <v>6437</v>
      </c>
      <c r="R52" s="132">
        <v>0</v>
      </c>
      <c r="S52" s="132">
        <v>46944846.3</v>
      </c>
      <c r="T52" s="132">
        <v>58125754.41</v>
      </c>
      <c r="U52" s="132">
        <v>-3123191.89</v>
      </c>
      <c r="V52" s="132">
        <v>458778.95</v>
      </c>
      <c r="W52" s="132">
        <v>282027.36</v>
      </c>
      <c r="X52" s="132">
        <v>536744.12</v>
      </c>
      <c r="Y52" s="132">
        <v>-312430.63</v>
      </c>
      <c r="Z52" s="132">
        <v>851391.1</v>
      </c>
      <c r="AA52" s="132">
        <v>-55275.65</v>
      </c>
      <c r="AB52" s="132">
        <v>3791144.82</v>
      </c>
      <c r="AC52" s="132">
        <v>221021.49</v>
      </c>
      <c r="AD52" s="132">
        <v>1924672.46</v>
      </c>
      <c r="AE52" s="132">
        <v>145049.5</v>
      </c>
      <c r="AF52" s="132">
        <v>87243.85</v>
      </c>
      <c r="AG52" s="132">
        <v>26465.12</v>
      </c>
      <c r="AH52" s="132">
        <v>0</v>
      </c>
      <c r="AI52" s="132">
        <v>0</v>
      </c>
      <c r="AJ52" s="132">
        <v>0</v>
      </c>
      <c r="AK52" s="132">
        <v>3408.85</v>
      </c>
      <c r="AL52" s="132">
        <v>0</v>
      </c>
      <c r="AM52" s="132">
        <v>1447318.84</v>
      </c>
      <c r="AN52" s="132">
        <v>17447.85</v>
      </c>
      <c r="AO52" s="132">
        <v>0</v>
      </c>
      <c r="AP52" s="132">
        <v>0</v>
      </c>
      <c r="AQ52" s="132">
        <v>217445.63</v>
      </c>
      <c r="AR52" s="132">
        <v>48433952.38</v>
      </c>
      <c r="AS52" s="132">
        <v>7153574.73</v>
      </c>
      <c r="AT52" s="142"/>
      <c r="AU52" s="132"/>
      <c r="AV52" s="132"/>
      <c r="AW52" s="132"/>
      <c r="AX52" s="132"/>
    </row>
    <row r="53" spans="1:50" s="92" customFormat="1" ht="11.25">
      <c r="A53" s="104" t="s">
        <v>158</v>
      </c>
      <c r="B53" s="23" t="s">
        <v>159</v>
      </c>
      <c r="C53" s="16" t="s">
        <v>87</v>
      </c>
      <c r="D53" s="16" t="s">
        <v>90</v>
      </c>
      <c r="E53" s="132">
        <v>56343142.78</v>
      </c>
      <c r="F53" s="132">
        <v>56992.81</v>
      </c>
      <c r="G53" s="132">
        <v>219971.19</v>
      </c>
      <c r="H53" s="132">
        <v>0</v>
      </c>
      <c r="I53" s="132">
        <v>0</v>
      </c>
      <c r="J53" s="132">
        <v>12987.59</v>
      </c>
      <c r="K53" s="132">
        <v>0</v>
      </c>
      <c r="L53" s="132">
        <v>0</v>
      </c>
      <c r="M53" s="132">
        <v>0</v>
      </c>
      <c r="N53" s="132">
        <v>56053191.19</v>
      </c>
      <c r="O53" s="132">
        <v>350136.23</v>
      </c>
      <c r="P53" s="132">
        <v>857653.93</v>
      </c>
      <c r="Q53" s="132">
        <v>19973.38</v>
      </c>
      <c r="R53" s="132">
        <v>0</v>
      </c>
      <c r="S53" s="132">
        <v>54825427.65</v>
      </c>
      <c r="T53" s="132">
        <v>66125681.77</v>
      </c>
      <c r="U53" s="132">
        <v>-2193105.65</v>
      </c>
      <c r="V53" s="132">
        <v>123600.73</v>
      </c>
      <c r="W53" s="132">
        <v>253809.62</v>
      </c>
      <c r="X53" s="132">
        <v>313430.33</v>
      </c>
      <c r="Y53" s="132">
        <v>-571948.62</v>
      </c>
      <c r="Z53" s="132">
        <v>927990.8</v>
      </c>
      <c r="AA53" s="132">
        <v>33616.87</v>
      </c>
      <c r="AB53" s="132">
        <v>5558061.33</v>
      </c>
      <c r="AC53" s="132">
        <v>164250.73</v>
      </c>
      <c r="AD53" s="132">
        <v>2896264</v>
      </c>
      <c r="AE53" s="132">
        <v>4255.22</v>
      </c>
      <c r="AF53" s="132">
        <v>136916.71</v>
      </c>
      <c r="AG53" s="132">
        <v>-622.76</v>
      </c>
      <c r="AH53" s="132">
        <v>9278.62</v>
      </c>
      <c r="AI53" s="132">
        <v>0</v>
      </c>
      <c r="AJ53" s="132">
        <v>0</v>
      </c>
      <c r="AK53" s="132">
        <v>146909.87</v>
      </c>
      <c r="AL53" s="132">
        <v>8159.29</v>
      </c>
      <c r="AM53" s="132">
        <v>10554.02</v>
      </c>
      <c r="AN53" s="132">
        <v>35854.96</v>
      </c>
      <c r="AO53" s="132">
        <v>0</v>
      </c>
      <c r="AP53" s="132">
        <v>0</v>
      </c>
      <c r="AQ53" s="132">
        <v>217087.66</v>
      </c>
      <c r="AR53" s="132">
        <v>56343142.78</v>
      </c>
      <c r="AS53" s="132">
        <v>4658386.59</v>
      </c>
      <c r="AT53" s="142"/>
      <c r="AU53" s="132"/>
      <c r="AV53" s="132"/>
      <c r="AW53" s="132"/>
      <c r="AX53" s="132"/>
    </row>
    <row r="54" spans="1:50" s="92" customFormat="1" ht="11.25">
      <c r="A54" s="104" t="s">
        <v>160</v>
      </c>
      <c r="B54" s="23" t="s">
        <v>161</v>
      </c>
      <c r="C54" s="16" t="s">
        <v>83</v>
      </c>
      <c r="D54" s="16" t="s">
        <v>89</v>
      </c>
      <c r="E54" s="132">
        <v>90429875.6</v>
      </c>
      <c r="F54" s="132">
        <v>40293.27</v>
      </c>
      <c r="G54" s="132">
        <v>2642.66</v>
      </c>
      <c r="H54" s="132">
        <v>866.76</v>
      </c>
      <c r="I54" s="132">
        <v>0</v>
      </c>
      <c r="J54" s="132">
        <v>0</v>
      </c>
      <c r="K54" s="132">
        <v>0</v>
      </c>
      <c r="L54" s="132">
        <v>0</v>
      </c>
      <c r="M54" s="132">
        <v>0</v>
      </c>
      <c r="N54" s="132">
        <v>90386072.91</v>
      </c>
      <c r="O54" s="132">
        <v>231209.57</v>
      </c>
      <c r="P54" s="132">
        <v>637806.45</v>
      </c>
      <c r="Q54" s="132">
        <v>20831.35</v>
      </c>
      <c r="R54" s="132">
        <v>0</v>
      </c>
      <c r="S54" s="132">
        <v>89496225.54</v>
      </c>
      <c r="T54" s="132">
        <v>113376564.17</v>
      </c>
      <c r="U54" s="132">
        <v>-4030036.87</v>
      </c>
      <c r="V54" s="132">
        <v>643219.09</v>
      </c>
      <c r="W54" s="132">
        <v>798761</v>
      </c>
      <c r="X54" s="132">
        <v>428500.98</v>
      </c>
      <c r="Y54" s="132">
        <v>-215435.24</v>
      </c>
      <c r="Z54" s="132">
        <v>1979393.61</v>
      </c>
      <c r="AA54" s="132">
        <v>-64468.6</v>
      </c>
      <c r="AB54" s="132">
        <v>1200865.17</v>
      </c>
      <c r="AC54" s="132">
        <v>54501.23</v>
      </c>
      <c r="AD54" s="132">
        <v>18835197.78</v>
      </c>
      <c r="AE54" s="132">
        <v>-1253958.47</v>
      </c>
      <c r="AF54" s="132">
        <v>16469.68</v>
      </c>
      <c r="AG54" s="132">
        <v>0</v>
      </c>
      <c r="AH54" s="132">
        <v>0</v>
      </c>
      <c r="AI54" s="132">
        <v>0</v>
      </c>
      <c r="AJ54" s="132">
        <v>0</v>
      </c>
      <c r="AK54" s="132">
        <v>96990.29</v>
      </c>
      <c r="AL54" s="132">
        <v>193555.68</v>
      </c>
      <c r="AM54" s="132">
        <v>2491911.04</v>
      </c>
      <c r="AN54" s="132">
        <v>25008.45</v>
      </c>
      <c r="AO54" s="132">
        <v>0</v>
      </c>
      <c r="AP54" s="132">
        <v>0</v>
      </c>
      <c r="AQ54" s="132">
        <v>399950.21</v>
      </c>
      <c r="AR54" s="132">
        <v>90429875.6</v>
      </c>
      <c r="AS54" s="132">
        <v>1419320.77</v>
      </c>
      <c r="AT54" s="142"/>
      <c r="AU54" s="132"/>
      <c r="AV54" s="132"/>
      <c r="AW54" s="132"/>
      <c r="AX54" s="132"/>
    </row>
    <row r="55" spans="1:50" s="92" customFormat="1" ht="11.25">
      <c r="A55" s="104" t="s">
        <v>12</v>
      </c>
      <c r="B55" s="23" t="s">
        <v>13</v>
      </c>
      <c r="C55" s="16" t="s">
        <v>84</v>
      </c>
      <c r="D55" s="16" t="s">
        <v>682</v>
      </c>
      <c r="E55" s="132">
        <v>475718143.88</v>
      </c>
      <c r="F55" s="132">
        <v>41639.04</v>
      </c>
      <c r="G55" s="132">
        <v>0</v>
      </c>
      <c r="H55" s="132">
        <v>0</v>
      </c>
      <c r="I55" s="132">
        <v>0</v>
      </c>
      <c r="J55" s="132">
        <v>0</v>
      </c>
      <c r="K55" s="132">
        <v>0</v>
      </c>
      <c r="L55" s="132">
        <v>0</v>
      </c>
      <c r="M55" s="132">
        <v>0</v>
      </c>
      <c r="N55" s="132">
        <v>475676504.84</v>
      </c>
      <c r="O55" s="132">
        <v>1208876.27</v>
      </c>
      <c r="P55" s="132">
        <v>1662056.66</v>
      </c>
      <c r="Q55" s="132">
        <v>265162.62</v>
      </c>
      <c r="R55" s="132">
        <v>0</v>
      </c>
      <c r="S55" s="132">
        <v>472540409.29</v>
      </c>
      <c r="T55" s="132">
        <v>557546498.46</v>
      </c>
      <c r="U55" s="132">
        <v>-14918726.37</v>
      </c>
      <c r="V55" s="132">
        <v>169351.63</v>
      </c>
      <c r="W55" s="132">
        <v>56076.84</v>
      </c>
      <c r="X55" s="132">
        <v>7068096.51</v>
      </c>
      <c r="Y55" s="132">
        <v>-4315044.94</v>
      </c>
      <c r="Z55" s="132">
        <v>9249199.58</v>
      </c>
      <c r="AA55" s="132">
        <v>-257785.07</v>
      </c>
      <c r="AB55" s="132">
        <v>2496261.77</v>
      </c>
      <c r="AC55" s="132">
        <v>183185.73</v>
      </c>
      <c r="AD55" s="132">
        <v>50991782.47</v>
      </c>
      <c r="AE55" s="132">
        <v>-798744.53</v>
      </c>
      <c r="AF55" s="132">
        <v>13098.8</v>
      </c>
      <c r="AG55" s="132">
        <v>0</v>
      </c>
      <c r="AH55" s="132">
        <v>0</v>
      </c>
      <c r="AI55" s="132">
        <v>0</v>
      </c>
      <c r="AJ55" s="132">
        <v>0</v>
      </c>
      <c r="AK55" s="132">
        <v>760381.6</v>
      </c>
      <c r="AL55" s="132">
        <v>268012.99</v>
      </c>
      <c r="AM55" s="132">
        <v>18600511.61</v>
      </c>
      <c r="AN55" s="132">
        <v>25077.7</v>
      </c>
      <c r="AO55" s="132">
        <v>0</v>
      </c>
      <c r="AP55" s="132">
        <v>0</v>
      </c>
      <c r="AQ55" s="132">
        <v>833851.48</v>
      </c>
      <c r="AR55" s="132">
        <v>475718143.88</v>
      </c>
      <c r="AS55" s="132">
        <v>9758659.26</v>
      </c>
      <c r="AT55" s="142"/>
      <c r="AU55" s="132"/>
      <c r="AV55" s="132"/>
      <c r="AW55" s="132"/>
      <c r="AX55" s="132"/>
    </row>
    <row r="56" spans="1:50" s="92" customFormat="1" ht="11.25">
      <c r="A56" s="104" t="s">
        <v>162</v>
      </c>
      <c r="B56" s="23" t="s">
        <v>163</v>
      </c>
      <c r="C56" s="16" t="s">
        <v>86</v>
      </c>
      <c r="D56" s="16" t="s">
        <v>89</v>
      </c>
      <c r="E56" s="132">
        <v>31212444.51</v>
      </c>
      <c r="F56" s="132">
        <v>11880.68</v>
      </c>
      <c r="G56" s="132">
        <v>7556.39</v>
      </c>
      <c r="H56" s="132">
        <v>12.31</v>
      </c>
      <c r="I56" s="132">
        <v>0</v>
      </c>
      <c r="J56" s="132">
        <v>0</v>
      </c>
      <c r="K56" s="132">
        <v>0</v>
      </c>
      <c r="L56" s="132">
        <v>0</v>
      </c>
      <c r="M56" s="132">
        <v>0</v>
      </c>
      <c r="N56" s="132">
        <v>31192995.13</v>
      </c>
      <c r="O56" s="132">
        <v>139490.01</v>
      </c>
      <c r="P56" s="132">
        <v>1137395.24</v>
      </c>
      <c r="Q56" s="132">
        <v>587.8</v>
      </c>
      <c r="R56" s="132">
        <v>0</v>
      </c>
      <c r="S56" s="132">
        <v>29915522.08</v>
      </c>
      <c r="T56" s="132">
        <v>37557768.22</v>
      </c>
      <c r="U56" s="132">
        <v>-1738783.83</v>
      </c>
      <c r="V56" s="132">
        <v>48485.8</v>
      </c>
      <c r="W56" s="132">
        <v>200782.31</v>
      </c>
      <c r="X56" s="132">
        <v>1640273.16</v>
      </c>
      <c r="Y56" s="132">
        <v>-1152500.07</v>
      </c>
      <c r="Z56" s="132">
        <v>562318.77</v>
      </c>
      <c r="AA56" s="132">
        <v>-30942.91</v>
      </c>
      <c r="AB56" s="132">
        <v>2037509.99</v>
      </c>
      <c r="AC56" s="132">
        <v>61044.48</v>
      </c>
      <c r="AD56" s="132">
        <v>1281879.39</v>
      </c>
      <c r="AE56" s="132">
        <v>143903.35</v>
      </c>
      <c r="AF56" s="132">
        <v>1128.26</v>
      </c>
      <c r="AG56" s="132">
        <v>0</v>
      </c>
      <c r="AH56" s="132">
        <v>0</v>
      </c>
      <c r="AI56" s="132">
        <v>0</v>
      </c>
      <c r="AJ56" s="132">
        <v>0</v>
      </c>
      <c r="AK56" s="132">
        <v>0</v>
      </c>
      <c r="AL56" s="132">
        <v>5851.78</v>
      </c>
      <c r="AM56" s="132">
        <v>1188323.6</v>
      </c>
      <c r="AN56" s="132">
        <v>51383.99</v>
      </c>
      <c r="AO56" s="132">
        <v>0</v>
      </c>
      <c r="AP56" s="132">
        <v>0</v>
      </c>
      <c r="AQ56" s="132">
        <v>128385.92</v>
      </c>
      <c r="AR56" s="132">
        <v>31212444.51</v>
      </c>
      <c r="AS56" s="132">
        <v>2537592.48</v>
      </c>
      <c r="AT56" s="142"/>
      <c r="AU56" s="132"/>
      <c r="AV56" s="132"/>
      <c r="AW56" s="132"/>
      <c r="AX56" s="132"/>
    </row>
    <row r="57" spans="1:50" s="92" customFormat="1" ht="11.25">
      <c r="A57" s="104" t="s">
        <v>164</v>
      </c>
      <c r="B57" s="23" t="s">
        <v>165</v>
      </c>
      <c r="C57" s="16" t="s">
        <v>82</v>
      </c>
      <c r="D57" s="16" t="s">
        <v>89</v>
      </c>
      <c r="E57" s="132">
        <v>50274652.52</v>
      </c>
      <c r="F57" s="132">
        <v>59624.79</v>
      </c>
      <c r="G57" s="132">
        <v>46552.69</v>
      </c>
      <c r="H57" s="132">
        <v>1079.74</v>
      </c>
      <c r="I57" s="132">
        <v>0</v>
      </c>
      <c r="J57" s="132">
        <v>7681.88</v>
      </c>
      <c r="K57" s="132">
        <v>0</v>
      </c>
      <c r="L57" s="132">
        <v>-510.56</v>
      </c>
      <c r="M57" s="132">
        <v>0</v>
      </c>
      <c r="N57" s="132">
        <v>50160223.98</v>
      </c>
      <c r="O57" s="132">
        <v>228868.49</v>
      </c>
      <c r="P57" s="132">
        <v>425291.11</v>
      </c>
      <c r="Q57" s="132">
        <v>12776.21</v>
      </c>
      <c r="R57" s="132">
        <v>0</v>
      </c>
      <c r="S57" s="132">
        <v>49493288.17</v>
      </c>
      <c r="T57" s="132">
        <v>61121216.16</v>
      </c>
      <c r="U57" s="132">
        <v>-1203806.48</v>
      </c>
      <c r="V57" s="132">
        <v>89114.67</v>
      </c>
      <c r="W57" s="132">
        <v>216264.98</v>
      </c>
      <c r="X57" s="132">
        <v>318177.74</v>
      </c>
      <c r="Y57" s="132">
        <v>-81629.63</v>
      </c>
      <c r="Z57" s="132">
        <v>935017.36</v>
      </c>
      <c r="AA57" s="132">
        <v>-15854.35</v>
      </c>
      <c r="AB57" s="132">
        <v>2763401.45</v>
      </c>
      <c r="AC57" s="132">
        <v>99048.16</v>
      </c>
      <c r="AD57" s="132">
        <v>6094563.93</v>
      </c>
      <c r="AE57" s="132">
        <v>-81411.87</v>
      </c>
      <c r="AF57" s="132">
        <v>94609.43</v>
      </c>
      <c r="AG57" s="132">
        <v>-8355.3</v>
      </c>
      <c r="AH57" s="132">
        <v>14913.86</v>
      </c>
      <c r="AI57" s="132">
        <v>2237.17</v>
      </c>
      <c r="AJ57" s="132">
        <v>0</v>
      </c>
      <c r="AK57" s="132">
        <v>6249.65</v>
      </c>
      <c r="AL57" s="132">
        <v>3374.8</v>
      </c>
      <c r="AM57" s="132">
        <v>1345079.62</v>
      </c>
      <c r="AN57" s="132">
        <v>-943.29</v>
      </c>
      <c r="AO57" s="132">
        <v>0</v>
      </c>
      <c r="AP57" s="132">
        <v>0</v>
      </c>
      <c r="AQ57" s="132">
        <v>297984.1</v>
      </c>
      <c r="AR57" s="132">
        <v>50274652.52</v>
      </c>
      <c r="AS57" s="132">
        <v>1782489.2</v>
      </c>
      <c r="AT57" s="142"/>
      <c r="AU57" s="132"/>
      <c r="AV57" s="132"/>
      <c r="AW57" s="132"/>
      <c r="AX57" s="132"/>
    </row>
    <row r="58" spans="1:50" s="92" customFormat="1" ht="11.25">
      <c r="A58" s="104" t="s">
        <v>166</v>
      </c>
      <c r="B58" s="23" t="s">
        <v>167</v>
      </c>
      <c r="C58" s="16" t="s">
        <v>80</v>
      </c>
      <c r="D58" s="16" t="s">
        <v>89</v>
      </c>
      <c r="E58" s="132">
        <v>39348197.23</v>
      </c>
      <c r="F58" s="132">
        <v>13631.57</v>
      </c>
      <c r="G58" s="132">
        <v>26826.36</v>
      </c>
      <c r="H58" s="132">
        <v>841.39</v>
      </c>
      <c r="I58" s="132">
        <v>0</v>
      </c>
      <c r="J58" s="132">
        <v>1361.81</v>
      </c>
      <c r="K58" s="132">
        <v>0</v>
      </c>
      <c r="L58" s="132">
        <v>0</v>
      </c>
      <c r="M58" s="132">
        <v>0</v>
      </c>
      <c r="N58" s="132">
        <v>39305536.1</v>
      </c>
      <c r="O58" s="132">
        <v>181389.51</v>
      </c>
      <c r="P58" s="132">
        <v>370999.67</v>
      </c>
      <c r="Q58" s="132">
        <v>1608.34</v>
      </c>
      <c r="R58" s="132">
        <v>0</v>
      </c>
      <c r="S58" s="132">
        <v>38751538.58</v>
      </c>
      <c r="T58" s="132">
        <v>47238775.14</v>
      </c>
      <c r="U58" s="132">
        <v>-833185.1</v>
      </c>
      <c r="V58" s="132">
        <v>61803.94</v>
      </c>
      <c r="W58" s="132">
        <v>74343.32</v>
      </c>
      <c r="X58" s="132">
        <v>340822.25</v>
      </c>
      <c r="Y58" s="132">
        <v>-116688.01</v>
      </c>
      <c r="Z58" s="132">
        <v>719661.99</v>
      </c>
      <c r="AA58" s="132">
        <v>-16249.82</v>
      </c>
      <c r="AB58" s="132">
        <v>2108888.7</v>
      </c>
      <c r="AC58" s="132">
        <v>92215.3</v>
      </c>
      <c r="AD58" s="132">
        <v>3030839.74</v>
      </c>
      <c r="AE58" s="132">
        <v>176522.96</v>
      </c>
      <c r="AF58" s="132">
        <v>86195.6</v>
      </c>
      <c r="AG58" s="132">
        <v>4577.02</v>
      </c>
      <c r="AH58" s="132">
        <v>33393.23</v>
      </c>
      <c r="AI58" s="132">
        <v>-48.41</v>
      </c>
      <c r="AJ58" s="132">
        <v>0</v>
      </c>
      <c r="AK58" s="132">
        <v>13349.25</v>
      </c>
      <c r="AL58" s="132">
        <v>0</v>
      </c>
      <c r="AM58" s="132">
        <v>1837536.08</v>
      </c>
      <c r="AN58" s="132">
        <v>93209.34</v>
      </c>
      <c r="AO58" s="132">
        <v>0</v>
      </c>
      <c r="AP58" s="132">
        <v>0</v>
      </c>
      <c r="AQ58" s="132">
        <v>196139.19</v>
      </c>
      <c r="AR58" s="132">
        <v>39348197.23</v>
      </c>
      <c r="AS58" s="132">
        <v>752062.34</v>
      </c>
      <c r="AT58" s="142"/>
      <c r="AU58" s="132"/>
      <c r="AV58" s="132"/>
      <c r="AW58" s="132"/>
      <c r="AX58" s="132"/>
    </row>
    <row r="59" spans="1:50" s="92" customFormat="1" ht="11.25">
      <c r="A59" s="104" t="s">
        <v>168</v>
      </c>
      <c r="B59" s="23" t="s">
        <v>169</v>
      </c>
      <c r="C59" s="16" t="s">
        <v>83</v>
      </c>
      <c r="D59" s="16" t="s">
        <v>89</v>
      </c>
      <c r="E59" s="132">
        <v>14564348.25</v>
      </c>
      <c r="F59" s="132">
        <v>13826.6</v>
      </c>
      <c r="G59" s="132">
        <v>22727.72</v>
      </c>
      <c r="H59" s="132">
        <v>542.73</v>
      </c>
      <c r="I59" s="132">
        <v>0</v>
      </c>
      <c r="J59" s="132">
        <v>0</v>
      </c>
      <c r="K59" s="132">
        <v>0</v>
      </c>
      <c r="L59" s="132">
        <v>0</v>
      </c>
      <c r="M59" s="132">
        <v>0</v>
      </c>
      <c r="N59" s="132">
        <v>14527251.2</v>
      </c>
      <c r="O59" s="132">
        <v>81506.02</v>
      </c>
      <c r="P59" s="132">
        <v>282301.23</v>
      </c>
      <c r="Q59" s="132">
        <v>473.54</v>
      </c>
      <c r="R59" s="132">
        <v>0</v>
      </c>
      <c r="S59" s="132">
        <v>14162970.41</v>
      </c>
      <c r="T59" s="132">
        <v>17816663.11</v>
      </c>
      <c r="U59" s="132">
        <v>-130101.36</v>
      </c>
      <c r="V59" s="132">
        <v>53388.6</v>
      </c>
      <c r="W59" s="132">
        <v>-1310.09</v>
      </c>
      <c r="X59" s="132">
        <v>221352.35</v>
      </c>
      <c r="Y59" s="132">
        <v>-42411.01</v>
      </c>
      <c r="Z59" s="132">
        <v>242486.71</v>
      </c>
      <c r="AA59" s="132">
        <v>-2814.57</v>
      </c>
      <c r="AB59" s="132">
        <v>1570438.25</v>
      </c>
      <c r="AC59" s="132">
        <v>46892.39</v>
      </c>
      <c r="AD59" s="132">
        <v>1177547.26</v>
      </c>
      <c r="AE59" s="132">
        <v>36407.8</v>
      </c>
      <c r="AF59" s="132">
        <v>8683.68</v>
      </c>
      <c r="AG59" s="132">
        <v>0</v>
      </c>
      <c r="AH59" s="132">
        <v>0</v>
      </c>
      <c r="AI59" s="132">
        <v>0</v>
      </c>
      <c r="AJ59" s="132">
        <v>0</v>
      </c>
      <c r="AK59" s="132">
        <v>0</v>
      </c>
      <c r="AL59" s="132">
        <v>0</v>
      </c>
      <c r="AM59" s="132">
        <v>284333.58</v>
      </c>
      <c r="AN59" s="132">
        <v>3795.03</v>
      </c>
      <c r="AO59" s="132">
        <v>0</v>
      </c>
      <c r="AP59" s="132">
        <v>0</v>
      </c>
      <c r="AQ59" s="132">
        <v>106924.82</v>
      </c>
      <c r="AR59" s="132">
        <v>14564348.25</v>
      </c>
      <c r="AS59" s="132">
        <v>168636.01</v>
      </c>
      <c r="AT59" s="142"/>
      <c r="AU59" s="132"/>
      <c r="AV59" s="132"/>
      <c r="AW59" s="132"/>
      <c r="AX59" s="132"/>
    </row>
    <row r="60" spans="1:50" s="92" customFormat="1" ht="11.25">
      <c r="A60" s="104" t="s">
        <v>662</v>
      </c>
      <c r="B60" s="23" t="s">
        <v>663</v>
      </c>
      <c r="C60" s="16" t="s">
        <v>83</v>
      </c>
      <c r="D60" s="16" t="s">
        <v>88</v>
      </c>
      <c r="E60" s="132">
        <v>73996953.43</v>
      </c>
      <c r="F60" s="132">
        <v>76762.7</v>
      </c>
      <c r="G60" s="132">
        <v>68146.36</v>
      </c>
      <c r="H60" s="132">
        <v>0</v>
      </c>
      <c r="I60" s="132">
        <v>22183.7</v>
      </c>
      <c r="J60" s="132">
        <v>10753.52</v>
      </c>
      <c r="K60" s="132">
        <v>0</v>
      </c>
      <c r="L60" s="132">
        <v>6165.83</v>
      </c>
      <c r="M60" s="132">
        <v>0</v>
      </c>
      <c r="N60" s="132">
        <v>73812941.32</v>
      </c>
      <c r="O60" s="132">
        <v>316897.23</v>
      </c>
      <c r="P60" s="132">
        <v>908870.34</v>
      </c>
      <c r="Q60" s="132">
        <v>2626.3</v>
      </c>
      <c r="R60" s="132">
        <v>0</v>
      </c>
      <c r="S60" s="132">
        <v>72584547.45</v>
      </c>
      <c r="T60" s="132">
        <v>88710940.2</v>
      </c>
      <c r="U60" s="132">
        <v>-3100205.48</v>
      </c>
      <c r="V60" s="132">
        <v>515984.22</v>
      </c>
      <c r="W60" s="132">
        <v>588341.16</v>
      </c>
      <c r="X60" s="132">
        <v>831594.85</v>
      </c>
      <c r="Y60" s="132">
        <v>-387283.35</v>
      </c>
      <c r="Z60" s="132">
        <v>1332477.55</v>
      </c>
      <c r="AA60" s="132">
        <v>-56190.16</v>
      </c>
      <c r="AB60" s="132">
        <v>3776863.16</v>
      </c>
      <c r="AC60" s="132">
        <v>287409.91</v>
      </c>
      <c r="AD60" s="132">
        <v>5225911.14</v>
      </c>
      <c r="AE60" s="132">
        <v>21999.02</v>
      </c>
      <c r="AF60" s="132">
        <v>107393.18</v>
      </c>
      <c r="AG60" s="132">
        <v>0</v>
      </c>
      <c r="AH60" s="132">
        <v>52070.01</v>
      </c>
      <c r="AI60" s="132">
        <v>2803.42</v>
      </c>
      <c r="AJ60" s="132">
        <v>0</v>
      </c>
      <c r="AK60" s="132">
        <v>492501.98</v>
      </c>
      <c r="AL60" s="132">
        <v>50703</v>
      </c>
      <c r="AM60" s="132">
        <v>3210787.94</v>
      </c>
      <c r="AN60" s="132">
        <v>63329.23</v>
      </c>
      <c r="AO60" s="132">
        <v>0</v>
      </c>
      <c r="AP60" s="132">
        <v>0</v>
      </c>
      <c r="AQ60" s="132">
        <v>258310.57</v>
      </c>
      <c r="AR60" s="132">
        <v>73996953.43</v>
      </c>
      <c r="AS60" s="132">
        <v>4314184.69</v>
      </c>
      <c r="AT60" s="142"/>
      <c r="AU60" s="132"/>
      <c r="AV60" s="132"/>
      <c r="AW60" s="132"/>
      <c r="AX60" s="132"/>
    </row>
    <row r="61" spans="1:50" s="92" customFormat="1" ht="11.25">
      <c r="A61" s="104" t="s">
        <v>170</v>
      </c>
      <c r="B61" s="23" t="s">
        <v>171</v>
      </c>
      <c r="C61" s="16" t="s">
        <v>85</v>
      </c>
      <c r="D61" s="16" t="s">
        <v>89</v>
      </c>
      <c r="E61" s="132">
        <v>39863611.6</v>
      </c>
      <c r="F61" s="132">
        <v>15597.39</v>
      </c>
      <c r="G61" s="132">
        <v>126537.59</v>
      </c>
      <c r="H61" s="132">
        <v>97.9</v>
      </c>
      <c r="I61" s="132">
        <v>0</v>
      </c>
      <c r="J61" s="132">
        <v>291.35</v>
      </c>
      <c r="K61" s="132">
        <v>0</v>
      </c>
      <c r="L61" s="132">
        <v>0</v>
      </c>
      <c r="M61" s="132">
        <v>0</v>
      </c>
      <c r="N61" s="132">
        <v>39721087.37</v>
      </c>
      <c r="O61" s="132">
        <v>195836.54</v>
      </c>
      <c r="P61" s="132">
        <v>189784.39</v>
      </c>
      <c r="Q61" s="132">
        <v>17404.72</v>
      </c>
      <c r="R61" s="132">
        <v>0</v>
      </c>
      <c r="S61" s="132">
        <v>39318061.72</v>
      </c>
      <c r="T61" s="132">
        <v>52551684.86</v>
      </c>
      <c r="U61" s="132">
        <v>-1248276.36</v>
      </c>
      <c r="V61" s="132">
        <v>254801.57</v>
      </c>
      <c r="W61" s="132">
        <v>-32807.26</v>
      </c>
      <c r="X61" s="132">
        <v>163747.93</v>
      </c>
      <c r="Y61" s="132">
        <v>-172431.45</v>
      </c>
      <c r="Z61" s="132">
        <v>787701.47</v>
      </c>
      <c r="AA61" s="132">
        <v>-20275.84</v>
      </c>
      <c r="AB61" s="132">
        <v>2802842.98</v>
      </c>
      <c r="AC61" s="132">
        <v>76493.67</v>
      </c>
      <c r="AD61" s="132">
        <v>4894267.93</v>
      </c>
      <c r="AE61" s="132">
        <v>138076.32</v>
      </c>
      <c r="AF61" s="132">
        <v>14861.09</v>
      </c>
      <c r="AG61" s="132">
        <v>0</v>
      </c>
      <c r="AH61" s="132">
        <v>1109.19</v>
      </c>
      <c r="AI61" s="132">
        <v>0</v>
      </c>
      <c r="AJ61" s="132">
        <v>0</v>
      </c>
      <c r="AK61" s="132">
        <v>2121806.66</v>
      </c>
      <c r="AL61" s="132">
        <v>945791.82</v>
      </c>
      <c r="AM61" s="132">
        <v>1372372.34</v>
      </c>
      <c r="AN61" s="132">
        <v>-63057.81</v>
      </c>
      <c r="AO61" s="132">
        <v>0</v>
      </c>
      <c r="AP61" s="132">
        <v>0</v>
      </c>
      <c r="AQ61" s="132">
        <v>133336.17</v>
      </c>
      <c r="AR61" s="132">
        <v>39863611.6</v>
      </c>
      <c r="AS61" s="132">
        <v>766889.91</v>
      </c>
      <c r="AT61" s="142"/>
      <c r="AU61" s="132"/>
      <c r="AV61" s="132"/>
      <c r="AW61" s="132"/>
      <c r="AX61" s="132"/>
    </row>
    <row r="62" spans="1:50" s="92" customFormat="1" ht="11.25">
      <c r="A62" s="104" t="s">
        <v>172</v>
      </c>
      <c r="B62" s="23" t="s">
        <v>173</v>
      </c>
      <c r="C62" s="16" t="s">
        <v>83</v>
      </c>
      <c r="D62" s="16" t="s">
        <v>89</v>
      </c>
      <c r="E62" s="132">
        <v>73834738.23</v>
      </c>
      <c r="F62" s="132">
        <v>1501.32</v>
      </c>
      <c r="G62" s="132">
        <v>65254.74</v>
      </c>
      <c r="H62" s="132">
        <v>0</v>
      </c>
      <c r="I62" s="132">
        <v>1097.48</v>
      </c>
      <c r="J62" s="132">
        <v>5793.25</v>
      </c>
      <c r="K62" s="132">
        <v>0</v>
      </c>
      <c r="L62" s="132">
        <v>0</v>
      </c>
      <c r="M62" s="132">
        <v>0</v>
      </c>
      <c r="N62" s="132">
        <v>73761091.44</v>
      </c>
      <c r="O62" s="132">
        <v>224387.63</v>
      </c>
      <c r="P62" s="132">
        <v>1812843.71</v>
      </c>
      <c r="Q62" s="132">
        <v>13030.61</v>
      </c>
      <c r="R62" s="132">
        <v>0</v>
      </c>
      <c r="S62" s="132">
        <v>71710829.49</v>
      </c>
      <c r="T62" s="132">
        <v>84873684.68</v>
      </c>
      <c r="U62" s="132">
        <v>-4019345.78</v>
      </c>
      <c r="V62" s="132">
        <v>347554.93</v>
      </c>
      <c r="W62" s="132">
        <v>588330.7</v>
      </c>
      <c r="X62" s="132">
        <v>468064.28</v>
      </c>
      <c r="Y62" s="132">
        <v>-393468.63</v>
      </c>
      <c r="Z62" s="132">
        <v>1364565.65</v>
      </c>
      <c r="AA62" s="132">
        <v>-67382.71</v>
      </c>
      <c r="AB62" s="132">
        <v>2079785.38</v>
      </c>
      <c r="AC62" s="132">
        <v>121358.71</v>
      </c>
      <c r="AD62" s="132">
        <v>4013947.9</v>
      </c>
      <c r="AE62" s="132">
        <v>-159075.57</v>
      </c>
      <c r="AF62" s="132">
        <v>30687.66</v>
      </c>
      <c r="AG62" s="132">
        <v>0</v>
      </c>
      <c r="AH62" s="132">
        <v>9251.65</v>
      </c>
      <c r="AI62" s="132">
        <v>0</v>
      </c>
      <c r="AJ62" s="132">
        <v>0</v>
      </c>
      <c r="AK62" s="132">
        <v>28138.14</v>
      </c>
      <c r="AL62" s="132">
        <v>3205.54</v>
      </c>
      <c r="AM62" s="132">
        <v>2792705.69</v>
      </c>
      <c r="AN62" s="132">
        <v>21192.86</v>
      </c>
      <c r="AO62" s="132">
        <v>0</v>
      </c>
      <c r="AP62" s="132">
        <v>0</v>
      </c>
      <c r="AQ62" s="132">
        <v>236875.63</v>
      </c>
      <c r="AR62" s="132">
        <v>73834738.23</v>
      </c>
      <c r="AS62" s="132">
        <v>2634450.71</v>
      </c>
      <c r="AT62" s="142"/>
      <c r="AU62" s="132"/>
      <c r="AV62" s="132"/>
      <c r="AW62" s="132"/>
      <c r="AX62" s="132"/>
    </row>
    <row r="63" spans="1:50" s="92" customFormat="1" ht="11.25">
      <c r="A63" s="104" t="s">
        <v>174</v>
      </c>
      <c r="B63" s="23" t="s">
        <v>175</v>
      </c>
      <c r="C63" s="16" t="s">
        <v>81</v>
      </c>
      <c r="D63" s="16" t="s">
        <v>89</v>
      </c>
      <c r="E63" s="132">
        <v>51867247.28</v>
      </c>
      <c r="F63" s="132">
        <v>3616.48</v>
      </c>
      <c r="G63" s="132">
        <v>13057.61</v>
      </c>
      <c r="H63" s="132">
        <v>0</v>
      </c>
      <c r="I63" s="132">
        <v>0</v>
      </c>
      <c r="J63" s="132">
        <v>0</v>
      </c>
      <c r="K63" s="132">
        <v>0</v>
      </c>
      <c r="L63" s="132">
        <v>0</v>
      </c>
      <c r="M63" s="132">
        <v>0</v>
      </c>
      <c r="N63" s="132">
        <v>51850573.19</v>
      </c>
      <c r="O63" s="132">
        <v>185703.43</v>
      </c>
      <c r="P63" s="132">
        <v>446244.76</v>
      </c>
      <c r="Q63" s="132">
        <v>1314.97</v>
      </c>
      <c r="R63" s="132">
        <v>0</v>
      </c>
      <c r="S63" s="132">
        <v>51217310.03</v>
      </c>
      <c r="T63" s="132">
        <v>60208873.22</v>
      </c>
      <c r="U63" s="132">
        <v>-1220970.97</v>
      </c>
      <c r="V63" s="132">
        <v>128545.61</v>
      </c>
      <c r="W63" s="132">
        <v>221592.49</v>
      </c>
      <c r="X63" s="132">
        <v>145621.52</v>
      </c>
      <c r="Y63" s="132">
        <v>-185402.9</v>
      </c>
      <c r="Z63" s="132">
        <v>959211.33</v>
      </c>
      <c r="AA63" s="132">
        <v>-22100.64</v>
      </c>
      <c r="AB63" s="132">
        <v>1964818.37</v>
      </c>
      <c r="AC63" s="132">
        <v>74059.31</v>
      </c>
      <c r="AD63" s="132">
        <v>3448594.31</v>
      </c>
      <c r="AE63" s="132">
        <v>-192766.32</v>
      </c>
      <c r="AF63" s="132">
        <v>25613.76</v>
      </c>
      <c r="AG63" s="132">
        <v>-9.52</v>
      </c>
      <c r="AH63" s="132">
        <v>0</v>
      </c>
      <c r="AI63" s="132">
        <v>0</v>
      </c>
      <c r="AJ63" s="132">
        <v>0</v>
      </c>
      <c r="AK63" s="132">
        <v>42359.57</v>
      </c>
      <c r="AL63" s="132">
        <v>1158.47</v>
      </c>
      <c r="AM63" s="132">
        <v>2765863.69</v>
      </c>
      <c r="AN63" s="132">
        <v>7260.85</v>
      </c>
      <c r="AO63" s="132">
        <v>0</v>
      </c>
      <c r="AP63" s="132">
        <v>0</v>
      </c>
      <c r="AQ63" s="132">
        <v>310732.71</v>
      </c>
      <c r="AR63" s="132">
        <v>51867247.22</v>
      </c>
      <c r="AS63" s="132">
        <v>1270398.19</v>
      </c>
      <c r="AT63" s="142"/>
      <c r="AU63" s="132"/>
      <c r="AV63" s="132"/>
      <c r="AW63" s="132"/>
      <c r="AX63" s="132"/>
    </row>
    <row r="64" spans="1:50" s="92" customFormat="1" ht="11.25">
      <c r="A64" s="104" t="s">
        <v>176</v>
      </c>
      <c r="B64" s="23" t="s">
        <v>177</v>
      </c>
      <c r="C64" s="16" t="s">
        <v>82</v>
      </c>
      <c r="D64" s="16" t="s">
        <v>89</v>
      </c>
      <c r="E64" s="132">
        <v>63744822.01</v>
      </c>
      <c r="F64" s="132">
        <v>15606.85</v>
      </c>
      <c r="G64" s="132">
        <v>34133.68</v>
      </c>
      <c r="H64" s="132">
        <v>0</v>
      </c>
      <c r="I64" s="132">
        <v>35262.47</v>
      </c>
      <c r="J64" s="132">
        <v>11680.71</v>
      </c>
      <c r="K64" s="132">
        <v>0</v>
      </c>
      <c r="L64" s="132">
        <v>10091.91</v>
      </c>
      <c r="M64" s="132">
        <v>0</v>
      </c>
      <c r="N64" s="132">
        <v>63638046.39</v>
      </c>
      <c r="O64" s="132">
        <v>217751.42</v>
      </c>
      <c r="P64" s="132">
        <v>-323911.41</v>
      </c>
      <c r="Q64" s="132">
        <v>812.97</v>
      </c>
      <c r="R64" s="132">
        <v>0</v>
      </c>
      <c r="S64" s="132">
        <v>63743393.41</v>
      </c>
      <c r="T64" s="132">
        <v>74088831.19</v>
      </c>
      <c r="U64" s="132">
        <v>-1813108.3</v>
      </c>
      <c r="V64" s="132">
        <v>810765.7</v>
      </c>
      <c r="W64" s="132">
        <v>84061.2</v>
      </c>
      <c r="X64" s="132">
        <v>235809.4</v>
      </c>
      <c r="Y64" s="132">
        <v>-40797.49</v>
      </c>
      <c r="Z64" s="132">
        <v>1179430.79</v>
      </c>
      <c r="AA64" s="132">
        <v>-8775.73</v>
      </c>
      <c r="AB64" s="132">
        <v>1686940.8</v>
      </c>
      <c r="AC64" s="132">
        <v>101994.56</v>
      </c>
      <c r="AD64" s="132">
        <v>2153668.43</v>
      </c>
      <c r="AE64" s="132">
        <v>2892670.24</v>
      </c>
      <c r="AF64" s="132">
        <v>57376.09</v>
      </c>
      <c r="AG64" s="132">
        <v>0</v>
      </c>
      <c r="AH64" s="132">
        <v>50483</v>
      </c>
      <c r="AI64" s="132">
        <v>-17.45</v>
      </c>
      <c r="AJ64" s="132">
        <v>0</v>
      </c>
      <c r="AK64" s="132">
        <v>122317.12</v>
      </c>
      <c r="AL64" s="132">
        <v>81443.52</v>
      </c>
      <c r="AM64" s="132">
        <v>2261541.32</v>
      </c>
      <c r="AN64" s="132">
        <v>628999.25</v>
      </c>
      <c r="AO64" s="132">
        <v>0</v>
      </c>
      <c r="AP64" s="132">
        <v>0</v>
      </c>
      <c r="AQ64" s="132">
        <v>363954.05</v>
      </c>
      <c r="AR64" s="132">
        <v>63744822.01</v>
      </c>
      <c r="AS64" s="132">
        <v>1209004.46</v>
      </c>
      <c r="AT64" s="142"/>
      <c r="AU64" s="132"/>
      <c r="AV64" s="132"/>
      <c r="AW64" s="132"/>
      <c r="AX64" s="132"/>
    </row>
    <row r="65" spans="1:50" s="92" customFormat="1" ht="11.25">
      <c r="A65" s="104" t="s">
        <v>664</v>
      </c>
      <c r="B65" s="23" t="s">
        <v>665</v>
      </c>
      <c r="C65" s="16" t="s">
        <v>80</v>
      </c>
      <c r="D65" s="16" t="s">
        <v>88</v>
      </c>
      <c r="E65" s="132">
        <v>129091616.12</v>
      </c>
      <c r="F65" s="132">
        <v>43977.52</v>
      </c>
      <c r="G65" s="132">
        <v>45556.38</v>
      </c>
      <c r="H65" s="132">
        <v>3376.92</v>
      </c>
      <c r="I65" s="132">
        <v>21458.91</v>
      </c>
      <c r="J65" s="132">
        <v>10806.41</v>
      </c>
      <c r="K65" s="132">
        <v>0</v>
      </c>
      <c r="L65" s="132">
        <v>19182.44</v>
      </c>
      <c r="M65" s="132">
        <v>0</v>
      </c>
      <c r="N65" s="132">
        <v>128947257.54</v>
      </c>
      <c r="O65" s="132">
        <v>562286.07</v>
      </c>
      <c r="P65" s="132">
        <v>1417530.02</v>
      </c>
      <c r="Q65" s="132">
        <v>74116.22</v>
      </c>
      <c r="R65" s="132">
        <v>0</v>
      </c>
      <c r="S65" s="132">
        <v>126893325.23</v>
      </c>
      <c r="T65" s="132">
        <v>153220000.8</v>
      </c>
      <c r="U65" s="132">
        <v>-8128608.98</v>
      </c>
      <c r="V65" s="132">
        <v>439242.08</v>
      </c>
      <c r="W65" s="132">
        <v>1138116.08</v>
      </c>
      <c r="X65" s="132">
        <v>767227.41</v>
      </c>
      <c r="Y65" s="132">
        <v>322346.97</v>
      </c>
      <c r="Z65" s="132">
        <v>2317782.6</v>
      </c>
      <c r="AA65" s="132">
        <v>-177289.8</v>
      </c>
      <c r="AB65" s="132">
        <v>7008408.67</v>
      </c>
      <c r="AC65" s="132">
        <v>411768.19</v>
      </c>
      <c r="AD65" s="132">
        <v>5388604.09</v>
      </c>
      <c r="AE65" s="132">
        <v>-79836.63</v>
      </c>
      <c r="AF65" s="132">
        <v>79945.32</v>
      </c>
      <c r="AG65" s="132">
        <v>226463.57</v>
      </c>
      <c r="AH65" s="132">
        <v>25515.96</v>
      </c>
      <c r="AI65" s="132">
        <v>-592.58</v>
      </c>
      <c r="AJ65" s="132">
        <v>0</v>
      </c>
      <c r="AK65" s="132">
        <v>749317.57</v>
      </c>
      <c r="AL65" s="132">
        <v>129127.58</v>
      </c>
      <c r="AM65" s="132">
        <v>5104564.29</v>
      </c>
      <c r="AN65" s="132">
        <v>-978864.12</v>
      </c>
      <c r="AO65" s="132">
        <v>0</v>
      </c>
      <c r="AP65" s="132">
        <v>0</v>
      </c>
      <c r="AQ65" s="132">
        <v>563630.37</v>
      </c>
      <c r="AR65" s="132">
        <v>129091616.12</v>
      </c>
      <c r="AS65" s="132">
        <v>4967007.39</v>
      </c>
      <c r="AT65" s="142"/>
      <c r="AU65" s="132"/>
      <c r="AV65" s="132"/>
      <c r="AW65" s="132"/>
      <c r="AX65" s="132"/>
    </row>
    <row r="66" spans="1:50" s="92" customFormat="1" ht="11.25">
      <c r="A66" s="104" t="s">
        <v>666</v>
      </c>
      <c r="B66" s="23" t="s">
        <v>667</v>
      </c>
      <c r="C66" s="16" t="s">
        <v>80</v>
      </c>
      <c r="D66" s="16" t="s">
        <v>88</v>
      </c>
      <c r="E66" s="132">
        <v>147141757.05</v>
      </c>
      <c r="F66" s="132">
        <v>181593.84</v>
      </c>
      <c r="G66" s="132">
        <v>652506.83</v>
      </c>
      <c r="H66" s="132">
        <v>2730.43</v>
      </c>
      <c r="I66" s="132">
        <v>43925.68</v>
      </c>
      <c r="J66" s="132">
        <v>20637.75</v>
      </c>
      <c r="K66" s="132">
        <v>0</v>
      </c>
      <c r="L66" s="132">
        <v>0</v>
      </c>
      <c r="M66" s="132">
        <v>0</v>
      </c>
      <c r="N66" s="132">
        <v>146240362.52</v>
      </c>
      <c r="O66" s="132">
        <v>505791.2</v>
      </c>
      <c r="P66" s="132">
        <v>793397</v>
      </c>
      <c r="Q66" s="132">
        <v>42011.73</v>
      </c>
      <c r="R66" s="132">
        <v>0</v>
      </c>
      <c r="S66" s="132">
        <v>144899162.59</v>
      </c>
      <c r="T66" s="132">
        <v>170255023.54</v>
      </c>
      <c r="U66" s="132">
        <v>-2881443.78</v>
      </c>
      <c r="V66" s="132">
        <v>660604.04</v>
      </c>
      <c r="W66" s="132">
        <v>678161.14</v>
      </c>
      <c r="X66" s="132">
        <v>948649.11</v>
      </c>
      <c r="Y66" s="132">
        <v>-14137.61</v>
      </c>
      <c r="Z66" s="132">
        <v>2735862.5</v>
      </c>
      <c r="AA66" s="132">
        <v>-52278.22</v>
      </c>
      <c r="AB66" s="132">
        <v>5336623.04</v>
      </c>
      <c r="AC66" s="132">
        <v>331831.93</v>
      </c>
      <c r="AD66" s="132">
        <v>6849968.07</v>
      </c>
      <c r="AE66" s="132">
        <v>665856.27</v>
      </c>
      <c r="AF66" s="132">
        <v>54787.79</v>
      </c>
      <c r="AG66" s="132">
        <v>0</v>
      </c>
      <c r="AH66" s="132">
        <v>58314.05</v>
      </c>
      <c r="AI66" s="132">
        <v>253.52</v>
      </c>
      <c r="AJ66" s="132">
        <v>0</v>
      </c>
      <c r="AK66" s="132">
        <v>669053.44</v>
      </c>
      <c r="AL66" s="132">
        <v>106673.82</v>
      </c>
      <c r="AM66" s="132">
        <v>7332551.37</v>
      </c>
      <c r="AN66" s="132">
        <v>1047988.37</v>
      </c>
      <c r="AO66" s="132">
        <v>0</v>
      </c>
      <c r="AP66" s="132">
        <v>0</v>
      </c>
      <c r="AQ66" s="132">
        <v>865759</v>
      </c>
      <c r="AR66" s="132">
        <v>147141757.05</v>
      </c>
      <c r="AS66" s="132">
        <v>4217518.94</v>
      </c>
      <c r="AT66" s="142"/>
      <c r="AU66" s="132"/>
      <c r="AV66" s="132"/>
      <c r="AW66" s="132"/>
      <c r="AX66" s="132"/>
    </row>
    <row r="67" spans="1:50" s="92" customFormat="1" ht="11.25">
      <c r="A67" s="104" t="s">
        <v>178</v>
      </c>
      <c r="B67" s="23" t="s">
        <v>179</v>
      </c>
      <c r="C67" s="16" t="s">
        <v>85</v>
      </c>
      <c r="D67" s="16" t="s">
        <v>89</v>
      </c>
      <c r="E67" s="132">
        <v>35124502.88</v>
      </c>
      <c r="F67" s="132">
        <v>8358.99</v>
      </c>
      <c r="G67" s="132">
        <v>15592.5</v>
      </c>
      <c r="H67" s="132">
        <v>183.66</v>
      </c>
      <c r="I67" s="132">
        <v>0</v>
      </c>
      <c r="J67" s="132">
        <v>0</v>
      </c>
      <c r="K67" s="132">
        <v>0</v>
      </c>
      <c r="L67" s="132">
        <v>0</v>
      </c>
      <c r="M67" s="132">
        <v>0</v>
      </c>
      <c r="N67" s="132">
        <v>35100367.73</v>
      </c>
      <c r="O67" s="132">
        <v>165302.12</v>
      </c>
      <c r="P67" s="132">
        <v>753706.09</v>
      </c>
      <c r="Q67" s="132">
        <v>1469.65</v>
      </c>
      <c r="R67" s="132">
        <v>0</v>
      </c>
      <c r="S67" s="132">
        <v>34179889.87</v>
      </c>
      <c r="T67" s="132">
        <v>39535924.8</v>
      </c>
      <c r="U67" s="132">
        <v>-431166.5</v>
      </c>
      <c r="V67" s="132">
        <v>459405.51</v>
      </c>
      <c r="W67" s="132">
        <v>192307.78</v>
      </c>
      <c r="X67" s="132">
        <v>168279.92</v>
      </c>
      <c r="Y67" s="132">
        <v>-119285.78</v>
      </c>
      <c r="Z67" s="132">
        <v>577438.79</v>
      </c>
      <c r="AA67" s="132">
        <v>-9638.92</v>
      </c>
      <c r="AB67" s="132">
        <v>2331549.97</v>
      </c>
      <c r="AC67" s="132">
        <v>104012.6</v>
      </c>
      <c r="AD67" s="132">
        <v>1208906.73</v>
      </c>
      <c r="AE67" s="132">
        <v>-3065.56</v>
      </c>
      <c r="AF67" s="132">
        <v>13930.87</v>
      </c>
      <c r="AG67" s="132">
        <v>0</v>
      </c>
      <c r="AH67" s="132">
        <v>3068.6</v>
      </c>
      <c r="AI67" s="132">
        <v>0</v>
      </c>
      <c r="AJ67" s="132">
        <v>0</v>
      </c>
      <c r="AK67" s="132">
        <v>13653.36</v>
      </c>
      <c r="AL67" s="132">
        <v>3596.94</v>
      </c>
      <c r="AM67" s="132">
        <v>1189729.33</v>
      </c>
      <c r="AN67" s="132">
        <v>65282.99</v>
      </c>
      <c r="AO67" s="132">
        <v>0</v>
      </c>
      <c r="AP67" s="132">
        <v>0</v>
      </c>
      <c r="AQ67" s="132">
        <v>220108.61</v>
      </c>
      <c r="AR67" s="132">
        <v>35124502.88</v>
      </c>
      <c r="AS67" s="132">
        <v>1442150.76</v>
      </c>
      <c r="AT67" s="142"/>
      <c r="AU67" s="132"/>
      <c r="AV67" s="132"/>
      <c r="AW67" s="132"/>
      <c r="AX67" s="132"/>
    </row>
    <row r="68" spans="1:50" s="92" customFormat="1" ht="11.25">
      <c r="A68" s="104" t="s">
        <v>180</v>
      </c>
      <c r="B68" s="23" t="s">
        <v>181</v>
      </c>
      <c r="C68" s="16" t="s">
        <v>82</v>
      </c>
      <c r="D68" s="16" t="s">
        <v>89</v>
      </c>
      <c r="E68" s="132">
        <v>41275343.42</v>
      </c>
      <c r="F68" s="132">
        <v>2954.41</v>
      </c>
      <c r="G68" s="132">
        <v>6732.01</v>
      </c>
      <c r="H68" s="132">
        <v>0</v>
      </c>
      <c r="I68" s="132">
        <v>38907.98</v>
      </c>
      <c r="J68" s="132">
        <v>-554.17</v>
      </c>
      <c r="K68" s="132">
        <v>0</v>
      </c>
      <c r="L68" s="132">
        <v>0</v>
      </c>
      <c r="M68" s="132">
        <v>0</v>
      </c>
      <c r="N68" s="132">
        <v>41227303.19</v>
      </c>
      <c r="O68" s="132">
        <v>191791.79</v>
      </c>
      <c r="P68" s="132">
        <v>480000</v>
      </c>
      <c r="Q68" s="132">
        <v>18581.09</v>
      </c>
      <c r="R68" s="132">
        <v>0</v>
      </c>
      <c r="S68" s="132">
        <v>40536930.31</v>
      </c>
      <c r="T68" s="132">
        <v>48594390.09</v>
      </c>
      <c r="U68" s="132">
        <v>-1270419.39</v>
      </c>
      <c r="V68" s="132">
        <v>148882.48</v>
      </c>
      <c r="W68" s="132">
        <v>42675.78</v>
      </c>
      <c r="X68" s="132">
        <v>232556.39</v>
      </c>
      <c r="Y68" s="132">
        <v>-143686.16</v>
      </c>
      <c r="Z68" s="132">
        <v>725757.67</v>
      </c>
      <c r="AA68" s="132">
        <v>-14415.74</v>
      </c>
      <c r="AB68" s="132">
        <v>2518106.95</v>
      </c>
      <c r="AC68" s="132">
        <v>66109.87</v>
      </c>
      <c r="AD68" s="132">
        <v>2823157.03</v>
      </c>
      <c r="AE68" s="132">
        <v>-25677.94</v>
      </c>
      <c r="AF68" s="132">
        <v>29320.73</v>
      </c>
      <c r="AG68" s="132">
        <v>0</v>
      </c>
      <c r="AH68" s="132">
        <v>41503.6</v>
      </c>
      <c r="AI68" s="132">
        <v>11003.49</v>
      </c>
      <c r="AJ68" s="132">
        <v>0</v>
      </c>
      <c r="AK68" s="132">
        <v>5647.67</v>
      </c>
      <c r="AL68" s="132">
        <v>958.51</v>
      </c>
      <c r="AM68" s="132">
        <v>973030.6</v>
      </c>
      <c r="AN68" s="132">
        <v>162956.25</v>
      </c>
      <c r="AO68" s="132">
        <v>0</v>
      </c>
      <c r="AP68" s="132">
        <v>0</v>
      </c>
      <c r="AQ68" s="132">
        <v>256540.48</v>
      </c>
      <c r="AR68" s="132">
        <v>41275343.42</v>
      </c>
      <c r="AS68" s="132">
        <v>1480311.51</v>
      </c>
      <c r="AT68" s="142"/>
      <c r="AU68" s="132"/>
      <c r="AV68" s="132"/>
      <c r="AW68" s="132"/>
      <c r="AX68" s="132"/>
    </row>
    <row r="69" spans="1:50" s="92" customFormat="1" ht="11.25">
      <c r="A69" s="104" t="s">
        <v>182</v>
      </c>
      <c r="B69" s="23" t="s">
        <v>183</v>
      </c>
      <c r="C69" s="16" t="s">
        <v>82</v>
      </c>
      <c r="D69" s="16" t="s">
        <v>89</v>
      </c>
      <c r="E69" s="132">
        <v>19382771.2</v>
      </c>
      <c r="F69" s="132">
        <v>25230.59</v>
      </c>
      <c r="G69" s="132">
        <v>30439.46</v>
      </c>
      <c r="H69" s="132">
        <v>1352.01</v>
      </c>
      <c r="I69" s="132">
        <v>5374.44</v>
      </c>
      <c r="J69" s="132">
        <v>0</v>
      </c>
      <c r="K69" s="132">
        <v>0</v>
      </c>
      <c r="L69" s="132">
        <v>0</v>
      </c>
      <c r="M69" s="132">
        <v>0</v>
      </c>
      <c r="N69" s="132">
        <v>19320374.7</v>
      </c>
      <c r="O69" s="132">
        <v>147338.9</v>
      </c>
      <c r="P69" s="132">
        <v>160000</v>
      </c>
      <c r="Q69" s="132">
        <v>1645.74</v>
      </c>
      <c r="R69" s="132">
        <v>0</v>
      </c>
      <c r="S69" s="132">
        <v>19011390.06</v>
      </c>
      <c r="T69" s="132">
        <v>24606621.33</v>
      </c>
      <c r="U69" s="132">
        <v>-338082.41</v>
      </c>
      <c r="V69" s="132">
        <v>328930.19</v>
      </c>
      <c r="W69" s="132">
        <v>56609.3</v>
      </c>
      <c r="X69" s="132">
        <v>174486.11</v>
      </c>
      <c r="Y69" s="132">
        <v>-4243.17</v>
      </c>
      <c r="Z69" s="132">
        <v>343168.12</v>
      </c>
      <c r="AA69" s="132">
        <v>-7250.92</v>
      </c>
      <c r="AB69" s="132">
        <v>1220096.79</v>
      </c>
      <c r="AC69" s="132">
        <v>37526.42</v>
      </c>
      <c r="AD69" s="132">
        <v>2122381.2</v>
      </c>
      <c r="AE69" s="132">
        <v>1010461.54</v>
      </c>
      <c r="AF69" s="132">
        <v>32014.2</v>
      </c>
      <c r="AG69" s="132">
        <v>3211.3</v>
      </c>
      <c r="AH69" s="132">
        <v>19254.75</v>
      </c>
      <c r="AI69" s="132">
        <v>0.01</v>
      </c>
      <c r="AJ69" s="132">
        <v>0</v>
      </c>
      <c r="AK69" s="132">
        <v>1572.97</v>
      </c>
      <c r="AL69" s="132">
        <v>20128.92</v>
      </c>
      <c r="AM69" s="132">
        <v>788606.4</v>
      </c>
      <c r="AN69" s="132">
        <v>120521.17</v>
      </c>
      <c r="AO69" s="132">
        <v>0</v>
      </c>
      <c r="AP69" s="132">
        <v>0</v>
      </c>
      <c r="AQ69" s="132">
        <v>61205.8</v>
      </c>
      <c r="AR69" s="132">
        <v>19382771.2</v>
      </c>
      <c r="AS69" s="132">
        <v>689441.84</v>
      </c>
      <c r="AT69" s="142"/>
      <c r="AU69" s="132"/>
      <c r="AV69" s="132"/>
      <c r="AW69" s="132"/>
      <c r="AX69" s="132"/>
    </row>
    <row r="70" spans="1:50" s="92" customFormat="1" ht="11.25">
      <c r="A70" s="104" t="s">
        <v>184</v>
      </c>
      <c r="B70" s="23" t="s">
        <v>185</v>
      </c>
      <c r="C70" s="16" t="s">
        <v>80</v>
      </c>
      <c r="D70" s="16" t="s">
        <v>89</v>
      </c>
      <c r="E70" s="132">
        <v>26512309.85</v>
      </c>
      <c r="F70" s="132">
        <v>2088.48</v>
      </c>
      <c r="G70" s="132">
        <v>2614.24</v>
      </c>
      <c r="H70" s="132">
        <v>0</v>
      </c>
      <c r="I70" s="132">
        <v>0</v>
      </c>
      <c r="J70" s="132">
        <v>0</v>
      </c>
      <c r="K70" s="132">
        <v>0</v>
      </c>
      <c r="L70" s="132">
        <v>0</v>
      </c>
      <c r="M70" s="132">
        <v>0</v>
      </c>
      <c r="N70" s="132">
        <v>26507607.13</v>
      </c>
      <c r="O70" s="132">
        <v>132853.05</v>
      </c>
      <c r="P70" s="132">
        <v>764734.57</v>
      </c>
      <c r="Q70" s="132">
        <v>719.82</v>
      </c>
      <c r="R70" s="132">
        <v>0</v>
      </c>
      <c r="S70" s="132">
        <v>25609299.69</v>
      </c>
      <c r="T70" s="132">
        <v>31001858.06</v>
      </c>
      <c r="U70" s="132">
        <v>-186848.38</v>
      </c>
      <c r="V70" s="132">
        <v>67542.09</v>
      </c>
      <c r="W70" s="132">
        <v>70667.97</v>
      </c>
      <c r="X70" s="132">
        <v>247624.39</v>
      </c>
      <c r="Y70" s="132">
        <v>-71064.24</v>
      </c>
      <c r="Z70" s="132">
        <v>457575.02</v>
      </c>
      <c r="AA70" s="132">
        <v>-4618.88</v>
      </c>
      <c r="AB70" s="132">
        <v>2067524.73</v>
      </c>
      <c r="AC70" s="132">
        <v>69379.13</v>
      </c>
      <c r="AD70" s="132">
        <v>1811503.74</v>
      </c>
      <c r="AE70" s="132">
        <v>-1325.18</v>
      </c>
      <c r="AF70" s="132">
        <v>26793.14</v>
      </c>
      <c r="AG70" s="132">
        <v>0</v>
      </c>
      <c r="AH70" s="132">
        <v>6010.1</v>
      </c>
      <c r="AI70" s="132">
        <v>0</v>
      </c>
      <c r="AJ70" s="132">
        <v>0</v>
      </c>
      <c r="AK70" s="132">
        <v>1244.49</v>
      </c>
      <c r="AL70" s="132">
        <v>0</v>
      </c>
      <c r="AM70" s="132">
        <v>737422.15</v>
      </c>
      <c r="AN70" s="132">
        <v>-92431.77</v>
      </c>
      <c r="AO70" s="132">
        <v>0</v>
      </c>
      <c r="AP70" s="132">
        <v>0</v>
      </c>
      <c r="AQ70" s="132">
        <v>91185.35</v>
      </c>
      <c r="AR70" s="132">
        <v>26512309.85</v>
      </c>
      <c r="AS70" s="132">
        <v>1028900.61</v>
      </c>
      <c r="AT70" s="142"/>
      <c r="AU70" s="132"/>
      <c r="AV70" s="132"/>
      <c r="AW70" s="132"/>
      <c r="AX70" s="132"/>
    </row>
    <row r="71" spans="1:50" s="92" customFormat="1" ht="11.25">
      <c r="A71" s="104" t="s">
        <v>186</v>
      </c>
      <c r="B71" s="23" t="s">
        <v>187</v>
      </c>
      <c r="C71" s="16" t="s">
        <v>81</v>
      </c>
      <c r="D71" s="16" t="s">
        <v>89</v>
      </c>
      <c r="E71" s="132">
        <v>17774976.56</v>
      </c>
      <c r="F71" s="132">
        <v>1206.71</v>
      </c>
      <c r="G71" s="132">
        <v>32912.58</v>
      </c>
      <c r="H71" s="132">
        <v>732.8</v>
      </c>
      <c r="I71" s="132">
        <v>0</v>
      </c>
      <c r="J71" s="132">
        <v>0</v>
      </c>
      <c r="K71" s="132">
        <v>0</v>
      </c>
      <c r="L71" s="132">
        <v>0</v>
      </c>
      <c r="M71" s="132">
        <v>0</v>
      </c>
      <c r="N71" s="132">
        <v>17740124.47</v>
      </c>
      <c r="O71" s="132">
        <v>75628.53</v>
      </c>
      <c r="P71" s="132">
        <v>453031.53</v>
      </c>
      <c r="Q71" s="132">
        <v>1511.51</v>
      </c>
      <c r="R71" s="132">
        <v>0</v>
      </c>
      <c r="S71" s="132">
        <v>17209952.9</v>
      </c>
      <c r="T71" s="132">
        <v>20057799.38</v>
      </c>
      <c r="U71" s="132">
        <v>-284620.83</v>
      </c>
      <c r="V71" s="132">
        <v>80972.6</v>
      </c>
      <c r="W71" s="132">
        <v>59807.75</v>
      </c>
      <c r="X71" s="132">
        <v>62741.05</v>
      </c>
      <c r="Y71" s="132">
        <v>-45065.01</v>
      </c>
      <c r="Z71" s="132">
        <v>303541.82</v>
      </c>
      <c r="AA71" s="132">
        <v>-3813.41</v>
      </c>
      <c r="AB71" s="132">
        <v>1035223.91</v>
      </c>
      <c r="AC71" s="132">
        <v>2289.97</v>
      </c>
      <c r="AD71" s="132">
        <v>598525.45</v>
      </c>
      <c r="AE71" s="132">
        <v>14695.63</v>
      </c>
      <c r="AF71" s="132">
        <v>30999.17</v>
      </c>
      <c r="AG71" s="132">
        <v>0</v>
      </c>
      <c r="AH71" s="132">
        <v>1558.39</v>
      </c>
      <c r="AI71" s="132">
        <v>0</v>
      </c>
      <c r="AJ71" s="132">
        <v>0</v>
      </c>
      <c r="AK71" s="132">
        <v>66288.25</v>
      </c>
      <c r="AL71" s="132">
        <v>39752.95</v>
      </c>
      <c r="AM71" s="132">
        <v>470050.19</v>
      </c>
      <c r="AN71" s="132">
        <v>71952.96</v>
      </c>
      <c r="AO71" s="132">
        <v>0</v>
      </c>
      <c r="AP71" s="132">
        <v>0</v>
      </c>
      <c r="AQ71" s="132">
        <v>89697.84</v>
      </c>
      <c r="AR71" s="132">
        <v>17774976.56</v>
      </c>
      <c r="AS71" s="132">
        <v>530913.56</v>
      </c>
      <c r="AT71" s="142"/>
      <c r="AU71" s="132"/>
      <c r="AV71" s="132"/>
      <c r="AW71" s="132"/>
      <c r="AX71" s="132"/>
    </row>
    <row r="72" spans="1:50" s="92" customFormat="1" ht="11.25">
      <c r="A72" s="104" t="s">
        <v>10</v>
      </c>
      <c r="B72" s="23" t="s">
        <v>11</v>
      </c>
      <c r="C72" s="16" t="s">
        <v>84</v>
      </c>
      <c r="D72" s="16" t="s">
        <v>682</v>
      </c>
      <c r="E72" s="132">
        <v>758364500.6</v>
      </c>
      <c r="F72" s="132">
        <v>29194.44</v>
      </c>
      <c r="G72" s="132">
        <v>698068.7</v>
      </c>
      <c r="H72" s="132">
        <v>0</v>
      </c>
      <c r="I72" s="132">
        <v>0</v>
      </c>
      <c r="J72" s="132">
        <v>0</v>
      </c>
      <c r="K72" s="132">
        <v>0</v>
      </c>
      <c r="L72" s="132">
        <v>161595.58</v>
      </c>
      <c r="M72" s="132">
        <v>0</v>
      </c>
      <c r="N72" s="132">
        <v>757475641.88</v>
      </c>
      <c r="O72" s="132">
        <v>1641812.39</v>
      </c>
      <c r="P72" s="132">
        <v>4716877.39</v>
      </c>
      <c r="Q72" s="132">
        <v>7841.29</v>
      </c>
      <c r="R72" s="132">
        <v>10271000</v>
      </c>
      <c r="S72" s="132">
        <v>740838110.81</v>
      </c>
      <c r="T72" s="132">
        <v>827717945.28</v>
      </c>
      <c r="U72" s="132">
        <v>-34330319.77</v>
      </c>
      <c r="V72" s="132">
        <v>1198040.25</v>
      </c>
      <c r="W72" s="132">
        <v>-62807.02</v>
      </c>
      <c r="X72" s="132">
        <v>2190492.97</v>
      </c>
      <c r="Y72" s="132">
        <v>877216.29</v>
      </c>
      <c r="Z72" s="132">
        <v>14218036.92</v>
      </c>
      <c r="AA72" s="132">
        <v>854961.33</v>
      </c>
      <c r="AB72" s="132">
        <v>353801.98</v>
      </c>
      <c r="AC72" s="132">
        <v>19656.72</v>
      </c>
      <c r="AD72" s="132">
        <v>8927783.82</v>
      </c>
      <c r="AE72" s="132">
        <v>78503.06</v>
      </c>
      <c r="AF72" s="132">
        <v>0</v>
      </c>
      <c r="AG72" s="132">
        <v>0</v>
      </c>
      <c r="AH72" s="132">
        <v>0</v>
      </c>
      <c r="AI72" s="132">
        <v>0</v>
      </c>
      <c r="AJ72" s="132">
        <v>0</v>
      </c>
      <c r="AK72" s="132">
        <v>363790.43</v>
      </c>
      <c r="AL72" s="132">
        <v>837925.29</v>
      </c>
      <c r="AM72" s="132">
        <v>36885906.01</v>
      </c>
      <c r="AN72" s="132">
        <v>94098.3</v>
      </c>
      <c r="AO72" s="132">
        <v>0</v>
      </c>
      <c r="AP72" s="132">
        <v>0</v>
      </c>
      <c r="AQ72" s="132">
        <v>602181.52</v>
      </c>
      <c r="AR72" s="132">
        <v>758364500.6</v>
      </c>
      <c r="AS72" s="132">
        <v>23075047.37</v>
      </c>
      <c r="AT72" s="142"/>
      <c r="AU72" s="132"/>
      <c r="AV72" s="132"/>
      <c r="AW72" s="132"/>
      <c r="AX72" s="132"/>
    </row>
    <row r="73" spans="1:50" s="92" customFormat="1" ht="11.25">
      <c r="A73" s="104" t="s">
        <v>188</v>
      </c>
      <c r="B73" s="23" t="s">
        <v>189</v>
      </c>
      <c r="C73" s="16" t="s">
        <v>83</v>
      </c>
      <c r="D73" s="16" t="s">
        <v>89</v>
      </c>
      <c r="E73" s="132">
        <v>58919619.93</v>
      </c>
      <c r="F73" s="132">
        <v>35842.2</v>
      </c>
      <c r="G73" s="132">
        <v>19734.77</v>
      </c>
      <c r="H73" s="132">
        <v>3339.61</v>
      </c>
      <c r="I73" s="132">
        <v>14496.78</v>
      </c>
      <c r="J73" s="132">
        <v>146.49</v>
      </c>
      <c r="K73" s="132">
        <v>0</v>
      </c>
      <c r="L73" s="132">
        <v>0</v>
      </c>
      <c r="M73" s="132">
        <v>0</v>
      </c>
      <c r="N73" s="132">
        <v>58846060.08</v>
      </c>
      <c r="O73" s="132">
        <v>240557.03</v>
      </c>
      <c r="P73" s="132">
        <v>298000</v>
      </c>
      <c r="Q73" s="132">
        <v>8600.09</v>
      </c>
      <c r="R73" s="132">
        <v>0</v>
      </c>
      <c r="S73" s="132">
        <v>58298902.96</v>
      </c>
      <c r="T73" s="132">
        <v>69070719.92</v>
      </c>
      <c r="U73" s="132">
        <v>-1637377.56</v>
      </c>
      <c r="V73" s="132">
        <v>450429.06</v>
      </c>
      <c r="W73" s="132">
        <v>572043.57</v>
      </c>
      <c r="X73" s="132">
        <v>311663.4</v>
      </c>
      <c r="Y73" s="132">
        <v>-80852.65</v>
      </c>
      <c r="Z73" s="132">
        <v>1082189.11</v>
      </c>
      <c r="AA73" s="132">
        <v>-26629.12</v>
      </c>
      <c r="AB73" s="132">
        <v>2512406.03</v>
      </c>
      <c r="AC73" s="132">
        <v>73889.26</v>
      </c>
      <c r="AD73" s="132">
        <v>4136023.33</v>
      </c>
      <c r="AE73" s="132">
        <v>-62837.24</v>
      </c>
      <c r="AF73" s="132">
        <v>53533.05</v>
      </c>
      <c r="AG73" s="132">
        <v>1219.68</v>
      </c>
      <c r="AH73" s="132">
        <v>19329.04</v>
      </c>
      <c r="AI73" s="132">
        <v>0</v>
      </c>
      <c r="AJ73" s="132">
        <v>0</v>
      </c>
      <c r="AK73" s="132">
        <v>92856.81</v>
      </c>
      <c r="AL73" s="132">
        <v>7523.94</v>
      </c>
      <c r="AM73" s="132">
        <v>2973227.75</v>
      </c>
      <c r="AN73" s="132">
        <v>289907.81</v>
      </c>
      <c r="AO73" s="132">
        <v>0</v>
      </c>
      <c r="AP73" s="132">
        <v>0</v>
      </c>
      <c r="AQ73" s="132">
        <v>263864.84</v>
      </c>
      <c r="AR73" s="132">
        <v>58919619.93</v>
      </c>
      <c r="AS73" s="132">
        <v>1977296.2</v>
      </c>
      <c r="AT73" s="142"/>
      <c r="AU73" s="132"/>
      <c r="AV73" s="132"/>
      <c r="AW73" s="132"/>
      <c r="AX73" s="132"/>
    </row>
    <row r="74" spans="1:50" s="92" customFormat="1" ht="11.25">
      <c r="A74" s="104" t="s">
        <v>190</v>
      </c>
      <c r="B74" s="23" t="s">
        <v>191</v>
      </c>
      <c r="C74" s="16" t="s">
        <v>80</v>
      </c>
      <c r="D74" s="16" t="s">
        <v>89</v>
      </c>
      <c r="E74" s="132">
        <v>41177199.43</v>
      </c>
      <c r="F74" s="132">
        <v>0</v>
      </c>
      <c r="G74" s="132">
        <v>0</v>
      </c>
      <c r="H74" s="132">
        <v>0</v>
      </c>
      <c r="I74" s="132">
        <v>79.35</v>
      </c>
      <c r="J74" s="132">
        <v>0</v>
      </c>
      <c r="K74" s="132">
        <v>0</v>
      </c>
      <c r="L74" s="132">
        <v>0</v>
      </c>
      <c r="M74" s="132">
        <v>0</v>
      </c>
      <c r="N74" s="132">
        <v>41177120.08</v>
      </c>
      <c r="O74" s="132">
        <v>113184.23</v>
      </c>
      <c r="P74" s="132">
        <v>413987.95</v>
      </c>
      <c r="Q74" s="132">
        <v>105.78</v>
      </c>
      <c r="R74" s="132">
        <v>0</v>
      </c>
      <c r="S74" s="132">
        <v>40649842.12</v>
      </c>
      <c r="T74" s="132">
        <v>43444299.25</v>
      </c>
      <c r="U74" s="132">
        <v>19518.47</v>
      </c>
      <c r="V74" s="132">
        <v>38861.42</v>
      </c>
      <c r="W74" s="132">
        <v>8817.86</v>
      </c>
      <c r="X74" s="132">
        <v>206734.94</v>
      </c>
      <c r="Y74" s="132">
        <v>-14699.45</v>
      </c>
      <c r="Z74" s="132">
        <v>705427.22</v>
      </c>
      <c r="AA74" s="132">
        <v>-965.14</v>
      </c>
      <c r="AB74" s="132">
        <v>1214041.27</v>
      </c>
      <c r="AC74" s="132">
        <v>45738.47</v>
      </c>
      <c r="AD74" s="132">
        <v>1100682.66</v>
      </c>
      <c r="AE74" s="132">
        <v>44979.2</v>
      </c>
      <c r="AF74" s="132">
        <v>62361.28</v>
      </c>
      <c r="AG74" s="132">
        <v>0</v>
      </c>
      <c r="AH74" s="132">
        <v>25183.06</v>
      </c>
      <c r="AI74" s="132">
        <v>-0.01</v>
      </c>
      <c r="AJ74" s="132">
        <v>0</v>
      </c>
      <c r="AK74" s="132">
        <v>1019.59</v>
      </c>
      <c r="AL74" s="132">
        <v>1804.89</v>
      </c>
      <c r="AM74" s="132">
        <v>289802.32</v>
      </c>
      <c r="AN74" s="132">
        <v>19706.77</v>
      </c>
      <c r="AO74" s="132">
        <v>0</v>
      </c>
      <c r="AP74" s="132">
        <v>0</v>
      </c>
      <c r="AQ74" s="132">
        <v>41404.66</v>
      </c>
      <c r="AR74" s="132">
        <v>41177199.43</v>
      </c>
      <c r="AS74" s="132">
        <v>577980.32</v>
      </c>
      <c r="AT74" s="142"/>
      <c r="AU74" s="132"/>
      <c r="AV74" s="132"/>
      <c r="AW74" s="132"/>
      <c r="AX74" s="132"/>
    </row>
    <row r="75" spans="1:50" s="92" customFormat="1" ht="11.25">
      <c r="A75" s="104" t="s">
        <v>192</v>
      </c>
      <c r="B75" s="23" t="s">
        <v>193</v>
      </c>
      <c r="C75" s="16" t="s">
        <v>85</v>
      </c>
      <c r="D75" s="16" t="s">
        <v>89</v>
      </c>
      <c r="E75" s="132">
        <v>30720783.91</v>
      </c>
      <c r="F75" s="132">
        <v>8217.5</v>
      </c>
      <c r="G75" s="132">
        <v>19980.14</v>
      </c>
      <c r="H75" s="132">
        <v>0</v>
      </c>
      <c r="I75" s="132">
        <v>0</v>
      </c>
      <c r="J75" s="132">
        <v>0</v>
      </c>
      <c r="K75" s="132">
        <v>0</v>
      </c>
      <c r="L75" s="132">
        <v>0</v>
      </c>
      <c r="M75" s="132">
        <v>0</v>
      </c>
      <c r="N75" s="132">
        <v>30692586.27</v>
      </c>
      <c r="O75" s="132">
        <v>86935.64</v>
      </c>
      <c r="P75" s="132">
        <v>374331</v>
      </c>
      <c r="Q75" s="132">
        <v>2886.38</v>
      </c>
      <c r="R75" s="132">
        <v>0</v>
      </c>
      <c r="S75" s="132">
        <v>30228433.25</v>
      </c>
      <c r="T75" s="132">
        <v>35983929.3</v>
      </c>
      <c r="U75" s="132">
        <v>-450992.98</v>
      </c>
      <c r="V75" s="132">
        <v>156836.94</v>
      </c>
      <c r="W75" s="132">
        <v>131568.98</v>
      </c>
      <c r="X75" s="132">
        <v>691011</v>
      </c>
      <c r="Y75" s="132">
        <v>-28930.49</v>
      </c>
      <c r="Z75" s="132">
        <v>591643.33</v>
      </c>
      <c r="AA75" s="132">
        <v>3412.66</v>
      </c>
      <c r="AB75" s="132">
        <v>867329.67</v>
      </c>
      <c r="AC75" s="132">
        <v>105150.26</v>
      </c>
      <c r="AD75" s="132">
        <v>1601095.82</v>
      </c>
      <c r="AE75" s="132">
        <v>8813.91</v>
      </c>
      <c r="AF75" s="132">
        <v>0</v>
      </c>
      <c r="AG75" s="132">
        <v>0</v>
      </c>
      <c r="AH75" s="132">
        <v>503.8</v>
      </c>
      <c r="AI75" s="132">
        <v>0</v>
      </c>
      <c r="AJ75" s="132">
        <v>0</v>
      </c>
      <c r="AK75" s="132">
        <v>598059.08</v>
      </c>
      <c r="AL75" s="132">
        <v>107083.06</v>
      </c>
      <c r="AM75" s="132">
        <v>1919272.06</v>
      </c>
      <c r="AN75" s="132">
        <v>-270572.94</v>
      </c>
      <c r="AO75" s="132">
        <v>0</v>
      </c>
      <c r="AP75" s="132">
        <v>0</v>
      </c>
      <c r="AQ75" s="132">
        <v>96799.09</v>
      </c>
      <c r="AR75" s="132">
        <v>30720783.91</v>
      </c>
      <c r="AS75" s="132">
        <v>1691353.83</v>
      </c>
      <c r="AT75" s="142"/>
      <c r="AU75" s="132"/>
      <c r="AV75" s="132"/>
      <c r="AW75" s="132"/>
      <c r="AX75" s="132"/>
    </row>
    <row r="76" spans="1:50" s="92" customFormat="1" ht="11.25">
      <c r="A76" s="104" t="s">
        <v>668</v>
      </c>
      <c r="B76" s="23" t="s">
        <v>669</v>
      </c>
      <c r="C76" s="16" t="s">
        <v>81</v>
      </c>
      <c r="D76" s="16" t="s">
        <v>88</v>
      </c>
      <c r="E76" s="132">
        <v>149164631.25</v>
      </c>
      <c r="F76" s="132">
        <v>236515.22</v>
      </c>
      <c r="G76" s="132">
        <v>412409.42</v>
      </c>
      <c r="H76" s="132">
        <v>1207.91</v>
      </c>
      <c r="I76" s="132">
        <v>88134.16</v>
      </c>
      <c r="J76" s="132">
        <v>27855.5</v>
      </c>
      <c r="K76" s="132">
        <v>110102.86</v>
      </c>
      <c r="L76" s="132">
        <v>-0.01</v>
      </c>
      <c r="M76" s="132">
        <v>0</v>
      </c>
      <c r="N76" s="132">
        <v>148288406.19</v>
      </c>
      <c r="O76" s="132">
        <v>1096153.79</v>
      </c>
      <c r="P76" s="132">
        <v>1804007.36</v>
      </c>
      <c r="Q76" s="132">
        <v>22707.43</v>
      </c>
      <c r="R76" s="132">
        <v>0</v>
      </c>
      <c r="S76" s="132">
        <v>145365537.61</v>
      </c>
      <c r="T76" s="132">
        <v>188509482.78</v>
      </c>
      <c r="U76" s="132">
        <v>-3199306.41</v>
      </c>
      <c r="V76" s="132">
        <v>317699.89</v>
      </c>
      <c r="W76" s="132">
        <v>214413.79</v>
      </c>
      <c r="X76" s="132">
        <v>4672614.38</v>
      </c>
      <c r="Y76" s="132">
        <v>-1099588.97</v>
      </c>
      <c r="Z76" s="132">
        <v>2471050.94</v>
      </c>
      <c r="AA76" s="132">
        <v>-69906.81</v>
      </c>
      <c r="AB76" s="132">
        <v>18186089.21</v>
      </c>
      <c r="AC76" s="132">
        <v>898299.84</v>
      </c>
      <c r="AD76" s="132">
        <v>11745931.71</v>
      </c>
      <c r="AE76" s="132">
        <v>-73312.78</v>
      </c>
      <c r="AF76" s="132">
        <v>183254.33</v>
      </c>
      <c r="AG76" s="132">
        <v>716.46</v>
      </c>
      <c r="AH76" s="132">
        <v>246180.67</v>
      </c>
      <c r="AI76" s="132">
        <v>9346.06</v>
      </c>
      <c r="AJ76" s="132">
        <v>0</v>
      </c>
      <c r="AK76" s="132">
        <v>66737.08</v>
      </c>
      <c r="AL76" s="132">
        <v>7822.08</v>
      </c>
      <c r="AM76" s="132">
        <v>3531132.61</v>
      </c>
      <c r="AN76" s="132">
        <v>139091.12</v>
      </c>
      <c r="AO76" s="132">
        <v>0</v>
      </c>
      <c r="AP76" s="132">
        <v>0</v>
      </c>
      <c r="AQ76" s="132">
        <v>564489.13</v>
      </c>
      <c r="AR76" s="132">
        <v>149164631.25</v>
      </c>
      <c r="AS76" s="132">
        <v>7398057.46</v>
      </c>
      <c r="AT76" s="142"/>
      <c r="AU76" s="132"/>
      <c r="AV76" s="132"/>
      <c r="AW76" s="132"/>
      <c r="AX76" s="132"/>
    </row>
    <row r="77" spans="1:50" s="92" customFormat="1" ht="11.25">
      <c r="A77" s="104" t="s">
        <v>194</v>
      </c>
      <c r="B77" s="23" t="s">
        <v>195</v>
      </c>
      <c r="C77" s="16" t="s">
        <v>81</v>
      </c>
      <c r="D77" s="16" t="s">
        <v>89</v>
      </c>
      <c r="E77" s="132">
        <v>28156955.36</v>
      </c>
      <c r="F77" s="132">
        <v>4277.6</v>
      </c>
      <c r="G77" s="132">
        <v>6159.92</v>
      </c>
      <c r="H77" s="132">
        <v>18.09</v>
      </c>
      <c r="I77" s="132">
        <v>7005.49</v>
      </c>
      <c r="J77" s="132">
        <v>0</v>
      </c>
      <c r="K77" s="132">
        <v>0</v>
      </c>
      <c r="L77" s="132">
        <v>0</v>
      </c>
      <c r="M77" s="132">
        <v>0</v>
      </c>
      <c r="N77" s="132">
        <v>28139494.26</v>
      </c>
      <c r="O77" s="132">
        <v>178777.58</v>
      </c>
      <c r="P77" s="132">
        <v>204308.8</v>
      </c>
      <c r="Q77" s="132">
        <v>9.93</v>
      </c>
      <c r="R77" s="132">
        <v>0</v>
      </c>
      <c r="S77" s="132">
        <v>27756397.95</v>
      </c>
      <c r="T77" s="132">
        <v>34297067.7</v>
      </c>
      <c r="U77" s="132">
        <v>-962951.47</v>
      </c>
      <c r="V77" s="132">
        <v>70055.72</v>
      </c>
      <c r="W77" s="132">
        <v>38219.53</v>
      </c>
      <c r="X77" s="132">
        <v>676550.12</v>
      </c>
      <c r="Y77" s="132">
        <v>-164196.76</v>
      </c>
      <c r="Z77" s="132">
        <v>449119.22</v>
      </c>
      <c r="AA77" s="132">
        <v>-6658.06</v>
      </c>
      <c r="AB77" s="132">
        <v>2191116.24</v>
      </c>
      <c r="AC77" s="132">
        <v>93459.54</v>
      </c>
      <c r="AD77" s="132">
        <v>1568320.32</v>
      </c>
      <c r="AE77" s="132">
        <v>45403.93</v>
      </c>
      <c r="AF77" s="132">
        <v>105332.99</v>
      </c>
      <c r="AG77" s="132">
        <v>1259.82</v>
      </c>
      <c r="AH77" s="132">
        <v>38799.89</v>
      </c>
      <c r="AI77" s="132">
        <v>3934.59</v>
      </c>
      <c r="AJ77" s="132">
        <v>0</v>
      </c>
      <c r="AK77" s="132">
        <v>32193.99</v>
      </c>
      <c r="AL77" s="132">
        <v>2146.53</v>
      </c>
      <c r="AM77" s="132">
        <v>1018844.4</v>
      </c>
      <c r="AN77" s="132">
        <v>12870.88</v>
      </c>
      <c r="AO77" s="132">
        <v>0</v>
      </c>
      <c r="AP77" s="132">
        <v>0</v>
      </c>
      <c r="AQ77" s="132">
        <v>101860.8</v>
      </c>
      <c r="AR77" s="132">
        <v>28156955.36</v>
      </c>
      <c r="AS77" s="132">
        <v>552590.71</v>
      </c>
      <c r="AT77" s="142"/>
      <c r="AU77" s="132"/>
      <c r="AV77" s="132"/>
      <c r="AW77" s="132"/>
      <c r="AX77" s="132"/>
    </row>
    <row r="78" spans="1:50" s="92" customFormat="1" ht="11.25">
      <c r="A78" s="104" t="s">
        <v>196</v>
      </c>
      <c r="B78" s="23" t="s">
        <v>197</v>
      </c>
      <c r="C78" s="16" t="s">
        <v>86</v>
      </c>
      <c r="D78" s="16" t="s">
        <v>90</v>
      </c>
      <c r="E78" s="132">
        <v>114552954.29</v>
      </c>
      <c r="F78" s="132">
        <v>192224.53</v>
      </c>
      <c r="G78" s="132">
        <v>208362.54</v>
      </c>
      <c r="H78" s="132">
        <v>2559.06</v>
      </c>
      <c r="I78" s="132">
        <v>0</v>
      </c>
      <c r="J78" s="132">
        <v>0</v>
      </c>
      <c r="K78" s="132">
        <v>0</v>
      </c>
      <c r="L78" s="132">
        <v>0</v>
      </c>
      <c r="M78" s="132">
        <v>0</v>
      </c>
      <c r="N78" s="132">
        <v>114149808.16</v>
      </c>
      <c r="O78" s="132">
        <v>380254.18</v>
      </c>
      <c r="P78" s="132">
        <v>1476273.07</v>
      </c>
      <c r="Q78" s="132">
        <v>25362.91</v>
      </c>
      <c r="R78" s="132">
        <v>0</v>
      </c>
      <c r="S78" s="132">
        <v>112267918</v>
      </c>
      <c r="T78" s="132">
        <v>133323481.89</v>
      </c>
      <c r="U78" s="132">
        <v>-3386506.42</v>
      </c>
      <c r="V78" s="132">
        <v>832384.6</v>
      </c>
      <c r="W78" s="132">
        <v>559556.88</v>
      </c>
      <c r="X78" s="132">
        <v>217593.19</v>
      </c>
      <c r="Y78" s="132">
        <v>-263958.13</v>
      </c>
      <c r="Z78" s="132">
        <v>2142473.47</v>
      </c>
      <c r="AA78" s="132">
        <v>-54431.69</v>
      </c>
      <c r="AB78" s="132">
        <v>4495016.82</v>
      </c>
      <c r="AC78" s="132">
        <v>175772.66</v>
      </c>
      <c r="AD78" s="132">
        <v>10645519.15</v>
      </c>
      <c r="AE78" s="132">
        <v>-141408.29</v>
      </c>
      <c r="AF78" s="132">
        <v>40945.2</v>
      </c>
      <c r="AG78" s="132">
        <v>0</v>
      </c>
      <c r="AH78" s="132">
        <v>0</v>
      </c>
      <c r="AI78" s="132">
        <v>0</v>
      </c>
      <c r="AJ78" s="132">
        <v>0</v>
      </c>
      <c r="AK78" s="132">
        <v>240438.14</v>
      </c>
      <c r="AL78" s="132">
        <v>196582.52</v>
      </c>
      <c r="AM78" s="132">
        <v>2625256.93</v>
      </c>
      <c r="AN78" s="132">
        <v>222388.25</v>
      </c>
      <c r="AO78" s="132">
        <v>0</v>
      </c>
      <c r="AP78" s="132">
        <v>0</v>
      </c>
      <c r="AQ78" s="132">
        <v>409858</v>
      </c>
      <c r="AR78" s="132">
        <v>114552954.29</v>
      </c>
      <c r="AS78" s="132">
        <v>6665655.37</v>
      </c>
      <c r="AT78" s="142"/>
      <c r="AU78" s="132"/>
      <c r="AV78" s="132"/>
      <c r="AW78" s="132"/>
      <c r="AX78" s="132"/>
    </row>
    <row r="79" spans="1:50" s="92" customFormat="1" ht="11.25">
      <c r="A79" s="104" t="s">
        <v>198</v>
      </c>
      <c r="B79" s="23" t="s">
        <v>199</v>
      </c>
      <c r="C79" s="16" t="s">
        <v>87</v>
      </c>
      <c r="D79" s="16" t="s">
        <v>89</v>
      </c>
      <c r="E79" s="132">
        <v>16655289.79</v>
      </c>
      <c r="F79" s="132">
        <v>5096.83</v>
      </c>
      <c r="G79" s="132">
        <v>5851.9</v>
      </c>
      <c r="H79" s="132">
        <v>0</v>
      </c>
      <c r="I79" s="132">
        <v>24297.76</v>
      </c>
      <c r="J79" s="132">
        <v>0</v>
      </c>
      <c r="K79" s="132">
        <v>0</v>
      </c>
      <c r="L79" s="132">
        <v>0</v>
      </c>
      <c r="M79" s="132">
        <v>0</v>
      </c>
      <c r="N79" s="132">
        <v>16620043.3</v>
      </c>
      <c r="O79" s="132">
        <v>119597.71</v>
      </c>
      <c r="P79" s="132">
        <v>133458</v>
      </c>
      <c r="Q79" s="132">
        <v>452.86</v>
      </c>
      <c r="R79" s="132">
        <v>0</v>
      </c>
      <c r="S79" s="132">
        <v>16366534.73</v>
      </c>
      <c r="T79" s="132">
        <v>21036013.34</v>
      </c>
      <c r="U79" s="132">
        <v>-128163.48</v>
      </c>
      <c r="V79" s="132">
        <v>26027.41</v>
      </c>
      <c r="W79" s="132">
        <v>19026.04</v>
      </c>
      <c r="X79" s="132">
        <v>121453.39</v>
      </c>
      <c r="Y79" s="132">
        <v>-39465.73</v>
      </c>
      <c r="Z79" s="132">
        <v>282304.54</v>
      </c>
      <c r="AA79" s="132">
        <v>3172.16</v>
      </c>
      <c r="AB79" s="132">
        <v>1890482.47</v>
      </c>
      <c r="AC79" s="132">
        <v>76894.88</v>
      </c>
      <c r="AD79" s="132">
        <v>1062607.61</v>
      </c>
      <c r="AE79" s="132">
        <v>633013.32</v>
      </c>
      <c r="AF79" s="132">
        <v>21587.24</v>
      </c>
      <c r="AG79" s="132">
        <v>0</v>
      </c>
      <c r="AH79" s="132">
        <v>37104.29</v>
      </c>
      <c r="AI79" s="132">
        <v>-151.2</v>
      </c>
      <c r="AJ79" s="132">
        <v>0</v>
      </c>
      <c r="AK79" s="132">
        <v>39791.32</v>
      </c>
      <c r="AL79" s="132">
        <v>3998.81</v>
      </c>
      <c r="AM79" s="132">
        <v>644975.44</v>
      </c>
      <c r="AN79" s="132">
        <v>22895.58</v>
      </c>
      <c r="AO79" s="132">
        <v>0</v>
      </c>
      <c r="AP79" s="132">
        <v>0</v>
      </c>
      <c r="AQ79" s="132">
        <v>67902.82</v>
      </c>
      <c r="AR79" s="132">
        <v>16655289.77</v>
      </c>
      <c r="AS79" s="132">
        <v>456243.93</v>
      </c>
      <c r="AT79" s="142"/>
      <c r="AU79" s="132"/>
      <c r="AV79" s="132"/>
      <c r="AW79" s="132"/>
      <c r="AX79" s="132"/>
    </row>
    <row r="80" spans="1:50" s="92" customFormat="1" ht="11.25">
      <c r="A80" s="104" t="s">
        <v>200</v>
      </c>
      <c r="B80" s="23" t="s">
        <v>201</v>
      </c>
      <c r="C80" s="16" t="s">
        <v>82</v>
      </c>
      <c r="D80" s="16" t="s">
        <v>89</v>
      </c>
      <c r="E80" s="132">
        <v>108768473.27</v>
      </c>
      <c r="F80" s="132">
        <v>54244.6</v>
      </c>
      <c r="G80" s="132">
        <v>-12225.38</v>
      </c>
      <c r="H80" s="132">
        <v>390.73</v>
      </c>
      <c r="I80" s="132">
        <v>0</v>
      </c>
      <c r="J80" s="132">
        <v>0</v>
      </c>
      <c r="K80" s="132">
        <v>0</v>
      </c>
      <c r="L80" s="132">
        <v>0</v>
      </c>
      <c r="M80" s="132">
        <v>0</v>
      </c>
      <c r="N80" s="132">
        <v>108726063.32</v>
      </c>
      <c r="O80" s="132">
        <v>217931.04</v>
      </c>
      <c r="P80" s="132">
        <v>1585205.04</v>
      </c>
      <c r="Q80" s="132">
        <v>30775.84</v>
      </c>
      <c r="R80" s="132">
        <v>0</v>
      </c>
      <c r="S80" s="132">
        <v>106892151.4</v>
      </c>
      <c r="T80" s="132">
        <v>116909960.74</v>
      </c>
      <c r="U80" s="132">
        <v>-2700236.7</v>
      </c>
      <c r="V80" s="132">
        <v>1349719.96</v>
      </c>
      <c r="W80" s="132">
        <v>77657.01</v>
      </c>
      <c r="X80" s="132">
        <v>230003.83</v>
      </c>
      <c r="Y80" s="132">
        <v>-35112.83</v>
      </c>
      <c r="Z80" s="132">
        <v>1999220.93</v>
      </c>
      <c r="AA80" s="132">
        <v>-33991.75</v>
      </c>
      <c r="AB80" s="132">
        <v>674706.62</v>
      </c>
      <c r="AC80" s="132">
        <v>20047.17</v>
      </c>
      <c r="AD80" s="132">
        <v>2359218.1</v>
      </c>
      <c r="AE80" s="132">
        <v>-207607.47</v>
      </c>
      <c r="AF80" s="132">
        <v>26822.54</v>
      </c>
      <c r="AG80" s="132">
        <v>67.43</v>
      </c>
      <c r="AH80" s="132">
        <v>0</v>
      </c>
      <c r="AI80" s="132">
        <v>0</v>
      </c>
      <c r="AJ80" s="132">
        <v>0</v>
      </c>
      <c r="AK80" s="132">
        <v>117047.16</v>
      </c>
      <c r="AL80" s="132">
        <v>170360.51</v>
      </c>
      <c r="AM80" s="132">
        <v>5099228.92</v>
      </c>
      <c r="AN80" s="132">
        <v>170581.26</v>
      </c>
      <c r="AO80" s="132">
        <v>0</v>
      </c>
      <c r="AP80" s="132">
        <v>0</v>
      </c>
      <c r="AQ80" s="132">
        <v>208493.68</v>
      </c>
      <c r="AR80" s="132">
        <v>108768473.27</v>
      </c>
      <c r="AS80" s="132">
        <v>2590751.42</v>
      </c>
      <c r="AT80" s="142"/>
      <c r="AU80" s="132"/>
      <c r="AV80" s="132"/>
      <c r="AW80" s="132"/>
      <c r="AX80" s="132"/>
    </row>
    <row r="81" spans="1:50" s="92" customFormat="1" ht="11.25">
      <c r="A81" s="104" t="s">
        <v>46</v>
      </c>
      <c r="B81" s="23" t="s">
        <v>771</v>
      </c>
      <c r="C81" s="16" t="s">
        <v>84</v>
      </c>
      <c r="D81" s="16" t="s">
        <v>682</v>
      </c>
      <c r="E81" s="132">
        <v>111909175.85</v>
      </c>
      <c r="F81" s="132">
        <v>34742.42</v>
      </c>
      <c r="G81" s="132">
        <v>47567.21</v>
      </c>
      <c r="H81" s="132">
        <v>0</v>
      </c>
      <c r="I81" s="132">
        <v>0</v>
      </c>
      <c r="J81" s="132">
        <v>0</v>
      </c>
      <c r="K81" s="132">
        <v>0</v>
      </c>
      <c r="L81" s="132">
        <v>5283.17</v>
      </c>
      <c r="M81" s="132">
        <v>0</v>
      </c>
      <c r="N81" s="132">
        <v>111821583.05</v>
      </c>
      <c r="O81" s="132">
        <v>429329.89</v>
      </c>
      <c r="P81" s="132">
        <v>4992567.17</v>
      </c>
      <c r="Q81" s="132">
        <v>37065</v>
      </c>
      <c r="R81" s="132">
        <v>0</v>
      </c>
      <c r="S81" s="132">
        <v>106362620.99</v>
      </c>
      <c r="T81" s="132">
        <v>132989070.19</v>
      </c>
      <c r="U81" s="132">
        <v>-2817283.64</v>
      </c>
      <c r="V81" s="132">
        <v>1167112.36</v>
      </c>
      <c r="W81" s="132">
        <v>-16869.77</v>
      </c>
      <c r="X81" s="132">
        <v>947030.31</v>
      </c>
      <c r="Y81" s="132">
        <v>-244042.02</v>
      </c>
      <c r="Z81" s="132">
        <v>2010704.78</v>
      </c>
      <c r="AA81" s="132">
        <v>-21790.76</v>
      </c>
      <c r="AB81" s="132">
        <v>4981525.9</v>
      </c>
      <c r="AC81" s="132">
        <v>119281.89</v>
      </c>
      <c r="AD81" s="132">
        <v>7728812.28</v>
      </c>
      <c r="AE81" s="132">
        <v>337888.16</v>
      </c>
      <c r="AF81" s="132">
        <v>121518.39</v>
      </c>
      <c r="AG81" s="132">
        <v>-949.57</v>
      </c>
      <c r="AH81" s="132">
        <v>0</v>
      </c>
      <c r="AI81" s="132">
        <v>0</v>
      </c>
      <c r="AJ81" s="132">
        <v>0</v>
      </c>
      <c r="AK81" s="132">
        <v>201455.76</v>
      </c>
      <c r="AL81" s="132">
        <v>-303961.46</v>
      </c>
      <c r="AM81" s="132">
        <v>8245645.72</v>
      </c>
      <c r="AN81" s="132">
        <v>-732438.05</v>
      </c>
      <c r="AO81" s="132">
        <v>0</v>
      </c>
      <c r="AP81" s="132">
        <v>0</v>
      </c>
      <c r="AQ81" s="132">
        <v>0</v>
      </c>
      <c r="AR81" s="132">
        <v>111909175.85</v>
      </c>
      <c r="AS81" s="132">
        <v>13670229.07</v>
      </c>
      <c r="AT81" s="142"/>
      <c r="AU81" s="132"/>
      <c r="AV81" s="132"/>
      <c r="AW81" s="132"/>
      <c r="AX81" s="132"/>
    </row>
    <row r="82" spans="1:50" s="92" customFormat="1" ht="11.25">
      <c r="A82" s="104" t="s">
        <v>202</v>
      </c>
      <c r="B82" s="23" t="s">
        <v>203</v>
      </c>
      <c r="C82" s="16" t="s">
        <v>83</v>
      </c>
      <c r="D82" s="16" t="s">
        <v>89</v>
      </c>
      <c r="E82" s="132">
        <v>60988347.34</v>
      </c>
      <c r="F82" s="132">
        <v>49957.02</v>
      </c>
      <c r="G82" s="132">
        <v>14128.75</v>
      </c>
      <c r="H82" s="132">
        <v>237.88</v>
      </c>
      <c r="I82" s="132">
        <v>0</v>
      </c>
      <c r="J82" s="132">
        <v>138.35</v>
      </c>
      <c r="K82" s="132">
        <v>0</v>
      </c>
      <c r="L82" s="132">
        <v>0</v>
      </c>
      <c r="M82" s="132">
        <v>0</v>
      </c>
      <c r="N82" s="132">
        <v>60923885.34</v>
      </c>
      <c r="O82" s="132">
        <v>218436.12</v>
      </c>
      <c r="P82" s="132">
        <v>348628.44</v>
      </c>
      <c r="Q82" s="132">
        <v>75671.19</v>
      </c>
      <c r="R82" s="132">
        <v>0</v>
      </c>
      <c r="S82" s="132">
        <v>60281149.59</v>
      </c>
      <c r="T82" s="132">
        <v>69416282.7</v>
      </c>
      <c r="U82" s="132">
        <v>-3397228.61</v>
      </c>
      <c r="V82" s="132">
        <v>1469342.74</v>
      </c>
      <c r="W82" s="132">
        <v>972121.12</v>
      </c>
      <c r="X82" s="132">
        <v>146492.63</v>
      </c>
      <c r="Y82" s="132">
        <v>-76529.38</v>
      </c>
      <c r="Z82" s="132">
        <v>1103404.53</v>
      </c>
      <c r="AA82" s="132">
        <v>-40054.78</v>
      </c>
      <c r="AB82" s="132">
        <v>1848977.23</v>
      </c>
      <c r="AC82" s="132">
        <v>94670.88</v>
      </c>
      <c r="AD82" s="132">
        <v>3491844.28</v>
      </c>
      <c r="AE82" s="132">
        <v>-80046.33</v>
      </c>
      <c r="AF82" s="132">
        <v>76663.81</v>
      </c>
      <c r="AG82" s="132">
        <v>0</v>
      </c>
      <c r="AH82" s="132">
        <v>3801.4</v>
      </c>
      <c r="AI82" s="132">
        <v>0</v>
      </c>
      <c r="AJ82" s="132">
        <v>0</v>
      </c>
      <c r="AK82" s="132">
        <v>109941.64</v>
      </c>
      <c r="AL82" s="132">
        <v>-15946.23</v>
      </c>
      <c r="AM82" s="132">
        <v>2538064.89</v>
      </c>
      <c r="AN82" s="132">
        <v>59770.9</v>
      </c>
      <c r="AO82" s="132">
        <v>0</v>
      </c>
      <c r="AP82" s="132">
        <v>0</v>
      </c>
      <c r="AQ82" s="132">
        <v>337814.64</v>
      </c>
      <c r="AR82" s="132">
        <v>60988347.34</v>
      </c>
      <c r="AS82" s="132">
        <v>2698295.37</v>
      </c>
      <c r="AT82" s="142"/>
      <c r="AU82" s="132"/>
      <c r="AV82" s="132"/>
      <c r="AW82" s="132"/>
      <c r="AX82" s="132"/>
    </row>
    <row r="83" spans="1:50" s="92" customFormat="1" ht="11.25">
      <c r="A83" s="104" t="s">
        <v>204</v>
      </c>
      <c r="B83" s="23" t="s">
        <v>205</v>
      </c>
      <c r="C83" s="16" t="s">
        <v>79</v>
      </c>
      <c r="D83" s="16" t="s">
        <v>88</v>
      </c>
      <c r="E83" s="132">
        <v>32897911.72</v>
      </c>
      <c r="F83" s="132">
        <v>6578.24</v>
      </c>
      <c r="G83" s="132">
        <v>362.81</v>
      </c>
      <c r="H83" s="132">
        <v>0</v>
      </c>
      <c r="I83" s="132">
        <v>0</v>
      </c>
      <c r="J83" s="132">
        <v>0</v>
      </c>
      <c r="K83" s="132">
        <v>0</v>
      </c>
      <c r="L83" s="132">
        <v>33.87</v>
      </c>
      <c r="M83" s="132">
        <v>0</v>
      </c>
      <c r="N83" s="132">
        <v>32890936.8</v>
      </c>
      <c r="O83" s="132">
        <v>148525.69</v>
      </c>
      <c r="P83" s="132">
        <v>395000</v>
      </c>
      <c r="Q83" s="132">
        <v>3346.69</v>
      </c>
      <c r="R83" s="132">
        <v>0</v>
      </c>
      <c r="S83" s="132">
        <v>32344064.42</v>
      </c>
      <c r="T83" s="132">
        <v>38359397.1</v>
      </c>
      <c r="U83" s="132">
        <v>9941.42</v>
      </c>
      <c r="V83" s="132">
        <v>143173.73</v>
      </c>
      <c r="W83" s="132">
        <v>297508.09</v>
      </c>
      <c r="X83" s="132">
        <v>167123.13</v>
      </c>
      <c r="Y83" s="132">
        <v>-22716.52</v>
      </c>
      <c r="Z83" s="132">
        <v>589597.27</v>
      </c>
      <c r="AA83" s="132">
        <v>-9941.42</v>
      </c>
      <c r="AB83" s="132">
        <v>1888738.35</v>
      </c>
      <c r="AC83" s="132">
        <v>49380.74</v>
      </c>
      <c r="AD83" s="132">
        <v>2358629.86</v>
      </c>
      <c r="AE83" s="132">
        <v>194779.98</v>
      </c>
      <c r="AF83" s="132">
        <v>36918.46</v>
      </c>
      <c r="AG83" s="132">
        <v>0</v>
      </c>
      <c r="AH83" s="132">
        <v>3190.02</v>
      </c>
      <c r="AI83" s="132">
        <v>0</v>
      </c>
      <c r="AJ83" s="132">
        <v>0</v>
      </c>
      <c r="AK83" s="132">
        <v>61517.02</v>
      </c>
      <c r="AL83" s="132">
        <v>8645.5</v>
      </c>
      <c r="AM83" s="132">
        <v>1581407.12</v>
      </c>
      <c r="AN83" s="132">
        <v>-28181.76</v>
      </c>
      <c r="AO83" s="132">
        <v>0</v>
      </c>
      <c r="AP83" s="132">
        <v>0</v>
      </c>
      <c r="AQ83" s="132">
        <v>192332.57</v>
      </c>
      <c r="AR83" s="132">
        <v>32897911.72</v>
      </c>
      <c r="AS83" s="132">
        <v>2388416</v>
      </c>
      <c r="AT83" s="142"/>
      <c r="AU83" s="132"/>
      <c r="AV83" s="132"/>
      <c r="AW83" s="132"/>
      <c r="AX83" s="132"/>
    </row>
    <row r="84" spans="1:50" s="92" customFormat="1" ht="11.25">
      <c r="A84" s="104" t="s">
        <v>206</v>
      </c>
      <c r="B84" s="23" t="s">
        <v>207</v>
      </c>
      <c r="C84" s="16" t="s">
        <v>82</v>
      </c>
      <c r="D84" s="16" t="s">
        <v>89</v>
      </c>
      <c r="E84" s="132">
        <v>80418379.27</v>
      </c>
      <c r="F84" s="132">
        <v>10470.65</v>
      </c>
      <c r="G84" s="132">
        <v>2417.36</v>
      </c>
      <c r="H84" s="132">
        <v>1854.9</v>
      </c>
      <c r="I84" s="132">
        <v>0</v>
      </c>
      <c r="J84" s="132">
        <v>1616.89</v>
      </c>
      <c r="K84" s="132">
        <v>0</v>
      </c>
      <c r="L84" s="132">
        <v>0</v>
      </c>
      <c r="M84" s="132">
        <v>0</v>
      </c>
      <c r="N84" s="132">
        <v>80402019.47</v>
      </c>
      <c r="O84" s="132">
        <v>179416.99</v>
      </c>
      <c r="P84" s="132">
        <v>765417.84</v>
      </c>
      <c r="Q84" s="132">
        <v>15558.17</v>
      </c>
      <c r="R84" s="132">
        <v>0</v>
      </c>
      <c r="S84" s="132">
        <v>79441626.47</v>
      </c>
      <c r="T84" s="132">
        <v>87780308.17</v>
      </c>
      <c r="U84" s="132">
        <v>-2027521</v>
      </c>
      <c r="V84" s="132">
        <v>319028.51</v>
      </c>
      <c r="W84" s="132">
        <v>340645.02</v>
      </c>
      <c r="X84" s="132">
        <v>236664.58</v>
      </c>
      <c r="Y84" s="132">
        <v>-9124.05</v>
      </c>
      <c r="Z84" s="132">
        <v>1480557.93</v>
      </c>
      <c r="AA84" s="132">
        <v>-30459.4</v>
      </c>
      <c r="AB84" s="132">
        <v>1252774.9</v>
      </c>
      <c r="AC84" s="132">
        <v>46638.48</v>
      </c>
      <c r="AD84" s="132">
        <v>2112589.27</v>
      </c>
      <c r="AE84" s="132">
        <v>137664.89</v>
      </c>
      <c r="AF84" s="132">
        <v>48155.95</v>
      </c>
      <c r="AG84" s="132">
        <v>0</v>
      </c>
      <c r="AH84" s="132">
        <v>629.75</v>
      </c>
      <c r="AI84" s="132">
        <v>0</v>
      </c>
      <c r="AJ84" s="132">
        <v>0</v>
      </c>
      <c r="AK84" s="132">
        <v>377005.75</v>
      </c>
      <c r="AL84" s="132">
        <v>383.84</v>
      </c>
      <c r="AM84" s="132">
        <v>2593227.12</v>
      </c>
      <c r="AN84" s="132">
        <v>164241.04</v>
      </c>
      <c r="AO84" s="132">
        <v>0</v>
      </c>
      <c r="AP84" s="132">
        <v>0</v>
      </c>
      <c r="AQ84" s="132">
        <v>483328.44</v>
      </c>
      <c r="AR84" s="132">
        <v>80418379.27</v>
      </c>
      <c r="AS84" s="132">
        <v>2032080.46</v>
      </c>
      <c r="AT84" s="142"/>
      <c r="AU84" s="132"/>
      <c r="AV84" s="132"/>
      <c r="AW84" s="132"/>
      <c r="AX84" s="132"/>
    </row>
    <row r="85" spans="1:50" s="92" customFormat="1" ht="11.25">
      <c r="A85" s="104" t="s">
        <v>208</v>
      </c>
      <c r="B85" s="23" t="s">
        <v>209</v>
      </c>
      <c r="C85" s="16" t="s">
        <v>85</v>
      </c>
      <c r="D85" s="16" t="s">
        <v>89</v>
      </c>
      <c r="E85" s="132">
        <v>39586257.53</v>
      </c>
      <c r="F85" s="132">
        <v>12409.22</v>
      </c>
      <c r="G85" s="132">
        <v>38253.03</v>
      </c>
      <c r="H85" s="132">
        <v>186.14</v>
      </c>
      <c r="I85" s="132">
        <v>1811.28</v>
      </c>
      <c r="J85" s="132">
        <v>2815.04</v>
      </c>
      <c r="K85" s="132">
        <v>0</v>
      </c>
      <c r="L85" s="132">
        <v>4567.66</v>
      </c>
      <c r="M85" s="132">
        <v>0</v>
      </c>
      <c r="N85" s="132">
        <v>39526215.16</v>
      </c>
      <c r="O85" s="132">
        <v>115727.29</v>
      </c>
      <c r="P85" s="132">
        <v>233257.56</v>
      </c>
      <c r="Q85" s="132">
        <v>3785.29</v>
      </c>
      <c r="R85" s="132">
        <v>0</v>
      </c>
      <c r="S85" s="132">
        <v>39173445.02</v>
      </c>
      <c r="T85" s="132">
        <v>42434914.01</v>
      </c>
      <c r="U85" s="132">
        <v>896137.02</v>
      </c>
      <c r="V85" s="132">
        <v>599464.01</v>
      </c>
      <c r="W85" s="132">
        <v>111390.59</v>
      </c>
      <c r="X85" s="132">
        <v>130818.96</v>
      </c>
      <c r="Y85" s="132">
        <v>36661.82</v>
      </c>
      <c r="Z85" s="132">
        <v>673607.65</v>
      </c>
      <c r="AA85" s="132">
        <v>13845.53</v>
      </c>
      <c r="AB85" s="132">
        <v>1251005.83</v>
      </c>
      <c r="AC85" s="132">
        <v>59632.66</v>
      </c>
      <c r="AD85" s="132">
        <v>1363437.63</v>
      </c>
      <c r="AE85" s="132">
        <v>-10941.21</v>
      </c>
      <c r="AF85" s="132">
        <v>25055.1</v>
      </c>
      <c r="AG85" s="132">
        <v>0</v>
      </c>
      <c r="AH85" s="132">
        <v>34544.54</v>
      </c>
      <c r="AI85" s="132">
        <v>-1176.44</v>
      </c>
      <c r="AJ85" s="132">
        <v>0</v>
      </c>
      <c r="AK85" s="132">
        <v>193224.18</v>
      </c>
      <c r="AL85" s="132">
        <v>0</v>
      </c>
      <c r="AM85" s="132">
        <v>1687848.8</v>
      </c>
      <c r="AN85" s="132">
        <v>26028.9</v>
      </c>
      <c r="AO85" s="132">
        <v>0</v>
      </c>
      <c r="AP85" s="132">
        <v>2067.96</v>
      </c>
      <c r="AQ85" s="132">
        <v>344892.55</v>
      </c>
      <c r="AR85" s="132">
        <v>39586257.53</v>
      </c>
      <c r="AS85" s="132">
        <v>600942.46</v>
      </c>
      <c r="AT85" s="142"/>
      <c r="AU85" s="132"/>
      <c r="AV85" s="132"/>
      <c r="AW85" s="132"/>
      <c r="AX85" s="132"/>
    </row>
    <row r="86" spans="1:50" s="92" customFormat="1" ht="11.25">
      <c r="A86" s="104" t="s">
        <v>210</v>
      </c>
      <c r="B86" s="23" t="s">
        <v>648</v>
      </c>
      <c r="C86" s="16" t="s">
        <v>85</v>
      </c>
      <c r="D86" s="16" t="s">
        <v>88</v>
      </c>
      <c r="E86" s="132">
        <v>82659617.56</v>
      </c>
      <c r="F86" s="132">
        <v>14733.46</v>
      </c>
      <c r="G86" s="132">
        <v>127068.71</v>
      </c>
      <c r="H86" s="132">
        <v>2047.98</v>
      </c>
      <c r="I86" s="132">
        <v>0</v>
      </c>
      <c r="J86" s="132">
        <v>0</v>
      </c>
      <c r="K86" s="132">
        <v>0</v>
      </c>
      <c r="L86" s="132">
        <v>0</v>
      </c>
      <c r="M86" s="132">
        <v>0</v>
      </c>
      <c r="N86" s="132">
        <v>82515767.41</v>
      </c>
      <c r="O86" s="132">
        <v>316347.1</v>
      </c>
      <c r="P86" s="132">
        <v>1521330.94</v>
      </c>
      <c r="Q86" s="132">
        <v>18043.41</v>
      </c>
      <c r="R86" s="132">
        <v>0</v>
      </c>
      <c r="S86" s="132">
        <v>80660045.96</v>
      </c>
      <c r="T86" s="132">
        <v>95189579.93</v>
      </c>
      <c r="U86" s="132">
        <v>-2709754.92</v>
      </c>
      <c r="V86" s="132">
        <v>927890.47</v>
      </c>
      <c r="W86" s="132">
        <v>778602.27</v>
      </c>
      <c r="X86" s="132">
        <v>663567.89</v>
      </c>
      <c r="Y86" s="132">
        <v>-226699.92</v>
      </c>
      <c r="Z86" s="132">
        <v>1499091.54</v>
      </c>
      <c r="AA86" s="132">
        <v>-45442.12</v>
      </c>
      <c r="AB86" s="132">
        <v>3567294.99</v>
      </c>
      <c r="AC86" s="132">
        <v>115742.91</v>
      </c>
      <c r="AD86" s="132">
        <v>4847162.65</v>
      </c>
      <c r="AE86" s="132">
        <v>334815.65</v>
      </c>
      <c r="AF86" s="132">
        <v>32767.7</v>
      </c>
      <c r="AG86" s="132">
        <v>0</v>
      </c>
      <c r="AH86" s="132">
        <v>0</v>
      </c>
      <c r="AI86" s="132">
        <v>0</v>
      </c>
      <c r="AJ86" s="132">
        <v>0</v>
      </c>
      <c r="AK86" s="132">
        <v>311451.28</v>
      </c>
      <c r="AL86" s="132">
        <v>3177.01</v>
      </c>
      <c r="AM86" s="132">
        <v>3114015.29</v>
      </c>
      <c r="AN86" s="132">
        <v>-49106.12</v>
      </c>
      <c r="AO86" s="132">
        <v>0</v>
      </c>
      <c r="AP86" s="132">
        <v>0</v>
      </c>
      <c r="AQ86" s="132">
        <v>266160.28</v>
      </c>
      <c r="AR86" s="132">
        <v>82659617.56</v>
      </c>
      <c r="AS86" s="132">
        <v>5295810</v>
      </c>
      <c r="AT86" s="142"/>
      <c r="AU86" s="132"/>
      <c r="AV86" s="132"/>
      <c r="AW86" s="132"/>
      <c r="AX86" s="132"/>
    </row>
    <row r="87" spans="1:50" s="92" customFormat="1" ht="11.25">
      <c r="A87" s="104" t="s">
        <v>211</v>
      </c>
      <c r="B87" s="23" t="s">
        <v>212</v>
      </c>
      <c r="C87" s="16" t="s">
        <v>85</v>
      </c>
      <c r="D87" s="16" t="s">
        <v>89</v>
      </c>
      <c r="E87" s="132">
        <v>16875222.66</v>
      </c>
      <c r="F87" s="132">
        <v>31408.92</v>
      </c>
      <c r="G87" s="132">
        <v>92811.41</v>
      </c>
      <c r="H87" s="132">
        <v>1071.69</v>
      </c>
      <c r="I87" s="132">
        <v>41770.3</v>
      </c>
      <c r="J87" s="132">
        <v>8431.55</v>
      </c>
      <c r="K87" s="132">
        <v>0</v>
      </c>
      <c r="L87" s="132">
        <v>0</v>
      </c>
      <c r="M87" s="132">
        <v>0</v>
      </c>
      <c r="N87" s="132">
        <v>16699728.79</v>
      </c>
      <c r="O87" s="132">
        <v>145910.84</v>
      </c>
      <c r="P87" s="132">
        <v>157231.44</v>
      </c>
      <c r="Q87" s="132">
        <v>4408.91</v>
      </c>
      <c r="R87" s="132">
        <v>0</v>
      </c>
      <c r="S87" s="132">
        <v>16392177.6</v>
      </c>
      <c r="T87" s="132">
        <v>20755529.75</v>
      </c>
      <c r="U87" s="132">
        <v>-574362.49</v>
      </c>
      <c r="V87" s="132">
        <v>233151.29</v>
      </c>
      <c r="W87" s="132">
        <v>105411.8</v>
      </c>
      <c r="X87" s="132">
        <v>232552.65</v>
      </c>
      <c r="Y87" s="132">
        <v>-280391.98</v>
      </c>
      <c r="Z87" s="132">
        <v>249508.25</v>
      </c>
      <c r="AA87" s="132">
        <v>-11608.37</v>
      </c>
      <c r="AB87" s="132">
        <v>2203300.15</v>
      </c>
      <c r="AC87" s="132">
        <v>106024.06</v>
      </c>
      <c r="AD87" s="132">
        <v>966367.54</v>
      </c>
      <c r="AE87" s="132">
        <v>90420.08</v>
      </c>
      <c r="AF87" s="132">
        <v>43894.22</v>
      </c>
      <c r="AG87" s="132">
        <v>0</v>
      </c>
      <c r="AH87" s="132">
        <v>56248.84</v>
      </c>
      <c r="AI87" s="132">
        <v>-555.1</v>
      </c>
      <c r="AJ87" s="132">
        <v>0</v>
      </c>
      <c r="AK87" s="132">
        <v>20828.63</v>
      </c>
      <c r="AL87" s="132">
        <v>4115.47</v>
      </c>
      <c r="AM87" s="132">
        <v>410976.54</v>
      </c>
      <c r="AN87" s="132">
        <v>-5507.26</v>
      </c>
      <c r="AO87" s="132">
        <v>0</v>
      </c>
      <c r="AP87" s="132">
        <v>0</v>
      </c>
      <c r="AQ87" s="132">
        <v>34133.73</v>
      </c>
      <c r="AR87" s="132">
        <v>16875222.66</v>
      </c>
      <c r="AS87" s="132">
        <v>878925.78</v>
      </c>
      <c r="AT87" s="142"/>
      <c r="AU87" s="132"/>
      <c r="AV87" s="132"/>
      <c r="AW87" s="132"/>
      <c r="AX87" s="132"/>
    </row>
    <row r="88" spans="1:50" s="92" customFormat="1" ht="11.25">
      <c r="A88" s="104" t="s">
        <v>213</v>
      </c>
      <c r="B88" s="23" t="s">
        <v>214</v>
      </c>
      <c r="C88" s="16" t="s">
        <v>87</v>
      </c>
      <c r="D88" s="16" t="s">
        <v>90</v>
      </c>
      <c r="E88" s="132">
        <v>85227586.81</v>
      </c>
      <c r="F88" s="132">
        <v>60451.11</v>
      </c>
      <c r="G88" s="132">
        <v>59954.89</v>
      </c>
      <c r="H88" s="132">
        <v>0</v>
      </c>
      <c r="I88" s="132">
        <v>532.43</v>
      </c>
      <c r="J88" s="132">
        <v>0</v>
      </c>
      <c r="K88" s="132">
        <v>0</v>
      </c>
      <c r="L88" s="132">
        <v>0</v>
      </c>
      <c r="M88" s="132">
        <v>0</v>
      </c>
      <c r="N88" s="132">
        <v>85106648.38</v>
      </c>
      <c r="O88" s="132">
        <v>368066.06</v>
      </c>
      <c r="P88" s="132">
        <v>2880845.66</v>
      </c>
      <c r="Q88" s="132">
        <v>7824.92</v>
      </c>
      <c r="R88" s="132">
        <v>0</v>
      </c>
      <c r="S88" s="132">
        <v>81849911.74</v>
      </c>
      <c r="T88" s="132">
        <v>100995312.61</v>
      </c>
      <c r="U88" s="132">
        <v>-2415406.46</v>
      </c>
      <c r="V88" s="132">
        <v>234146.81</v>
      </c>
      <c r="W88" s="132">
        <v>394902.55</v>
      </c>
      <c r="X88" s="132">
        <v>442933.1</v>
      </c>
      <c r="Y88" s="132">
        <v>-632610.08</v>
      </c>
      <c r="Z88" s="132">
        <v>1553461.92</v>
      </c>
      <c r="AA88" s="132">
        <v>-32106.72</v>
      </c>
      <c r="AB88" s="132">
        <v>5185330.84</v>
      </c>
      <c r="AC88" s="132">
        <v>167621.12</v>
      </c>
      <c r="AD88" s="132">
        <v>4984073</v>
      </c>
      <c r="AE88" s="132">
        <v>18034.03</v>
      </c>
      <c r="AF88" s="132">
        <v>27644.88</v>
      </c>
      <c r="AG88" s="132">
        <v>0</v>
      </c>
      <c r="AH88" s="132">
        <v>9178.53</v>
      </c>
      <c r="AI88" s="132">
        <v>0</v>
      </c>
      <c r="AJ88" s="132">
        <v>0</v>
      </c>
      <c r="AK88" s="132">
        <v>796589.11</v>
      </c>
      <c r="AL88" s="132">
        <v>445883.97</v>
      </c>
      <c r="AM88" s="132">
        <v>3042505.02</v>
      </c>
      <c r="AN88" s="132">
        <v>658679.77</v>
      </c>
      <c r="AO88" s="132">
        <v>0</v>
      </c>
      <c r="AP88" s="132">
        <v>0</v>
      </c>
      <c r="AQ88" s="132">
        <v>356860.61</v>
      </c>
      <c r="AR88" s="132">
        <v>85227586.81</v>
      </c>
      <c r="AS88" s="132">
        <v>7672453.61</v>
      </c>
      <c r="AT88" s="142"/>
      <c r="AU88" s="132"/>
      <c r="AV88" s="132"/>
      <c r="AW88" s="132"/>
      <c r="AX88" s="132"/>
    </row>
    <row r="89" spans="1:50" s="92" customFormat="1" ht="11.25">
      <c r="A89" s="104" t="s">
        <v>215</v>
      </c>
      <c r="B89" s="23" t="s">
        <v>216</v>
      </c>
      <c r="C89" s="16" t="s">
        <v>82</v>
      </c>
      <c r="D89" s="16" t="s">
        <v>89</v>
      </c>
      <c r="E89" s="132">
        <v>33397382.9</v>
      </c>
      <c r="F89" s="132">
        <v>36222.16</v>
      </c>
      <c r="G89" s="132">
        <v>30549.26</v>
      </c>
      <c r="H89" s="132">
        <v>0</v>
      </c>
      <c r="I89" s="132">
        <v>0</v>
      </c>
      <c r="J89" s="132">
        <v>0</v>
      </c>
      <c r="K89" s="132">
        <v>36531.31</v>
      </c>
      <c r="L89" s="132">
        <v>6400.91</v>
      </c>
      <c r="M89" s="132">
        <v>0</v>
      </c>
      <c r="N89" s="132">
        <v>33287679.26</v>
      </c>
      <c r="O89" s="132">
        <v>150229.27</v>
      </c>
      <c r="P89" s="132">
        <v>361949.03</v>
      </c>
      <c r="Q89" s="132">
        <v>4520.65</v>
      </c>
      <c r="R89" s="132">
        <v>0</v>
      </c>
      <c r="S89" s="132">
        <v>32770980.31</v>
      </c>
      <c r="T89" s="132">
        <v>41535242.39</v>
      </c>
      <c r="U89" s="132">
        <v>-718345.03</v>
      </c>
      <c r="V89" s="132">
        <v>55634.07</v>
      </c>
      <c r="W89" s="132">
        <v>49781.16</v>
      </c>
      <c r="X89" s="132">
        <v>592484.18</v>
      </c>
      <c r="Y89" s="132">
        <v>-98194.99</v>
      </c>
      <c r="Z89" s="132">
        <v>625282.55</v>
      </c>
      <c r="AA89" s="132">
        <v>-10488.33</v>
      </c>
      <c r="AB89" s="132">
        <v>1910302.15</v>
      </c>
      <c r="AC89" s="132">
        <v>75876.3</v>
      </c>
      <c r="AD89" s="132">
        <v>1939153.19</v>
      </c>
      <c r="AE89" s="132">
        <v>109739.32</v>
      </c>
      <c r="AF89" s="132">
        <v>57789.8</v>
      </c>
      <c r="AG89" s="132">
        <v>-4065.6</v>
      </c>
      <c r="AH89" s="132">
        <v>27510.4</v>
      </c>
      <c r="AI89" s="132">
        <v>-1795.68</v>
      </c>
      <c r="AJ89" s="132">
        <v>0</v>
      </c>
      <c r="AK89" s="132">
        <v>680091.28</v>
      </c>
      <c r="AL89" s="132">
        <v>145.61</v>
      </c>
      <c r="AM89" s="132">
        <v>2673205.79</v>
      </c>
      <c r="AN89" s="132">
        <v>65828.97</v>
      </c>
      <c r="AO89" s="132">
        <v>0</v>
      </c>
      <c r="AP89" s="132">
        <v>0</v>
      </c>
      <c r="AQ89" s="132">
        <v>111653.19</v>
      </c>
      <c r="AR89" s="132">
        <v>33397382.9</v>
      </c>
      <c r="AS89" s="132">
        <v>3456022.01</v>
      </c>
      <c r="AT89" s="142"/>
      <c r="AU89" s="132"/>
      <c r="AV89" s="132"/>
      <c r="AW89" s="132"/>
      <c r="AX89" s="132"/>
    </row>
    <row r="90" spans="1:50" s="92" customFormat="1" ht="11.25">
      <c r="A90" s="104" t="s">
        <v>217</v>
      </c>
      <c r="B90" s="23" t="s">
        <v>218</v>
      </c>
      <c r="C90" s="16" t="s">
        <v>86</v>
      </c>
      <c r="D90" s="16" t="s">
        <v>90</v>
      </c>
      <c r="E90" s="132">
        <v>93750084.44</v>
      </c>
      <c r="F90" s="132">
        <v>119332.12</v>
      </c>
      <c r="G90" s="132">
        <v>50852.07</v>
      </c>
      <c r="H90" s="132">
        <v>1688.88</v>
      </c>
      <c r="I90" s="132">
        <v>0</v>
      </c>
      <c r="J90" s="132">
        <v>0</v>
      </c>
      <c r="K90" s="132">
        <v>0</v>
      </c>
      <c r="L90" s="132">
        <v>0</v>
      </c>
      <c r="M90" s="132">
        <v>0</v>
      </c>
      <c r="N90" s="132">
        <v>93578211.37</v>
      </c>
      <c r="O90" s="132">
        <v>439960.6</v>
      </c>
      <c r="P90" s="132">
        <v>2914235.28</v>
      </c>
      <c r="Q90" s="132">
        <v>14057.4</v>
      </c>
      <c r="R90" s="132">
        <v>0</v>
      </c>
      <c r="S90" s="132">
        <v>90209958.09</v>
      </c>
      <c r="T90" s="132">
        <v>109033912.06</v>
      </c>
      <c r="U90" s="132">
        <v>-3415555.89</v>
      </c>
      <c r="V90" s="132">
        <v>841903.02</v>
      </c>
      <c r="W90" s="132">
        <v>1343248.33</v>
      </c>
      <c r="X90" s="132">
        <v>457547.18</v>
      </c>
      <c r="Y90" s="132">
        <v>-168631.59</v>
      </c>
      <c r="Z90" s="132">
        <v>1643805.67</v>
      </c>
      <c r="AA90" s="132">
        <v>-41504</v>
      </c>
      <c r="AB90" s="132">
        <v>5849199.78</v>
      </c>
      <c r="AC90" s="132">
        <v>234609.15</v>
      </c>
      <c r="AD90" s="132">
        <v>4032002.33</v>
      </c>
      <c r="AE90" s="132">
        <v>-117464.57</v>
      </c>
      <c r="AF90" s="132">
        <v>27022</v>
      </c>
      <c r="AG90" s="132">
        <v>0</v>
      </c>
      <c r="AH90" s="132">
        <v>0</v>
      </c>
      <c r="AI90" s="132">
        <v>0</v>
      </c>
      <c r="AJ90" s="132">
        <v>0</v>
      </c>
      <c r="AK90" s="132">
        <v>229630.55</v>
      </c>
      <c r="AL90" s="132">
        <v>979.13</v>
      </c>
      <c r="AM90" s="132">
        <v>4727484.42</v>
      </c>
      <c r="AN90" s="132">
        <v>93259.43</v>
      </c>
      <c r="AO90" s="132">
        <v>0</v>
      </c>
      <c r="AP90" s="132">
        <v>0</v>
      </c>
      <c r="AQ90" s="132">
        <v>290086.94</v>
      </c>
      <c r="AR90" s="132">
        <v>93750084.44</v>
      </c>
      <c r="AS90" s="132">
        <v>4927726.57</v>
      </c>
      <c r="AT90" s="142"/>
      <c r="AU90" s="132"/>
      <c r="AV90" s="132"/>
      <c r="AW90" s="132"/>
      <c r="AX90" s="132"/>
    </row>
    <row r="91" spans="1:50" s="92" customFormat="1" ht="11.25">
      <c r="A91" s="104" t="s">
        <v>670</v>
      </c>
      <c r="B91" s="23" t="s">
        <v>677</v>
      </c>
      <c r="C91" s="16" t="s">
        <v>79</v>
      </c>
      <c r="D91" s="16" t="s">
        <v>88</v>
      </c>
      <c r="E91" s="132">
        <v>108671959.55</v>
      </c>
      <c r="F91" s="132">
        <v>100971.3</v>
      </c>
      <c r="G91" s="132">
        <v>31262.65</v>
      </c>
      <c r="H91" s="132">
        <v>0</v>
      </c>
      <c r="I91" s="132">
        <v>13123.91</v>
      </c>
      <c r="J91" s="132">
        <v>5606.3</v>
      </c>
      <c r="K91" s="132">
        <v>0</v>
      </c>
      <c r="L91" s="132">
        <v>50151</v>
      </c>
      <c r="M91" s="132">
        <v>0</v>
      </c>
      <c r="N91" s="132">
        <v>108470844.39</v>
      </c>
      <c r="O91" s="132">
        <v>604935.06</v>
      </c>
      <c r="P91" s="132">
        <v>3280438</v>
      </c>
      <c r="Q91" s="132">
        <v>30309.76</v>
      </c>
      <c r="R91" s="132">
        <v>0</v>
      </c>
      <c r="S91" s="132">
        <v>104555161.57</v>
      </c>
      <c r="T91" s="132">
        <v>133028879.91</v>
      </c>
      <c r="U91" s="132">
        <v>-3404600.75</v>
      </c>
      <c r="V91" s="132">
        <v>250030.91</v>
      </c>
      <c r="W91" s="132">
        <v>118452.77</v>
      </c>
      <c r="X91" s="132">
        <v>826037.89</v>
      </c>
      <c r="Y91" s="132">
        <v>-380591.78</v>
      </c>
      <c r="Z91" s="132">
        <v>1965362.75</v>
      </c>
      <c r="AA91" s="132">
        <v>-68043.7</v>
      </c>
      <c r="AB91" s="132">
        <v>8160974.38</v>
      </c>
      <c r="AC91" s="132">
        <v>445615.57</v>
      </c>
      <c r="AD91" s="132">
        <v>8528458.87</v>
      </c>
      <c r="AE91" s="132">
        <v>-487381.96</v>
      </c>
      <c r="AF91" s="132">
        <v>199578.93</v>
      </c>
      <c r="AG91" s="132">
        <v>-11317.05</v>
      </c>
      <c r="AH91" s="132">
        <v>92210.69</v>
      </c>
      <c r="AI91" s="132">
        <v>-2030.97</v>
      </c>
      <c r="AJ91" s="132">
        <v>0</v>
      </c>
      <c r="AK91" s="132">
        <v>236699.74</v>
      </c>
      <c r="AL91" s="132">
        <v>1507.61</v>
      </c>
      <c r="AM91" s="132">
        <v>4715049.56</v>
      </c>
      <c r="AN91" s="132">
        <v>446882.49</v>
      </c>
      <c r="AO91" s="132">
        <v>0</v>
      </c>
      <c r="AP91" s="132">
        <v>0</v>
      </c>
      <c r="AQ91" s="132">
        <v>446428.37</v>
      </c>
      <c r="AR91" s="132">
        <v>108671959.55</v>
      </c>
      <c r="AS91" s="132">
        <v>7958229.55</v>
      </c>
      <c r="AT91" s="142"/>
      <c r="AU91" s="132"/>
      <c r="AV91" s="132"/>
      <c r="AW91" s="132"/>
      <c r="AX91" s="132"/>
    </row>
    <row r="92" spans="1:50" s="92" customFormat="1" ht="11.25">
      <c r="A92" s="104" t="s">
        <v>48</v>
      </c>
      <c r="B92" s="23" t="s">
        <v>49</v>
      </c>
      <c r="C92" s="16" t="s">
        <v>84</v>
      </c>
      <c r="D92" s="16" t="s">
        <v>682</v>
      </c>
      <c r="E92" s="132">
        <v>141054367.33</v>
      </c>
      <c r="F92" s="132">
        <v>8219.06</v>
      </c>
      <c r="G92" s="132">
        <v>-106305.14</v>
      </c>
      <c r="H92" s="132">
        <v>0</v>
      </c>
      <c r="I92" s="132">
        <v>0</v>
      </c>
      <c r="J92" s="132">
        <v>0</v>
      </c>
      <c r="K92" s="132">
        <v>0</v>
      </c>
      <c r="L92" s="132">
        <v>-236.96</v>
      </c>
      <c r="M92" s="132">
        <v>0</v>
      </c>
      <c r="N92" s="132">
        <v>141152690.37</v>
      </c>
      <c r="O92" s="132">
        <v>491823.52</v>
      </c>
      <c r="P92" s="132">
        <v>6098390.28</v>
      </c>
      <c r="Q92" s="132">
        <v>29345.93</v>
      </c>
      <c r="R92" s="132">
        <v>0</v>
      </c>
      <c r="S92" s="132">
        <v>134533130.64</v>
      </c>
      <c r="T92" s="132">
        <v>158761800.38</v>
      </c>
      <c r="U92" s="132">
        <v>-3681832.96</v>
      </c>
      <c r="V92" s="132">
        <v>369567</v>
      </c>
      <c r="W92" s="132">
        <v>304184.32</v>
      </c>
      <c r="X92" s="132">
        <v>675515.02</v>
      </c>
      <c r="Y92" s="132">
        <v>-719813.54</v>
      </c>
      <c r="Z92" s="132">
        <v>2363244.22</v>
      </c>
      <c r="AA92" s="132">
        <v>-40649.02</v>
      </c>
      <c r="AB92" s="132">
        <v>3671931.94</v>
      </c>
      <c r="AC92" s="132">
        <v>294769.11</v>
      </c>
      <c r="AD92" s="132">
        <v>6337982.45</v>
      </c>
      <c r="AE92" s="132">
        <v>-187023.02</v>
      </c>
      <c r="AF92" s="132">
        <v>68256.66</v>
      </c>
      <c r="AG92" s="132">
        <v>-11364.02</v>
      </c>
      <c r="AH92" s="132">
        <v>0</v>
      </c>
      <c r="AI92" s="132">
        <v>0</v>
      </c>
      <c r="AJ92" s="132">
        <v>0</v>
      </c>
      <c r="AK92" s="132">
        <v>391456.47</v>
      </c>
      <c r="AL92" s="132">
        <v>451546.95</v>
      </c>
      <c r="AM92" s="132">
        <v>5760491.19</v>
      </c>
      <c r="AN92" s="132">
        <v>-54355.17</v>
      </c>
      <c r="AO92" s="132">
        <v>0</v>
      </c>
      <c r="AP92" s="132">
        <v>0</v>
      </c>
      <c r="AQ92" s="132">
        <v>342552.57</v>
      </c>
      <c r="AR92" s="132">
        <v>141054367.33</v>
      </c>
      <c r="AS92" s="132">
        <v>19034857.18</v>
      </c>
      <c r="AT92" s="142"/>
      <c r="AU92" s="132"/>
      <c r="AV92" s="132"/>
      <c r="AW92" s="132"/>
      <c r="AX92" s="132"/>
    </row>
    <row r="93" spans="1:50" s="92" customFormat="1" ht="11.25">
      <c r="A93" s="104" t="s">
        <v>219</v>
      </c>
      <c r="B93" s="23" t="s">
        <v>220</v>
      </c>
      <c r="C93" s="16" t="s">
        <v>83</v>
      </c>
      <c r="D93" s="16" t="s">
        <v>89</v>
      </c>
      <c r="E93" s="132">
        <v>17282052.05</v>
      </c>
      <c r="F93" s="132">
        <v>24041.27</v>
      </c>
      <c r="G93" s="132">
        <v>4592.99</v>
      </c>
      <c r="H93" s="132">
        <v>1075.16</v>
      </c>
      <c r="I93" s="132">
        <v>11194.66</v>
      </c>
      <c r="J93" s="132">
        <v>0</v>
      </c>
      <c r="K93" s="132">
        <v>0</v>
      </c>
      <c r="L93" s="132">
        <v>0</v>
      </c>
      <c r="M93" s="132">
        <v>0</v>
      </c>
      <c r="N93" s="132">
        <v>17241147.97</v>
      </c>
      <c r="O93" s="132">
        <v>92083.83</v>
      </c>
      <c r="P93" s="132">
        <v>87331.09</v>
      </c>
      <c r="Q93" s="132">
        <v>0</v>
      </c>
      <c r="R93" s="132">
        <v>0</v>
      </c>
      <c r="S93" s="132">
        <v>17061733.05</v>
      </c>
      <c r="T93" s="132">
        <v>20834723.73</v>
      </c>
      <c r="U93" s="132">
        <v>-327314.73</v>
      </c>
      <c r="V93" s="132">
        <v>97155.25</v>
      </c>
      <c r="W93" s="132">
        <v>59771.95</v>
      </c>
      <c r="X93" s="132">
        <v>155993.34</v>
      </c>
      <c r="Y93" s="132">
        <v>-60772.39</v>
      </c>
      <c r="Z93" s="132">
        <v>295975.85</v>
      </c>
      <c r="AA93" s="132">
        <v>-5923.92</v>
      </c>
      <c r="AB93" s="132">
        <v>1383589.47</v>
      </c>
      <c r="AC93" s="132">
        <v>43679.18</v>
      </c>
      <c r="AD93" s="132">
        <v>1342426.01</v>
      </c>
      <c r="AE93" s="132">
        <v>84392.67</v>
      </c>
      <c r="AF93" s="132">
        <v>41568.08</v>
      </c>
      <c r="AG93" s="132">
        <v>-3963.18</v>
      </c>
      <c r="AH93" s="132">
        <v>33234.46</v>
      </c>
      <c r="AI93" s="132">
        <v>0</v>
      </c>
      <c r="AJ93" s="132">
        <v>0</v>
      </c>
      <c r="AK93" s="132">
        <v>28073.98</v>
      </c>
      <c r="AL93" s="132">
        <v>884.46</v>
      </c>
      <c r="AM93" s="132">
        <v>554406.34</v>
      </c>
      <c r="AN93" s="132">
        <v>23554.32</v>
      </c>
      <c r="AO93" s="132">
        <v>0</v>
      </c>
      <c r="AP93" s="132">
        <v>0</v>
      </c>
      <c r="AQ93" s="132">
        <v>45269.34</v>
      </c>
      <c r="AR93" s="132">
        <v>17282052.05</v>
      </c>
      <c r="AS93" s="132">
        <v>357062.58</v>
      </c>
      <c r="AT93" s="142"/>
      <c r="AU93" s="132"/>
      <c r="AV93" s="132"/>
      <c r="AW93" s="132"/>
      <c r="AX93" s="132"/>
    </row>
    <row r="94" spans="1:50" s="92" customFormat="1" ht="11.25">
      <c r="A94" s="104" t="s">
        <v>221</v>
      </c>
      <c r="B94" s="23" t="s">
        <v>222</v>
      </c>
      <c r="C94" s="16" t="s">
        <v>81</v>
      </c>
      <c r="D94" s="16" t="s">
        <v>89</v>
      </c>
      <c r="E94" s="132">
        <v>30339584.04</v>
      </c>
      <c r="F94" s="132">
        <v>32050.3</v>
      </c>
      <c r="G94" s="132">
        <v>6166.59</v>
      </c>
      <c r="H94" s="132">
        <v>4265.52</v>
      </c>
      <c r="I94" s="132">
        <v>14063.46</v>
      </c>
      <c r="J94" s="132">
        <v>427.42</v>
      </c>
      <c r="K94" s="132">
        <v>0</v>
      </c>
      <c r="L94" s="132">
        <v>0</v>
      </c>
      <c r="M94" s="132">
        <v>0</v>
      </c>
      <c r="N94" s="132">
        <v>30282610.75</v>
      </c>
      <c r="O94" s="132">
        <v>226841.87</v>
      </c>
      <c r="P94" s="132">
        <v>202241.15</v>
      </c>
      <c r="Q94" s="132">
        <v>1613.95</v>
      </c>
      <c r="R94" s="132">
        <v>0</v>
      </c>
      <c r="S94" s="132">
        <v>29851913.78</v>
      </c>
      <c r="T94" s="132">
        <v>37915275.54</v>
      </c>
      <c r="U94" s="132">
        <v>-949541.36</v>
      </c>
      <c r="V94" s="132">
        <v>39714.97</v>
      </c>
      <c r="W94" s="132">
        <v>56996.48</v>
      </c>
      <c r="X94" s="132">
        <v>965922</v>
      </c>
      <c r="Y94" s="132">
        <v>-412879.89</v>
      </c>
      <c r="Z94" s="132">
        <v>490265.92</v>
      </c>
      <c r="AA94" s="132">
        <v>-18255.2</v>
      </c>
      <c r="AB94" s="132">
        <v>3491230.44</v>
      </c>
      <c r="AC94" s="132">
        <v>104112.6</v>
      </c>
      <c r="AD94" s="132">
        <v>2092270.09</v>
      </c>
      <c r="AE94" s="132">
        <v>-4064.75</v>
      </c>
      <c r="AF94" s="132">
        <v>121598.26</v>
      </c>
      <c r="AG94" s="132">
        <v>-2534.18</v>
      </c>
      <c r="AH94" s="132">
        <v>45771.87</v>
      </c>
      <c r="AI94" s="132">
        <v>-65.08</v>
      </c>
      <c r="AJ94" s="132">
        <v>0</v>
      </c>
      <c r="AK94" s="132">
        <v>49535.34</v>
      </c>
      <c r="AL94" s="132">
        <v>0</v>
      </c>
      <c r="AM94" s="132">
        <v>677103.67</v>
      </c>
      <c r="AN94" s="132">
        <v>-46077.49</v>
      </c>
      <c r="AO94" s="132">
        <v>0</v>
      </c>
      <c r="AP94" s="132">
        <v>0</v>
      </c>
      <c r="AQ94" s="132">
        <v>112949.43</v>
      </c>
      <c r="AR94" s="132">
        <v>30339584.04</v>
      </c>
      <c r="AS94" s="132">
        <v>460268.96</v>
      </c>
      <c r="AT94" s="142"/>
      <c r="AU94" s="132"/>
      <c r="AV94" s="132"/>
      <c r="AW94" s="132"/>
      <c r="AX94" s="132"/>
    </row>
    <row r="95" spans="1:50" s="92" customFormat="1" ht="11.25">
      <c r="A95" s="104" t="s">
        <v>223</v>
      </c>
      <c r="B95" s="23" t="s">
        <v>224</v>
      </c>
      <c r="C95" s="16" t="s">
        <v>81</v>
      </c>
      <c r="D95" s="16" t="s">
        <v>89</v>
      </c>
      <c r="E95" s="132">
        <v>20520773.33</v>
      </c>
      <c r="F95" s="132">
        <v>7542.57</v>
      </c>
      <c r="G95" s="132">
        <v>-12946.74</v>
      </c>
      <c r="H95" s="132">
        <v>0</v>
      </c>
      <c r="I95" s="132">
        <v>6492.15</v>
      </c>
      <c r="J95" s="132">
        <v>2661.71</v>
      </c>
      <c r="K95" s="132">
        <v>0</v>
      </c>
      <c r="L95" s="132">
        <v>0</v>
      </c>
      <c r="M95" s="132">
        <v>0</v>
      </c>
      <c r="N95" s="132">
        <v>20517023.64</v>
      </c>
      <c r="O95" s="132">
        <v>110226.26</v>
      </c>
      <c r="P95" s="132">
        <v>530121.73</v>
      </c>
      <c r="Q95" s="132">
        <v>1636.28</v>
      </c>
      <c r="R95" s="132">
        <v>0</v>
      </c>
      <c r="S95" s="132">
        <v>19875039.37</v>
      </c>
      <c r="T95" s="132">
        <v>24049242.66</v>
      </c>
      <c r="U95" s="132">
        <v>-584521.23</v>
      </c>
      <c r="V95" s="132">
        <v>83582.36</v>
      </c>
      <c r="W95" s="132">
        <v>97748.93</v>
      </c>
      <c r="X95" s="132">
        <v>149617.59</v>
      </c>
      <c r="Y95" s="132">
        <v>-37626.11</v>
      </c>
      <c r="Z95" s="132">
        <v>333146.66</v>
      </c>
      <c r="AA95" s="132">
        <v>-9531.87</v>
      </c>
      <c r="AB95" s="132">
        <v>1675421.23</v>
      </c>
      <c r="AC95" s="132">
        <v>33548.6</v>
      </c>
      <c r="AD95" s="132">
        <v>700534.26</v>
      </c>
      <c r="AE95" s="132">
        <v>152472.25</v>
      </c>
      <c r="AF95" s="132">
        <v>33950.62</v>
      </c>
      <c r="AG95" s="132">
        <v>0</v>
      </c>
      <c r="AH95" s="132">
        <v>12777.22</v>
      </c>
      <c r="AI95" s="132">
        <v>522.35</v>
      </c>
      <c r="AJ95" s="132">
        <v>0</v>
      </c>
      <c r="AK95" s="132">
        <v>20148.75</v>
      </c>
      <c r="AL95" s="132">
        <v>115329.22</v>
      </c>
      <c r="AM95" s="132">
        <v>550673.43</v>
      </c>
      <c r="AN95" s="132">
        <v>-32522.47</v>
      </c>
      <c r="AO95" s="132">
        <v>0</v>
      </c>
      <c r="AP95" s="132">
        <v>0</v>
      </c>
      <c r="AQ95" s="132">
        <v>74047.26</v>
      </c>
      <c r="AR95" s="132">
        <v>20520773.31</v>
      </c>
      <c r="AS95" s="132">
        <v>424333.95</v>
      </c>
      <c r="AT95" s="142"/>
      <c r="AU95" s="132"/>
      <c r="AV95" s="132"/>
      <c r="AW95" s="132"/>
      <c r="AX95" s="132"/>
    </row>
    <row r="96" spans="1:50" s="92" customFormat="1" ht="11.25">
      <c r="A96" s="104" t="s">
        <v>225</v>
      </c>
      <c r="B96" s="23" t="s">
        <v>226</v>
      </c>
      <c r="C96" s="16" t="s">
        <v>82</v>
      </c>
      <c r="D96" s="16" t="s">
        <v>89</v>
      </c>
      <c r="E96" s="132">
        <v>27193435.44</v>
      </c>
      <c r="F96" s="132">
        <v>30742.49</v>
      </c>
      <c r="G96" s="132">
        <v>1572.25</v>
      </c>
      <c r="H96" s="132">
        <v>1869.99</v>
      </c>
      <c r="I96" s="132">
        <v>28816.29</v>
      </c>
      <c r="J96" s="132">
        <v>0</v>
      </c>
      <c r="K96" s="132">
        <v>0</v>
      </c>
      <c r="L96" s="132">
        <v>433.72</v>
      </c>
      <c r="M96" s="132">
        <v>0</v>
      </c>
      <c r="N96" s="132">
        <v>27130000.7</v>
      </c>
      <c r="O96" s="132">
        <v>152164</v>
      </c>
      <c r="P96" s="132">
        <v>260123.21</v>
      </c>
      <c r="Q96" s="132">
        <v>740.56</v>
      </c>
      <c r="R96" s="132">
        <v>0</v>
      </c>
      <c r="S96" s="132">
        <v>26716972.93</v>
      </c>
      <c r="T96" s="132">
        <v>33287347.47</v>
      </c>
      <c r="U96" s="132">
        <v>-604836.21</v>
      </c>
      <c r="V96" s="132">
        <v>103422.68</v>
      </c>
      <c r="W96" s="132">
        <v>143024.95</v>
      </c>
      <c r="X96" s="132">
        <v>429199.79</v>
      </c>
      <c r="Y96" s="132">
        <v>-126284.24</v>
      </c>
      <c r="Z96" s="132">
        <v>469105.32</v>
      </c>
      <c r="AA96" s="132">
        <v>-11440.84</v>
      </c>
      <c r="AB96" s="132">
        <v>2172460.66</v>
      </c>
      <c r="AC96" s="132">
        <v>36698.06</v>
      </c>
      <c r="AD96" s="132">
        <v>2050257.49</v>
      </c>
      <c r="AE96" s="132">
        <v>-3706.17</v>
      </c>
      <c r="AF96" s="132">
        <v>59672.67</v>
      </c>
      <c r="AG96" s="132">
        <v>282.63</v>
      </c>
      <c r="AH96" s="132">
        <v>30227.65</v>
      </c>
      <c r="AI96" s="132">
        <v>8194.14</v>
      </c>
      <c r="AJ96" s="132">
        <v>0</v>
      </c>
      <c r="AK96" s="132">
        <v>29478.48</v>
      </c>
      <c r="AL96" s="132">
        <v>17818.57</v>
      </c>
      <c r="AM96" s="132">
        <v>1385798.78</v>
      </c>
      <c r="AN96" s="132">
        <v>-26900.24</v>
      </c>
      <c r="AO96" s="132">
        <v>0</v>
      </c>
      <c r="AP96" s="132">
        <v>0</v>
      </c>
      <c r="AQ96" s="132">
        <v>129989.66</v>
      </c>
      <c r="AR96" s="132">
        <v>27193435.44</v>
      </c>
      <c r="AS96" s="132">
        <v>488204.09</v>
      </c>
      <c r="AT96" s="142"/>
      <c r="AU96" s="132"/>
      <c r="AV96" s="132"/>
      <c r="AW96" s="132"/>
      <c r="AX96" s="132"/>
    </row>
    <row r="97" spans="1:50" s="92" customFormat="1" ht="11.25">
      <c r="A97" s="104" t="s">
        <v>227</v>
      </c>
      <c r="B97" s="23" t="s">
        <v>228</v>
      </c>
      <c r="C97" s="16" t="s">
        <v>83</v>
      </c>
      <c r="D97" s="16" t="s">
        <v>89</v>
      </c>
      <c r="E97" s="132">
        <v>42489339.38</v>
      </c>
      <c r="F97" s="132">
        <v>36713.25</v>
      </c>
      <c r="G97" s="132">
        <v>20106.68</v>
      </c>
      <c r="H97" s="132">
        <v>53.17</v>
      </c>
      <c r="I97" s="132">
        <v>15767.3</v>
      </c>
      <c r="J97" s="132">
        <v>538.43</v>
      </c>
      <c r="K97" s="132">
        <v>0</v>
      </c>
      <c r="L97" s="132">
        <v>0</v>
      </c>
      <c r="M97" s="132">
        <v>0</v>
      </c>
      <c r="N97" s="132">
        <v>42416160.55</v>
      </c>
      <c r="O97" s="132">
        <v>196877.7</v>
      </c>
      <c r="P97" s="132">
        <v>749652.68</v>
      </c>
      <c r="Q97" s="132">
        <v>13540.04</v>
      </c>
      <c r="R97" s="132">
        <v>0</v>
      </c>
      <c r="S97" s="132">
        <v>41456090.13</v>
      </c>
      <c r="T97" s="132">
        <v>52010610.07</v>
      </c>
      <c r="U97" s="132">
        <v>-1631837.81</v>
      </c>
      <c r="V97" s="132">
        <v>340635.51</v>
      </c>
      <c r="W97" s="132">
        <v>41569.66</v>
      </c>
      <c r="X97" s="132">
        <v>434265.35</v>
      </c>
      <c r="Y97" s="132">
        <v>-217530.47</v>
      </c>
      <c r="Z97" s="132">
        <v>781834.36</v>
      </c>
      <c r="AA97" s="132">
        <v>-27441.37</v>
      </c>
      <c r="AB97" s="132">
        <v>2184798.25</v>
      </c>
      <c r="AC97" s="132">
        <v>170237.32</v>
      </c>
      <c r="AD97" s="132">
        <v>3523017.26</v>
      </c>
      <c r="AE97" s="132">
        <v>26696.95</v>
      </c>
      <c r="AF97" s="132">
        <v>90815.49</v>
      </c>
      <c r="AG97" s="132">
        <v>0</v>
      </c>
      <c r="AH97" s="132">
        <v>52820.01</v>
      </c>
      <c r="AI97" s="132">
        <v>2564.82</v>
      </c>
      <c r="AJ97" s="132">
        <v>0</v>
      </c>
      <c r="AK97" s="132">
        <v>46763.8</v>
      </c>
      <c r="AL97" s="132">
        <v>-2860.95</v>
      </c>
      <c r="AM97" s="132">
        <v>2376099.29</v>
      </c>
      <c r="AN97" s="132">
        <v>164234.14</v>
      </c>
      <c r="AO97" s="132">
        <v>0</v>
      </c>
      <c r="AP97" s="132">
        <v>0</v>
      </c>
      <c r="AQ97" s="132">
        <v>174109.78</v>
      </c>
      <c r="AR97" s="132">
        <v>42489339.38</v>
      </c>
      <c r="AS97" s="132">
        <v>2231954.42</v>
      </c>
      <c r="AT97" s="142"/>
      <c r="AU97" s="132"/>
      <c r="AV97" s="132"/>
      <c r="AW97" s="132"/>
      <c r="AX97" s="132"/>
    </row>
    <row r="98" spans="1:50" s="92" customFormat="1" ht="11.25">
      <c r="A98" s="104" t="s">
        <v>229</v>
      </c>
      <c r="B98" s="23" t="s">
        <v>230</v>
      </c>
      <c r="C98" s="16" t="s">
        <v>85</v>
      </c>
      <c r="D98" s="16" t="s">
        <v>89</v>
      </c>
      <c r="E98" s="132">
        <v>32343877.22</v>
      </c>
      <c r="F98" s="132">
        <v>15231.22</v>
      </c>
      <c r="G98" s="132">
        <v>6786.88</v>
      </c>
      <c r="H98" s="132">
        <v>1878.73</v>
      </c>
      <c r="I98" s="132">
        <v>15595.73</v>
      </c>
      <c r="J98" s="132">
        <v>0</v>
      </c>
      <c r="K98" s="132">
        <v>0</v>
      </c>
      <c r="L98" s="132">
        <v>0</v>
      </c>
      <c r="M98" s="132">
        <v>0</v>
      </c>
      <c r="N98" s="132">
        <v>32304384.66</v>
      </c>
      <c r="O98" s="132">
        <v>270342.72</v>
      </c>
      <c r="P98" s="132">
        <v>449088.72</v>
      </c>
      <c r="Q98" s="132">
        <v>755.35</v>
      </c>
      <c r="R98" s="132">
        <v>0</v>
      </c>
      <c r="S98" s="132">
        <v>31584197.87</v>
      </c>
      <c r="T98" s="132">
        <v>39305649.44</v>
      </c>
      <c r="U98" s="132">
        <v>-538259.51</v>
      </c>
      <c r="V98" s="132">
        <v>85619.48</v>
      </c>
      <c r="W98" s="132">
        <v>74914.79</v>
      </c>
      <c r="X98" s="132">
        <v>280853.37</v>
      </c>
      <c r="Y98" s="132">
        <v>-62271.97</v>
      </c>
      <c r="Z98" s="132">
        <v>519758.37</v>
      </c>
      <c r="AA98" s="132">
        <v>-10363.81</v>
      </c>
      <c r="AB98" s="132">
        <v>4040133.09</v>
      </c>
      <c r="AC98" s="132">
        <v>76545.54</v>
      </c>
      <c r="AD98" s="132">
        <v>1736586.25</v>
      </c>
      <c r="AE98" s="132">
        <v>-11707.69</v>
      </c>
      <c r="AF98" s="132">
        <v>67927.11</v>
      </c>
      <c r="AG98" s="132">
        <v>0</v>
      </c>
      <c r="AH98" s="132">
        <v>107026.32</v>
      </c>
      <c r="AI98" s="132">
        <v>3601.71</v>
      </c>
      <c r="AJ98" s="132">
        <v>0</v>
      </c>
      <c r="AK98" s="132">
        <v>0</v>
      </c>
      <c r="AL98" s="132">
        <v>0</v>
      </c>
      <c r="AM98" s="132">
        <v>760559.09</v>
      </c>
      <c r="AN98" s="132">
        <v>30636.28</v>
      </c>
      <c r="AO98" s="132">
        <v>0</v>
      </c>
      <c r="AP98" s="132">
        <v>0</v>
      </c>
      <c r="AQ98" s="132">
        <v>63552.44</v>
      </c>
      <c r="AR98" s="132">
        <v>32343877.22</v>
      </c>
      <c r="AS98" s="132">
        <v>1807128.4</v>
      </c>
      <c r="AT98" s="142"/>
      <c r="AU98" s="132"/>
      <c r="AV98" s="132"/>
      <c r="AW98" s="132"/>
      <c r="AX98" s="132"/>
    </row>
    <row r="99" spans="1:50" s="92" customFormat="1" ht="11.25">
      <c r="A99" s="104" t="s">
        <v>231</v>
      </c>
      <c r="B99" s="23" t="s">
        <v>232</v>
      </c>
      <c r="C99" s="16" t="s">
        <v>85</v>
      </c>
      <c r="D99" s="16" t="s">
        <v>89</v>
      </c>
      <c r="E99" s="132">
        <v>20666548.6</v>
      </c>
      <c r="F99" s="132">
        <v>22379.8</v>
      </c>
      <c r="G99" s="132">
        <v>82769.9</v>
      </c>
      <c r="H99" s="132">
        <v>1259.89</v>
      </c>
      <c r="I99" s="132">
        <v>13884.94</v>
      </c>
      <c r="J99" s="132">
        <v>37871.65</v>
      </c>
      <c r="K99" s="132">
        <v>0</v>
      </c>
      <c r="L99" s="132">
        <v>0</v>
      </c>
      <c r="M99" s="132">
        <v>0</v>
      </c>
      <c r="N99" s="132">
        <v>20508382.42</v>
      </c>
      <c r="O99" s="132">
        <v>98071.43</v>
      </c>
      <c r="P99" s="132">
        <v>56121.26</v>
      </c>
      <c r="Q99" s="132">
        <v>35.25</v>
      </c>
      <c r="R99" s="132">
        <v>0</v>
      </c>
      <c r="S99" s="132">
        <v>20354154.48</v>
      </c>
      <c r="T99" s="132">
        <v>24606696.07</v>
      </c>
      <c r="U99" s="132">
        <v>-365444.46</v>
      </c>
      <c r="V99" s="132">
        <v>302813.05</v>
      </c>
      <c r="W99" s="132">
        <v>131825.45</v>
      </c>
      <c r="X99" s="132">
        <v>64823.69</v>
      </c>
      <c r="Y99" s="132">
        <v>-69495.79</v>
      </c>
      <c r="Z99" s="132">
        <v>361086.1</v>
      </c>
      <c r="AA99" s="132">
        <v>-10094.26</v>
      </c>
      <c r="AB99" s="132">
        <v>1641611.52</v>
      </c>
      <c r="AC99" s="132">
        <v>118777.47</v>
      </c>
      <c r="AD99" s="132">
        <v>1390367.22</v>
      </c>
      <c r="AE99" s="132">
        <v>1625.84</v>
      </c>
      <c r="AF99" s="132">
        <v>20158.29</v>
      </c>
      <c r="AG99" s="132">
        <v>0</v>
      </c>
      <c r="AH99" s="132">
        <v>28684.02</v>
      </c>
      <c r="AI99" s="132">
        <v>667.24</v>
      </c>
      <c r="AJ99" s="132">
        <v>-0.03</v>
      </c>
      <c r="AK99" s="132">
        <v>126328</v>
      </c>
      <c r="AL99" s="132">
        <v>166942.91</v>
      </c>
      <c r="AM99" s="132">
        <v>825268.88</v>
      </c>
      <c r="AN99" s="132">
        <v>1032.69</v>
      </c>
      <c r="AO99" s="132">
        <v>0</v>
      </c>
      <c r="AP99" s="132">
        <v>0</v>
      </c>
      <c r="AQ99" s="132">
        <v>43541.4</v>
      </c>
      <c r="AR99" s="132">
        <v>20666548.6</v>
      </c>
      <c r="AS99" s="132">
        <v>306953.85</v>
      </c>
      <c r="AT99" s="142"/>
      <c r="AU99" s="132"/>
      <c r="AV99" s="132"/>
      <c r="AW99" s="132"/>
      <c r="AX99" s="132"/>
    </row>
    <row r="100" spans="1:50" s="92" customFormat="1" ht="11.25">
      <c r="A100" s="104" t="s">
        <v>4</v>
      </c>
      <c r="B100" s="23" t="s">
        <v>5</v>
      </c>
      <c r="C100" s="16" t="s">
        <v>87</v>
      </c>
      <c r="D100" s="16" t="s">
        <v>88</v>
      </c>
      <c r="E100" s="132">
        <v>86877739.04</v>
      </c>
      <c r="F100" s="132">
        <v>38639.27</v>
      </c>
      <c r="G100" s="132">
        <v>213296.4</v>
      </c>
      <c r="H100" s="132">
        <v>1180.03</v>
      </c>
      <c r="I100" s="132">
        <v>52945.86</v>
      </c>
      <c r="J100" s="132">
        <v>111692.01</v>
      </c>
      <c r="K100" s="132">
        <v>111637.5</v>
      </c>
      <c r="L100" s="132">
        <v>0</v>
      </c>
      <c r="M100" s="132">
        <v>0</v>
      </c>
      <c r="N100" s="132">
        <v>86348347.97</v>
      </c>
      <c r="O100" s="132">
        <v>432430.62</v>
      </c>
      <c r="P100" s="132">
        <v>1775213.99</v>
      </c>
      <c r="Q100" s="132">
        <v>4319.14</v>
      </c>
      <c r="R100" s="132">
        <v>0</v>
      </c>
      <c r="S100" s="132">
        <v>84136384.22</v>
      </c>
      <c r="T100" s="132">
        <v>103222727.62</v>
      </c>
      <c r="U100" s="132">
        <v>-1520627.77</v>
      </c>
      <c r="V100" s="132">
        <v>282585.15</v>
      </c>
      <c r="W100" s="132">
        <v>125638.98</v>
      </c>
      <c r="X100" s="132">
        <v>3449807.31</v>
      </c>
      <c r="Y100" s="132">
        <v>94808.76</v>
      </c>
      <c r="Z100" s="132">
        <v>1502166.36</v>
      </c>
      <c r="AA100" s="132">
        <v>22778.86</v>
      </c>
      <c r="AB100" s="132">
        <v>6554951.57</v>
      </c>
      <c r="AC100" s="132">
        <v>201312.75</v>
      </c>
      <c r="AD100" s="132">
        <v>2803968.63</v>
      </c>
      <c r="AE100" s="132">
        <v>-11028.23</v>
      </c>
      <c r="AF100" s="132">
        <v>38116.4</v>
      </c>
      <c r="AG100" s="132">
        <v>0</v>
      </c>
      <c r="AH100" s="132">
        <v>113660.61</v>
      </c>
      <c r="AI100" s="132">
        <v>-335.62</v>
      </c>
      <c r="AJ100" s="132">
        <v>0</v>
      </c>
      <c r="AK100" s="132">
        <v>224008.65</v>
      </c>
      <c r="AL100" s="132">
        <v>60118.84</v>
      </c>
      <c r="AM100" s="132">
        <v>2809300.47</v>
      </c>
      <c r="AN100" s="132">
        <v>78901.31</v>
      </c>
      <c r="AO100" s="132">
        <v>0</v>
      </c>
      <c r="AP100" s="132">
        <v>0</v>
      </c>
      <c r="AQ100" s="132">
        <v>339938.71</v>
      </c>
      <c r="AR100" s="132">
        <v>86877739.04</v>
      </c>
      <c r="AS100" s="132">
        <v>2926093.71</v>
      </c>
      <c r="AT100" s="142"/>
      <c r="AU100" s="132"/>
      <c r="AV100" s="132"/>
      <c r="AW100" s="132"/>
      <c r="AX100" s="132"/>
    </row>
    <row r="101" spans="1:50" s="92" customFormat="1" ht="11.25">
      <c r="A101" s="104" t="s">
        <v>233</v>
      </c>
      <c r="B101" s="23" t="s">
        <v>234</v>
      </c>
      <c r="C101" s="16" t="s">
        <v>86</v>
      </c>
      <c r="D101" s="16" t="s">
        <v>89</v>
      </c>
      <c r="E101" s="132">
        <v>51899790.02</v>
      </c>
      <c r="F101" s="132">
        <v>27801.35</v>
      </c>
      <c r="G101" s="132">
        <v>84429.1</v>
      </c>
      <c r="H101" s="132">
        <v>5898.01</v>
      </c>
      <c r="I101" s="132">
        <v>8175.39</v>
      </c>
      <c r="J101" s="132">
        <v>1506.07</v>
      </c>
      <c r="K101" s="132">
        <v>0</v>
      </c>
      <c r="L101" s="132">
        <v>3136.19</v>
      </c>
      <c r="M101" s="132">
        <v>0</v>
      </c>
      <c r="N101" s="132">
        <v>51768843.91</v>
      </c>
      <c r="O101" s="132">
        <v>180995.5</v>
      </c>
      <c r="P101" s="132">
        <v>481274.16</v>
      </c>
      <c r="Q101" s="132">
        <v>4019.28</v>
      </c>
      <c r="R101" s="132">
        <v>0</v>
      </c>
      <c r="S101" s="132">
        <v>51102554.97</v>
      </c>
      <c r="T101" s="132">
        <v>59288560.6</v>
      </c>
      <c r="U101" s="132">
        <v>-2397085.86</v>
      </c>
      <c r="V101" s="132">
        <v>222043.22</v>
      </c>
      <c r="W101" s="132">
        <v>1018434.25</v>
      </c>
      <c r="X101" s="132">
        <v>217401.39</v>
      </c>
      <c r="Y101" s="132">
        <v>-83917.02</v>
      </c>
      <c r="Z101" s="132">
        <v>926551.67</v>
      </c>
      <c r="AA101" s="132">
        <v>-33265.75</v>
      </c>
      <c r="AB101" s="132">
        <v>2179712.18</v>
      </c>
      <c r="AC101" s="132">
        <v>79315.2</v>
      </c>
      <c r="AD101" s="132">
        <v>1613374.31</v>
      </c>
      <c r="AE101" s="132">
        <v>-15150.46</v>
      </c>
      <c r="AF101" s="132">
        <v>50715.15</v>
      </c>
      <c r="AG101" s="132">
        <v>0</v>
      </c>
      <c r="AH101" s="132">
        <v>8984.94</v>
      </c>
      <c r="AI101" s="132">
        <v>0</v>
      </c>
      <c r="AJ101" s="132">
        <v>0</v>
      </c>
      <c r="AK101" s="132">
        <v>447292.4</v>
      </c>
      <c r="AL101" s="132">
        <v>159511.69</v>
      </c>
      <c r="AM101" s="132">
        <v>2260871.12</v>
      </c>
      <c r="AN101" s="132">
        <v>3625.6</v>
      </c>
      <c r="AO101" s="132">
        <v>0</v>
      </c>
      <c r="AP101" s="132">
        <v>0</v>
      </c>
      <c r="AQ101" s="132">
        <v>203711.61</v>
      </c>
      <c r="AR101" s="132">
        <v>51899790.02</v>
      </c>
      <c r="AS101" s="132">
        <v>1800011.8</v>
      </c>
      <c r="AT101" s="142"/>
      <c r="AU101" s="132"/>
      <c r="AV101" s="132"/>
      <c r="AW101" s="132"/>
      <c r="AX101" s="132"/>
    </row>
    <row r="102" spans="1:50" s="92" customFormat="1" ht="11.25">
      <c r="A102" s="104" t="s">
        <v>235</v>
      </c>
      <c r="B102" s="23" t="s">
        <v>236</v>
      </c>
      <c r="C102" s="16" t="s">
        <v>82</v>
      </c>
      <c r="D102" s="16" t="s">
        <v>89</v>
      </c>
      <c r="E102" s="132">
        <v>31726669.09</v>
      </c>
      <c r="F102" s="132">
        <v>9803.82</v>
      </c>
      <c r="G102" s="132">
        <v>0</v>
      </c>
      <c r="H102" s="132">
        <v>0</v>
      </c>
      <c r="I102" s="132">
        <v>0</v>
      </c>
      <c r="J102" s="132">
        <v>0</v>
      </c>
      <c r="K102" s="132">
        <v>0</v>
      </c>
      <c r="L102" s="132">
        <v>0</v>
      </c>
      <c r="M102" s="132">
        <v>0</v>
      </c>
      <c r="N102" s="132">
        <v>31716865.27</v>
      </c>
      <c r="O102" s="132">
        <v>126613.7</v>
      </c>
      <c r="P102" s="132">
        <v>281481.55</v>
      </c>
      <c r="Q102" s="132">
        <v>857.41</v>
      </c>
      <c r="R102" s="132">
        <v>0</v>
      </c>
      <c r="S102" s="132">
        <v>31307912.61</v>
      </c>
      <c r="T102" s="132">
        <v>36885047.66</v>
      </c>
      <c r="U102" s="132">
        <v>-683431.45</v>
      </c>
      <c r="V102" s="132">
        <v>116348.24</v>
      </c>
      <c r="W102" s="132">
        <v>74713.41</v>
      </c>
      <c r="X102" s="132">
        <v>473077.7</v>
      </c>
      <c r="Y102" s="132">
        <v>-233287</v>
      </c>
      <c r="Z102" s="132">
        <v>563942.85</v>
      </c>
      <c r="AA102" s="132">
        <v>-10823.31</v>
      </c>
      <c r="AB102" s="132">
        <v>1711412.68</v>
      </c>
      <c r="AC102" s="132">
        <v>44427.35</v>
      </c>
      <c r="AD102" s="132">
        <v>2107586.68</v>
      </c>
      <c r="AE102" s="132">
        <v>-22154.88</v>
      </c>
      <c r="AF102" s="132">
        <v>72244.92</v>
      </c>
      <c r="AG102" s="132">
        <v>-10841.6</v>
      </c>
      <c r="AH102" s="132">
        <v>0</v>
      </c>
      <c r="AI102" s="132">
        <v>0</v>
      </c>
      <c r="AJ102" s="132">
        <v>0</v>
      </c>
      <c r="AK102" s="132">
        <v>7981.85</v>
      </c>
      <c r="AL102" s="132">
        <v>-15.81</v>
      </c>
      <c r="AM102" s="132">
        <v>763540.37</v>
      </c>
      <c r="AN102" s="132">
        <v>89925.43</v>
      </c>
      <c r="AO102" s="132">
        <v>0</v>
      </c>
      <c r="AP102" s="132">
        <v>0</v>
      </c>
      <c r="AQ102" s="132">
        <v>215230.62</v>
      </c>
      <c r="AR102" s="132">
        <v>31726669.09</v>
      </c>
      <c r="AS102" s="132">
        <v>1349745.48</v>
      </c>
      <c r="AT102" s="142"/>
      <c r="AU102" s="132"/>
      <c r="AV102" s="132"/>
      <c r="AW102" s="132"/>
      <c r="AX102" s="132"/>
    </row>
    <row r="103" spans="1:50" s="92" customFormat="1" ht="11.25">
      <c r="A103" s="104" t="s">
        <v>237</v>
      </c>
      <c r="B103" s="23" t="s">
        <v>238</v>
      </c>
      <c r="C103" s="16" t="s">
        <v>82</v>
      </c>
      <c r="D103" s="16" t="s">
        <v>89</v>
      </c>
      <c r="E103" s="132">
        <v>53533609.3</v>
      </c>
      <c r="F103" s="132">
        <v>11176.78</v>
      </c>
      <c r="G103" s="132">
        <v>98461.22</v>
      </c>
      <c r="H103" s="132">
        <v>0</v>
      </c>
      <c r="I103" s="132">
        <v>0</v>
      </c>
      <c r="J103" s="132">
        <v>0</v>
      </c>
      <c r="K103" s="132">
        <v>0</v>
      </c>
      <c r="L103" s="132">
        <v>0</v>
      </c>
      <c r="M103" s="132">
        <v>0</v>
      </c>
      <c r="N103" s="132">
        <v>53423971.3</v>
      </c>
      <c r="O103" s="132">
        <v>152223.52</v>
      </c>
      <c r="P103" s="132">
        <v>450895.01</v>
      </c>
      <c r="Q103" s="132">
        <v>1770.56</v>
      </c>
      <c r="R103" s="132">
        <v>0</v>
      </c>
      <c r="S103" s="132">
        <v>52819082.21</v>
      </c>
      <c r="T103" s="132">
        <v>59178915.52</v>
      </c>
      <c r="U103" s="132">
        <v>-2189183.14</v>
      </c>
      <c r="V103" s="132">
        <v>281940.8</v>
      </c>
      <c r="W103" s="132">
        <v>376291.23</v>
      </c>
      <c r="X103" s="132">
        <v>322968.49</v>
      </c>
      <c r="Y103" s="132">
        <v>-297481.3</v>
      </c>
      <c r="Z103" s="132">
        <v>962674.49</v>
      </c>
      <c r="AA103" s="132">
        <v>-36847.33</v>
      </c>
      <c r="AB103" s="132">
        <v>1345560.95</v>
      </c>
      <c r="AC103" s="132">
        <v>53422.82</v>
      </c>
      <c r="AD103" s="132">
        <v>1728989.47</v>
      </c>
      <c r="AE103" s="132">
        <v>-18889.42</v>
      </c>
      <c r="AF103" s="132">
        <v>0</v>
      </c>
      <c r="AG103" s="132">
        <v>0</v>
      </c>
      <c r="AH103" s="132">
        <v>0</v>
      </c>
      <c r="AI103" s="132">
        <v>0</v>
      </c>
      <c r="AJ103" s="132">
        <v>0</v>
      </c>
      <c r="AK103" s="132">
        <v>163118.21</v>
      </c>
      <c r="AL103" s="132">
        <v>-16983.33</v>
      </c>
      <c r="AM103" s="132">
        <v>1543177.16</v>
      </c>
      <c r="AN103" s="132">
        <v>1554.13</v>
      </c>
      <c r="AO103" s="132">
        <v>0</v>
      </c>
      <c r="AP103" s="132">
        <v>0</v>
      </c>
      <c r="AQ103" s="132">
        <v>214745.09</v>
      </c>
      <c r="AR103" s="132">
        <v>53533609.3</v>
      </c>
      <c r="AS103" s="132">
        <v>586634.96</v>
      </c>
      <c r="AT103" s="142"/>
      <c r="AU103" s="132"/>
      <c r="AV103" s="132"/>
      <c r="AW103" s="132"/>
      <c r="AX103" s="132"/>
    </row>
    <row r="104" spans="1:50" s="92" customFormat="1" ht="11.25">
      <c r="A104" s="104" t="s">
        <v>239</v>
      </c>
      <c r="B104" s="23" t="s">
        <v>240</v>
      </c>
      <c r="C104" s="16" t="s">
        <v>80</v>
      </c>
      <c r="D104" s="16" t="s">
        <v>89</v>
      </c>
      <c r="E104" s="132">
        <v>19114239.39</v>
      </c>
      <c r="F104" s="132">
        <v>12268.04</v>
      </c>
      <c r="G104" s="132">
        <v>28293.22</v>
      </c>
      <c r="H104" s="132">
        <v>491.83</v>
      </c>
      <c r="I104" s="132">
        <v>13861.66</v>
      </c>
      <c r="J104" s="132">
        <v>2475.56</v>
      </c>
      <c r="K104" s="132">
        <v>0</v>
      </c>
      <c r="L104" s="132">
        <v>0</v>
      </c>
      <c r="M104" s="132">
        <v>0</v>
      </c>
      <c r="N104" s="132">
        <v>19056849.08</v>
      </c>
      <c r="O104" s="132">
        <v>128254.2</v>
      </c>
      <c r="P104" s="132">
        <v>504.35</v>
      </c>
      <c r="Q104" s="132">
        <v>3.22</v>
      </c>
      <c r="R104" s="132">
        <v>0</v>
      </c>
      <c r="S104" s="132">
        <v>18928087.31</v>
      </c>
      <c r="T104" s="132">
        <v>23148831.06</v>
      </c>
      <c r="U104" s="132">
        <v>-1116455.5</v>
      </c>
      <c r="V104" s="132">
        <v>32485.57</v>
      </c>
      <c r="W104" s="132">
        <v>18599.76</v>
      </c>
      <c r="X104" s="132">
        <v>398512.5</v>
      </c>
      <c r="Y104" s="132">
        <v>-819146.78</v>
      </c>
      <c r="Z104" s="132">
        <v>320394.51</v>
      </c>
      <c r="AA104" s="132">
        <v>-20960.66</v>
      </c>
      <c r="AB104" s="132">
        <v>1824227.3</v>
      </c>
      <c r="AC104" s="132">
        <v>76388.01</v>
      </c>
      <c r="AD104" s="132">
        <v>1195517.42</v>
      </c>
      <c r="AE104" s="132">
        <v>-7267.89</v>
      </c>
      <c r="AF104" s="132">
        <v>70541.16</v>
      </c>
      <c r="AG104" s="132">
        <v>0</v>
      </c>
      <c r="AH104" s="132">
        <v>62127.71</v>
      </c>
      <c r="AI104" s="132">
        <v>4053.23</v>
      </c>
      <c r="AJ104" s="132">
        <v>0</v>
      </c>
      <c r="AK104" s="132">
        <v>5346.13</v>
      </c>
      <c r="AL104" s="132">
        <v>657.29</v>
      </c>
      <c r="AM104" s="132">
        <v>384116.2</v>
      </c>
      <c r="AN104" s="132">
        <v>15661.63</v>
      </c>
      <c r="AO104" s="132">
        <v>0</v>
      </c>
      <c r="AP104" s="132">
        <v>0</v>
      </c>
      <c r="AQ104" s="132">
        <v>57921.44</v>
      </c>
      <c r="AR104" s="132">
        <v>19114239.39</v>
      </c>
      <c r="AS104" s="132">
        <v>633510.23</v>
      </c>
      <c r="AT104" s="142"/>
      <c r="AU104" s="132"/>
      <c r="AV104" s="132"/>
      <c r="AW104" s="132"/>
      <c r="AX104" s="132"/>
    </row>
    <row r="105" spans="1:50" s="92" customFormat="1" ht="11.25">
      <c r="A105" s="104" t="s">
        <v>241</v>
      </c>
      <c r="B105" s="23" t="s">
        <v>242</v>
      </c>
      <c r="C105" s="16" t="s">
        <v>82</v>
      </c>
      <c r="D105" s="16" t="s">
        <v>89</v>
      </c>
      <c r="E105" s="132">
        <v>52447094.07</v>
      </c>
      <c r="F105" s="132">
        <v>23232.1</v>
      </c>
      <c r="G105" s="132">
        <v>243336.05</v>
      </c>
      <c r="H105" s="132">
        <v>0</v>
      </c>
      <c r="I105" s="132">
        <v>0</v>
      </c>
      <c r="J105" s="132">
        <v>0</v>
      </c>
      <c r="K105" s="132">
        <v>0</v>
      </c>
      <c r="L105" s="132">
        <v>0</v>
      </c>
      <c r="M105" s="132">
        <v>0</v>
      </c>
      <c r="N105" s="132">
        <v>52180525.92</v>
      </c>
      <c r="O105" s="132">
        <v>184579.19</v>
      </c>
      <c r="P105" s="132">
        <v>375995.02</v>
      </c>
      <c r="Q105" s="132">
        <v>2993.17</v>
      </c>
      <c r="R105" s="132">
        <v>0</v>
      </c>
      <c r="S105" s="132">
        <v>51616958.54</v>
      </c>
      <c r="T105" s="132">
        <v>58673916.55</v>
      </c>
      <c r="U105" s="132">
        <v>-389135.83</v>
      </c>
      <c r="V105" s="132">
        <v>367508.41</v>
      </c>
      <c r="W105" s="132">
        <v>-63582.09</v>
      </c>
      <c r="X105" s="132">
        <v>137999.99</v>
      </c>
      <c r="Y105" s="132">
        <v>18467.44</v>
      </c>
      <c r="Z105" s="132">
        <v>924191.32</v>
      </c>
      <c r="AA105" s="132">
        <v>-12581.67</v>
      </c>
      <c r="AB105" s="132">
        <v>1661904.74</v>
      </c>
      <c r="AC105" s="132">
        <v>75208.23</v>
      </c>
      <c r="AD105" s="132">
        <v>2879151.85</v>
      </c>
      <c r="AE105" s="132">
        <v>-676.83</v>
      </c>
      <c r="AF105" s="132">
        <v>51625.76</v>
      </c>
      <c r="AG105" s="132">
        <v>0</v>
      </c>
      <c r="AH105" s="132">
        <v>0</v>
      </c>
      <c r="AI105" s="132">
        <v>0</v>
      </c>
      <c r="AJ105" s="132">
        <v>0</v>
      </c>
      <c r="AK105" s="132">
        <v>28189.45</v>
      </c>
      <c r="AL105" s="132">
        <v>4907.05</v>
      </c>
      <c r="AM105" s="132">
        <v>1476954.63</v>
      </c>
      <c r="AN105" s="132">
        <v>429461.84</v>
      </c>
      <c r="AO105" s="132">
        <v>0</v>
      </c>
      <c r="AP105" s="132">
        <v>0</v>
      </c>
      <c r="AQ105" s="132">
        <v>290028.47</v>
      </c>
      <c r="AR105" s="132">
        <v>52447094.07</v>
      </c>
      <c r="AS105" s="132">
        <v>687506.7</v>
      </c>
      <c r="AT105" s="142"/>
      <c r="AU105" s="132"/>
      <c r="AV105" s="132"/>
      <c r="AW105" s="132"/>
      <c r="AX105" s="132"/>
    </row>
    <row r="106" spans="1:50" s="92" customFormat="1" ht="11.25">
      <c r="A106" s="104" t="s">
        <v>50</v>
      </c>
      <c r="B106" s="23" t="s">
        <v>51</v>
      </c>
      <c r="C106" s="16" t="s">
        <v>84</v>
      </c>
      <c r="D106" s="16" t="s">
        <v>682</v>
      </c>
      <c r="E106" s="132">
        <v>101800236.03</v>
      </c>
      <c r="F106" s="132">
        <v>41690.16</v>
      </c>
      <c r="G106" s="132">
        <v>132252.71</v>
      </c>
      <c r="H106" s="132">
        <v>0</v>
      </c>
      <c r="I106" s="132">
        <v>0</v>
      </c>
      <c r="J106" s="132">
        <v>0</v>
      </c>
      <c r="K106" s="132">
        <v>0</v>
      </c>
      <c r="L106" s="132">
        <v>0</v>
      </c>
      <c r="M106" s="132">
        <v>0</v>
      </c>
      <c r="N106" s="132">
        <v>101626293.16</v>
      </c>
      <c r="O106" s="132">
        <v>351311.43</v>
      </c>
      <c r="P106" s="132">
        <v>1551509.34</v>
      </c>
      <c r="Q106" s="132">
        <v>7735.74</v>
      </c>
      <c r="R106" s="132">
        <v>0</v>
      </c>
      <c r="S106" s="132">
        <v>99715736.65</v>
      </c>
      <c r="T106" s="132">
        <v>116739652.34</v>
      </c>
      <c r="U106" s="132">
        <v>-2706239.15</v>
      </c>
      <c r="V106" s="132">
        <v>299157.1</v>
      </c>
      <c r="W106" s="132">
        <v>53229.24</v>
      </c>
      <c r="X106" s="132">
        <v>1702047.91</v>
      </c>
      <c r="Y106" s="132">
        <v>-162136.27</v>
      </c>
      <c r="Z106" s="132">
        <v>1711874.81</v>
      </c>
      <c r="AA106" s="132">
        <v>-38510.14</v>
      </c>
      <c r="AB106" s="132">
        <v>3380415.05</v>
      </c>
      <c r="AC106" s="132">
        <v>167634.99</v>
      </c>
      <c r="AD106" s="132">
        <v>4399010.33</v>
      </c>
      <c r="AE106" s="132">
        <v>-131937.38</v>
      </c>
      <c r="AF106" s="132">
        <v>109297.12</v>
      </c>
      <c r="AG106" s="132">
        <v>18123.64</v>
      </c>
      <c r="AH106" s="132">
        <v>0</v>
      </c>
      <c r="AI106" s="132">
        <v>0</v>
      </c>
      <c r="AJ106" s="132">
        <v>0</v>
      </c>
      <c r="AK106" s="132">
        <v>26350.27</v>
      </c>
      <c r="AL106" s="132">
        <v>0</v>
      </c>
      <c r="AM106" s="132">
        <v>3830253.02</v>
      </c>
      <c r="AN106" s="132">
        <v>353285.25</v>
      </c>
      <c r="AO106" s="132">
        <v>0</v>
      </c>
      <c r="AP106" s="132">
        <v>0</v>
      </c>
      <c r="AQ106" s="132">
        <v>566584.24</v>
      </c>
      <c r="AR106" s="132">
        <v>101800236.03</v>
      </c>
      <c r="AS106" s="132">
        <v>9473782.94</v>
      </c>
      <c r="AT106" s="142"/>
      <c r="AU106" s="132"/>
      <c r="AV106" s="132"/>
      <c r="AW106" s="132"/>
      <c r="AX106" s="132"/>
    </row>
    <row r="107" spans="1:50" s="92" customFormat="1" ht="11.25">
      <c r="A107" s="104" t="s">
        <v>243</v>
      </c>
      <c r="B107" s="23" t="s">
        <v>244</v>
      </c>
      <c r="C107" s="16" t="s">
        <v>83</v>
      </c>
      <c r="D107" s="16" t="s">
        <v>89</v>
      </c>
      <c r="E107" s="132">
        <v>32964106.97</v>
      </c>
      <c r="F107" s="132">
        <v>3030.29</v>
      </c>
      <c r="G107" s="132">
        <v>41224.19</v>
      </c>
      <c r="H107" s="132">
        <v>0</v>
      </c>
      <c r="I107" s="132">
        <v>3608.27</v>
      </c>
      <c r="J107" s="132">
        <v>8429.17</v>
      </c>
      <c r="K107" s="132">
        <v>0</v>
      </c>
      <c r="L107" s="132">
        <v>0</v>
      </c>
      <c r="M107" s="132">
        <v>0</v>
      </c>
      <c r="N107" s="132">
        <v>32907815.05</v>
      </c>
      <c r="O107" s="132">
        <v>173981.52</v>
      </c>
      <c r="P107" s="132">
        <v>596745.04</v>
      </c>
      <c r="Q107" s="132">
        <v>9783.78</v>
      </c>
      <c r="R107" s="132">
        <v>0</v>
      </c>
      <c r="S107" s="132">
        <v>32127304.71</v>
      </c>
      <c r="T107" s="132">
        <v>38908349.44</v>
      </c>
      <c r="U107" s="132">
        <v>-1175254.17</v>
      </c>
      <c r="V107" s="132">
        <v>220899.73</v>
      </c>
      <c r="W107" s="132">
        <v>117514.21</v>
      </c>
      <c r="X107" s="132">
        <v>480968.14</v>
      </c>
      <c r="Y107" s="132">
        <v>-325416.08</v>
      </c>
      <c r="Z107" s="132">
        <v>545924.41</v>
      </c>
      <c r="AA107" s="132">
        <v>-20614.86</v>
      </c>
      <c r="AB107" s="132">
        <v>2047854.21</v>
      </c>
      <c r="AC107" s="132">
        <v>115551.22</v>
      </c>
      <c r="AD107" s="132">
        <v>2038657.72</v>
      </c>
      <c r="AE107" s="132">
        <v>-5439.45</v>
      </c>
      <c r="AF107" s="132">
        <v>17990.24</v>
      </c>
      <c r="AG107" s="132">
        <v>0</v>
      </c>
      <c r="AH107" s="132">
        <v>8018.35</v>
      </c>
      <c r="AI107" s="132">
        <v>-0.01</v>
      </c>
      <c r="AJ107" s="132">
        <v>0</v>
      </c>
      <c r="AK107" s="132">
        <v>0</v>
      </c>
      <c r="AL107" s="132">
        <v>499.57</v>
      </c>
      <c r="AM107" s="132">
        <v>1067503.6</v>
      </c>
      <c r="AN107" s="132">
        <v>-2691.03</v>
      </c>
      <c r="AO107" s="132">
        <v>0</v>
      </c>
      <c r="AP107" s="132">
        <v>0</v>
      </c>
      <c r="AQ107" s="132">
        <v>189215.31</v>
      </c>
      <c r="AR107" s="132">
        <v>32964106.97</v>
      </c>
      <c r="AS107" s="132">
        <v>1344544.29</v>
      </c>
      <c r="AT107" s="142"/>
      <c r="AU107" s="132"/>
      <c r="AV107" s="132"/>
      <c r="AW107" s="132"/>
      <c r="AX107" s="132"/>
    </row>
    <row r="108" spans="1:50" s="92" customFormat="1" ht="11.25">
      <c r="A108" s="104" t="s">
        <v>245</v>
      </c>
      <c r="B108" s="23" t="s">
        <v>653</v>
      </c>
      <c r="C108" s="16" t="s">
        <v>82</v>
      </c>
      <c r="D108" s="16" t="s">
        <v>89</v>
      </c>
      <c r="E108" s="132">
        <v>22791698.87</v>
      </c>
      <c r="F108" s="132">
        <v>16942.97</v>
      </c>
      <c r="G108" s="132">
        <v>411.08</v>
      </c>
      <c r="H108" s="132">
        <v>2035.93</v>
      </c>
      <c r="I108" s="132">
        <v>0</v>
      </c>
      <c r="J108" s="132">
        <v>0</v>
      </c>
      <c r="K108" s="132">
        <v>0</v>
      </c>
      <c r="L108" s="132">
        <v>0</v>
      </c>
      <c r="M108" s="132">
        <v>0</v>
      </c>
      <c r="N108" s="132">
        <v>22772308.89</v>
      </c>
      <c r="O108" s="132">
        <v>87367.57</v>
      </c>
      <c r="P108" s="132">
        <v>399739.42</v>
      </c>
      <c r="Q108" s="132">
        <v>6299.16</v>
      </c>
      <c r="R108" s="132">
        <v>0</v>
      </c>
      <c r="S108" s="132">
        <v>22278902.74</v>
      </c>
      <c r="T108" s="132">
        <v>27219254.34</v>
      </c>
      <c r="U108" s="132">
        <v>-406286.51</v>
      </c>
      <c r="V108" s="132">
        <v>108861.35</v>
      </c>
      <c r="W108" s="132">
        <v>-53128.37</v>
      </c>
      <c r="X108" s="132">
        <v>108810.56</v>
      </c>
      <c r="Y108" s="132">
        <v>-92530.3</v>
      </c>
      <c r="Z108" s="132">
        <v>428306.24</v>
      </c>
      <c r="AA108" s="132">
        <v>-6469.59</v>
      </c>
      <c r="AB108" s="132">
        <v>877200.17</v>
      </c>
      <c r="AC108" s="132">
        <v>28143.75</v>
      </c>
      <c r="AD108" s="132">
        <v>2378777.52</v>
      </c>
      <c r="AE108" s="132">
        <v>-24425.04</v>
      </c>
      <c r="AF108" s="132">
        <v>46441.2</v>
      </c>
      <c r="AG108" s="132">
        <v>0</v>
      </c>
      <c r="AH108" s="132">
        <v>0</v>
      </c>
      <c r="AI108" s="132">
        <v>0</v>
      </c>
      <c r="AJ108" s="132">
        <v>0</v>
      </c>
      <c r="AK108" s="132">
        <v>33416.81</v>
      </c>
      <c r="AL108" s="132">
        <v>-4805.7</v>
      </c>
      <c r="AM108" s="132">
        <v>973014.38</v>
      </c>
      <c r="AN108" s="132">
        <v>105755.57</v>
      </c>
      <c r="AO108" s="132">
        <v>0</v>
      </c>
      <c r="AP108" s="132">
        <v>0</v>
      </c>
      <c r="AQ108" s="132">
        <v>69039.67</v>
      </c>
      <c r="AR108" s="132">
        <v>22791698.87</v>
      </c>
      <c r="AS108" s="132">
        <v>731823.45</v>
      </c>
      <c r="AT108" s="142"/>
      <c r="AU108" s="132"/>
      <c r="AV108" s="132"/>
      <c r="AW108" s="132"/>
      <c r="AX108" s="132"/>
    </row>
    <row r="109" spans="1:50" s="92" customFormat="1" ht="11.25">
      <c r="A109" s="104" t="s">
        <v>246</v>
      </c>
      <c r="B109" s="23" t="s">
        <v>247</v>
      </c>
      <c r="C109" s="16" t="s">
        <v>85</v>
      </c>
      <c r="D109" s="16" t="s">
        <v>89</v>
      </c>
      <c r="E109" s="132">
        <v>24000270.16</v>
      </c>
      <c r="F109" s="132">
        <v>5664.64</v>
      </c>
      <c r="G109" s="132">
        <v>51686.47</v>
      </c>
      <c r="H109" s="132">
        <v>0</v>
      </c>
      <c r="I109" s="132">
        <v>850.16</v>
      </c>
      <c r="J109" s="132">
        <v>8079.45</v>
      </c>
      <c r="K109" s="132">
        <v>0</v>
      </c>
      <c r="L109" s="132">
        <v>0</v>
      </c>
      <c r="M109" s="132">
        <v>0</v>
      </c>
      <c r="N109" s="132">
        <v>23933989.44</v>
      </c>
      <c r="O109" s="132">
        <v>137054.88</v>
      </c>
      <c r="P109" s="132">
        <v>410668.18</v>
      </c>
      <c r="Q109" s="132">
        <v>143.49</v>
      </c>
      <c r="R109" s="132">
        <v>0</v>
      </c>
      <c r="S109" s="132">
        <v>23386122.89</v>
      </c>
      <c r="T109" s="132">
        <v>28335121.64</v>
      </c>
      <c r="U109" s="132">
        <v>-349693.76</v>
      </c>
      <c r="V109" s="132">
        <v>266978.05</v>
      </c>
      <c r="W109" s="132">
        <v>49581.97</v>
      </c>
      <c r="X109" s="132">
        <v>131054.3</v>
      </c>
      <c r="Y109" s="132">
        <v>-51027.4</v>
      </c>
      <c r="Z109" s="132">
        <v>394505.87</v>
      </c>
      <c r="AA109" s="132">
        <v>-7793.35</v>
      </c>
      <c r="AB109" s="132">
        <v>2174325.41</v>
      </c>
      <c r="AC109" s="132">
        <v>79475.8</v>
      </c>
      <c r="AD109" s="132">
        <v>1426116.92</v>
      </c>
      <c r="AE109" s="132">
        <v>51246.78</v>
      </c>
      <c r="AF109" s="132">
        <v>77476.11</v>
      </c>
      <c r="AG109" s="132">
        <v>0</v>
      </c>
      <c r="AH109" s="132">
        <v>1477.05</v>
      </c>
      <c r="AI109" s="132">
        <v>0</v>
      </c>
      <c r="AJ109" s="132">
        <v>0</v>
      </c>
      <c r="AK109" s="132">
        <v>31950.18</v>
      </c>
      <c r="AL109" s="132">
        <v>0</v>
      </c>
      <c r="AM109" s="132">
        <v>680057.96</v>
      </c>
      <c r="AN109" s="132">
        <v>3000.97</v>
      </c>
      <c r="AO109" s="132">
        <v>0</v>
      </c>
      <c r="AP109" s="132">
        <v>0</v>
      </c>
      <c r="AQ109" s="132">
        <v>83276.18</v>
      </c>
      <c r="AR109" s="132">
        <v>24000270.16</v>
      </c>
      <c r="AS109" s="132">
        <v>1206190.38</v>
      </c>
      <c r="AT109" s="142"/>
      <c r="AU109" s="132"/>
      <c r="AV109" s="132"/>
      <c r="AW109" s="132"/>
      <c r="AX109" s="132"/>
    </row>
    <row r="110" spans="1:50" s="92" customFormat="1" ht="11.25">
      <c r="A110" s="104" t="s">
        <v>248</v>
      </c>
      <c r="B110" s="23" t="s">
        <v>249</v>
      </c>
      <c r="C110" s="16" t="s">
        <v>81</v>
      </c>
      <c r="D110" s="16" t="s">
        <v>89</v>
      </c>
      <c r="E110" s="132">
        <v>72818952.75</v>
      </c>
      <c r="F110" s="132">
        <v>36902.2</v>
      </c>
      <c r="G110" s="132">
        <v>256754.25</v>
      </c>
      <c r="H110" s="132">
        <v>148.9</v>
      </c>
      <c r="I110" s="132">
        <v>0</v>
      </c>
      <c r="J110" s="132">
        <v>0</v>
      </c>
      <c r="K110" s="132">
        <v>0</v>
      </c>
      <c r="L110" s="132">
        <v>1940.78</v>
      </c>
      <c r="M110" s="132">
        <v>0</v>
      </c>
      <c r="N110" s="132">
        <v>72523206.62</v>
      </c>
      <c r="O110" s="132">
        <v>225683.29</v>
      </c>
      <c r="P110" s="132">
        <v>426208.96</v>
      </c>
      <c r="Q110" s="132">
        <v>10644.67</v>
      </c>
      <c r="R110" s="132">
        <v>0</v>
      </c>
      <c r="S110" s="132">
        <v>71860669.7</v>
      </c>
      <c r="T110" s="132">
        <v>83665942.54</v>
      </c>
      <c r="U110" s="132">
        <v>-3261655.46</v>
      </c>
      <c r="V110" s="132">
        <v>100580.99</v>
      </c>
      <c r="W110" s="132">
        <v>85665.37</v>
      </c>
      <c r="X110" s="132">
        <v>478580.34</v>
      </c>
      <c r="Y110" s="132">
        <v>-441038.83</v>
      </c>
      <c r="Z110" s="132">
        <v>1356549.15</v>
      </c>
      <c r="AA110" s="132">
        <v>-56787.53</v>
      </c>
      <c r="AB110" s="132">
        <v>1796707.79</v>
      </c>
      <c r="AC110" s="132">
        <v>153051.05</v>
      </c>
      <c r="AD110" s="132">
        <v>4514784.59</v>
      </c>
      <c r="AE110" s="132">
        <v>-208908.83</v>
      </c>
      <c r="AF110" s="132">
        <v>31114.14</v>
      </c>
      <c r="AG110" s="132">
        <v>-19914.91</v>
      </c>
      <c r="AH110" s="132">
        <v>0</v>
      </c>
      <c r="AI110" s="132">
        <v>0</v>
      </c>
      <c r="AJ110" s="132">
        <v>0</v>
      </c>
      <c r="AK110" s="132">
        <v>9979.03</v>
      </c>
      <c r="AL110" s="132">
        <v>14094.79</v>
      </c>
      <c r="AM110" s="132">
        <v>2584468.61</v>
      </c>
      <c r="AN110" s="132">
        <v>-176367.99</v>
      </c>
      <c r="AO110" s="132">
        <v>0</v>
      </c>
      <c r="AP110" s="132">
        <v>0</v>
      </c>
      <c r="AQ110" s="132">
        <v>334792.53</v>
      </c>
      <c r="AR110" s="132">
        <v>72818952.75</v>
      </c>
      <c r="AS110" s="132">
        <v>1744428.6</v>
      </c>
      <c r="AT110" s="142"/>
      <c r="AU110" s="132"/>
      <c r="AV110" s="132"/>
      <c r="AW110" s="132"/>
      <c r="AX110" s="132"/>
    </row>
    <row r="111" spans="1:50" s="92" customFormat="1" ht="11.25">
      <c r="A111" s="104" t="s">
        <v>250</v>
      </c>
      <c r="B111" s="23" t="s">
        <v>251</v>
      </c>
      <c r="C111" s="16" t="s">
        <v>82</v>
      </c>
      <c r="D111" s="16" t="s">
        <v>89</v>
      </c>
      <c r="E111" s="132">
        <v>37832806.83</v>
      </c>
      <c r="F111" s="132">
        <v>34013.78</v>
      </c>
      <c r="G111" s="132">
        <v>182307.35</v>
      </c>
      <c r="H111" s="132">
        <v>0</v>
      </c>
      <c r="I111" s="132">
        <v>0</v>
      </c>
      <c r="J111" s="132">
        <v>0</v>
      </c>
      <c r="K111" s="132">
        <v>68169.81</v>
      </c>
      <c r="L111" s="132">
        <v>0</v>
      </c>
      <c r="M111" s="132">
        <v>0</v>
      </c>
      <c r="N111" s="132">
        <v>37548315.89</v>
      </c>
      <c r="O111" s="132">
        <v>143125.18</v>
      </c>
      <c r="P111" s="132">
        <v>208038.25</v>
      </c>
      <c r="Q111" s="132">
        <v>642.88</v>
      </c>
      <c r="R111" s="132">
        <v>0</v>
      </c>
      <c r="S111" s="132">
        <v>37196509.58</v>
      </c>
      <c r="T111" s="132">
        <v>46529713.51</v>
      </c>
      <c r="U111" s="132">
        <v>-855394.65</v>
      </c>
      <c r="V111" s="132">
        <v>35492.61</v>
      </c>
      <c r="W111" s="132">
        <v>213179.5</v>
      </c>
      <c r="X111" s="132">
        <v>210144.83</v>
      </c>
      <c r="Y111" s="132">
        <v>-262263.45</v>
      </c>
      <c r="Z111" s="132">
        <v>780876.78</v>
      </c>
      <c r="AA111" s="132">
        <v>0</v>
      </c>
      <c r="AB111" s="132">
        <v>1381096.87</v>
      </c>
      <c r="AC111" s="132">
        <v>46181.6</v>
      </c>
      <c r="AD111" s="132">
        <v>2454953.87</v>
      </c>
      <c r="AE111" s="132">
        <v>3525891.75</v>
      </c>
      <c r="AF111" s="132">
        <v>0</v>
      </c>
      <c r="AG111" s="132">
        <v>0</v>
      </c>
      <c r="AH111" s="132">
        <v>0</v>
      </c>
      <c r="AI111" s="132">
        <v>0</v>
      </c>
      <c r="AJ111" s="132">
        <v>0</v>
      </c>
      <c r="AK111" s="132">
        <v>80628</v>
      </c>
      <c r="AL111" s="132">
        <v>870.23</v>
      </c>
      <c r="AM111" s="132">
        <v>1266207.61</v>
      </c>
      <c r="AN111" s="132">
        <v>-11747.78</v>
      </c>
      <c r="AO111" s="132">
        <v>0</v>
      </c>
      <c r="AP111" s="132">
        <v>0</v>
      </c>
      <c r="AQ111" s="132">
        <v>179097.39</v>
      </c>
      <c r="AR111" s="132">
        <v>37832806.83</v>
      </c>
      <c r="AS111" s="132">
        <v>1248173.53</v>
      </c>
      <c r="AT111" s="142"/>
      <c r="AU111" s="132"/>
      <c r="AV111" s="132"/>
      <c r="AW111" s="132"/>
      <c r="AX111" s="132"/>
    </row>
    <row r="112" spans="1:50" s="92" customFormat="1" ht="11.25">
      <c r="A112" s="104" t="s">
        <v>252</v>
      </c>
      <c r="B112" s="23" t="s">
        <v>253</v>
      </c>
      <c r="C112" s="16" t="s">
        <v>83</v>
      </c>
      <c r="D112" s="16" t="s">
        <v>89</v>
      </c>
      <c r="E112" s="132">
        <v>23273684.19</v>
      </c>
      <c r="F112" s="132">
        <v>6899.4</v>
      </c>
      <c r="G112" s="132">
        <v>44580.98</v>
      </c>
      <c r="H112" s="132">
        <v>0</v>
      </c>
      <c r="I112" s="132">
        <v>21901.95</v>
      </c>
      <c r="J112" s="132">
        <v>16431.52</v>
      </c>
      <c r="K112" s="132">
        <v>0</v>
      </c>
      <c r="L112" s="132">
        <v>0</v>
      </c>
      <c r="M112" s="132">
        <v>0</v>
      </c>
      <c r="N112" s="132">
        <v>23183870.34</v>
      </c>
      <c r="O112" s="132">
        <v>126805.76</v>
      </c>
      <c r="P112" s="132">
        <v>313988.24</v>
      </c>
      <c r="Q112" s="132">
        <v>494.02</v>
      </c>
      <c r="R112" s="132">
        <v>0</v>
      </c>
      <c r="S112" s="132">
        <v>22742582.32</v>
      </c>
      <c r="T112" s="132">
        <v>27950259.32</v>
      </c>
      <c r="U112" s="132">
        <v>-466293.84</v>
      </c>
      <c r="V112" s="132">
        <v>18906.14</v>
      </c>
      <c r="W112" s="132">
        <v>124234.31</v>
      </c>
      <c r="X112" s="132">
        <v>666257.89</v>
      </c>
      <c r="Y112" s="132">
        <v>-52631.13</v>
      </c>
      <c r="Z112" s="132">
        <v>399915.68</v>
      </c>
      <c r="AA112" s="132">
        <v>-9549.68</v>
      </c>
      <c r="AB112" s="132">
        <v>1926855.58</v>
      </c>
      <c r="AC112" s="132">
        <v>121972.24</v>
      </c>
      <c r="AD112" s="132">
        <v>1275286.31</v>
      </c>
      <c r="AE112" s="132">
        <v>-14569.81</v>
      </c>
      <c r="AF112" s="132">
        <v>26890.97</v>
      </c>
      <c r="AG112" s="132">
        <v>0</v>
      </c>
      <c r="AH112" s="132">
        <v>29202.62</v>
      </c>
      <c r="AI112" s="132">
        <v>-0.02</v>
      </c>
      <c r="AJ112" s="132">
        <v>0</v>
      </c>
      <c r="AK112" s="132">
        <v>642.56</v>
      </c>
      <c r="AL112" s="132">
        <v>1489.99</v>
      </c>
      <c r="AM112" s="132">
        <v>585239.35</v>
      </c>
      <c r="AN112" s="132">
        <v>98666.52</v>
      </c>
      <c r="AO112" s="132">
        <v>0</v>
      </c>
      <c r="AP112" s="132">
        <v>0</v>
      </c>
      <c r="AQ112" s="132">
        <v>78484.67</v>
      </c>
      <c r="AR112" s="132">
        <v>23273684.19</v>
      </c>
      <c r="AS112" s="132">
        <v>623184.8</v>
      </c>
      <c r="AT112" s="142"/>
      <c r="AU112" s="132"/>
      <c r="AV112" s="132"/>
      <c r="AW112" s="132"/>
      <c r="AX112" s="132"/>
    </row>
    <row r="113" spans="1:50" s="92" customFormat="1" ht="11.25">
      <c r="A113" s="104" t="s">
        <v>254</v>
      </c>
      <c r="B113" s="23" t="s">
        <v>255</v>
      </c>
      <c r="C113" s="16" t="s">
        <v>83</v>
      </c>
      <c r="D113" s="16" t="s">
        <v>89</v>
      </c>
      <c r="E113" s="132">
        <v>20870174.84</v>
      </c>
      <c r="F113" s="132">
        <v>3242.71</v>
      </c>
      <c r="G113" s="132">
        <v>443.67</v>
      </c>
      <c r="H113" s="132">
        <v>116.04</v>
      </c>
      <c r="I113" s="132">
        <v>1417.42</v>
      </c>
      <c r="J113" s="132">
        <v>0</v>
      </c>
      <c r="K113" s="132">
        <v>0</v>
      </c>
      <c r="L113" s="132">
        <v>193.08</v>
      </c>
      <c r="M113" s="132">
        <v>0</v>
      </c>
      <c r="N113" s="132">
        <v>20864761.92</v>
      </c>
      <c r="O113" s="132">
        <v>90396.91</v>
      </c>
      <c r="P113" s="132">
        <v>164724.86</v>
      </c>
      <c r="Q113" s="132">
        <v>86.77</v>
      </c>
      <c r="R113" s="132">
        <v>0</v>
      </c>
      <c r="S113" s="132">
        <v>20609553.38</v>
      </c>
      <c r="T113" s="132">
        <v>23962373.75</v>
      </c>
      <c r="U113" s="132">
        <v>-1100276.28</v>
      </c>
      <c r="V113" s="132">
        <v>13957.88</v>
      </c>
      <c r="W113" s="132">
        <v>43592.39</v>
      </c>
      <c r="X113" s="132">
        <v>88053.4</v>
      </c>
      <c r="Y113" s="132">
        <v>-465253.13</v>
      </c>
      <c r="Z113" s="132">
        <v>361317.3</v>
      </c>
      <c r="AA113" s="132">
        <v>-18717</v>
      </c>
      <c r="AB113" s="132">
        <v>1155164.53</v>
      </c>
      <c r="AC113" s="132">
        <v>33027.25</v>
      </c>
      <c r="AD113" s="132">
        <v>841135.33</v>
      </c>
      <c r="AE113" s="132">
        <v>5160.84</v>
      </c>
      <c r="AF113" s="132">
        <v>10074.17</v>
      </c>
      <c r="AG113" s="132">
        <v>-563.94</v>
      </c>
      <c r="AH113" s="132">
        <v>17656.28</v>
      </c>
      <c r="AI113" s="132">
        <v>-153.33</v>
      </c>
      <c r="AJ113" s="132">
        <v>0</v>
      </c>
      <c r="AK113" s="132">
        <v>62477.01</v>
      </c>
      <c r="AL113" s="132">
        <v>4227.79</v>
      </c>
      <c r="AM113" s="132">
        <v>558404.18</v>
      </c>
      <c r="AN113" s="132">
        <v>16200.55</v>
      </c>
      <c r="AO113" s="132">
        <v>0</v>
      </c>
      <c r="AP113" s="132">
        <v>0</v>
      </c>
      <c r="AQ113" s="132">
        <v>66462.3</v>
      </c>
      <c r="AR113" s="132">
        <v>20870174.81</v>
      </c>
      <c r="AS113" s="132">
        <v>444383.39</v>
      </c>
      <c r="AT113" s="142"/>
      <c r="AU113" s="132"/>
      <c r="AV113" s="132"/>
      <c r="AW113" s="132"/>
      <c r="AX113" s="132"/>
    </row>
    <row r="114" spans="1:50" s="92" customFormat="1" ht="11.25">
      <c r="A114" s="104" t="s">
        <v>256</v>
      </c>
      <c r="B114" s="23" t="s">
        <v>257</v>
      </c>
      <c r="C114" s="16" t="s">
        <v>81</v>
      </c>
      <c r="D114" s="16" t="s">
        <v>89</v>
      </c>
      <c r="E114" s="132">
        <v>11442760.22</v>
      </c>
      <c r="F114" s="132">
        <v>16542.56</v>
      </c>
      <c r="G114" s="132">
        <v>53706.94</v>
      </c>
      <c r="H114" s="132">
        <v>95.61</v>
      </c>
      <c r="I114" s="132">
        <v>35770.88</v>
      </c>
      <c r="J114" s="132">
        <v>0</v>
      </c>
      <c r="K114" s="132">
        <v>0</v>
      </c>
      <c r="L114" s="132">
        <v>0</v>
      </c>
      <c r="M114" s="132">
        <v>0</v>
      </c>
      <c r="N114" s="132">
        <v>11336644.23</v>
      </c>
      <c r="O114" s="132">
        <v>119833.32</v>
      </c>
      <c r="P114" s="132">
        <v>1466980.41</v>
      </c>
      <c r="Q114" s="132">
        <v>2313.36</v>
      </c>
      <c r="R114" s="132">
        <v>0</v>
      </c>
      <c r="S114" s="132">
        <v>9747517.14</v>
      </c>
      <c r="T114" s="132">
        <v>15154756.47</v>
      </c>
      <c r="U114" s="132">
        <v>61977.45</v>
      </c>
      <c r="V114" s="132">
        <v>22328.25</v>
      </c>
      <c r="W114" s="132">
        <v>-11794.13</v>
      </c>
      <c r="X114" s="132">
        <v>216984.14</v>
      </c>
      <c r="Y114" s="132">
        <v>-55089.66</v>
      </c>
      <c r="Z114" s="132">
        <v>190770.64</v>
      </c>
      <c r="AA114" s="132">
        <v>-4901.98</v>
      </c>
      <c r="AB114" s="132">
        <v>1891538.37</v>
      </c>
      <c r="AC114" s="132">
        <v>113770.44</v>
      </c>
      <c r="AD114" s="132">
        <v>1353967.38</v>
      </c>
      <c r="AE114" s="132">
        <v>25134.85</v>
      </c>
      <c r="AF114" s="132">
        <v>2617.94</v>
      </c>
      <c r="AG114" s="132">
        <v>0</v>
      </c>
      <c r="AH114" s="132">
        <v>47727.11</v>
      </c>
      <c r="AI114" s="132">
        <v>-611.62</v>
      </c>
      <c r="AJ114" s="132">
        <v>0</v>
      </c>
      <c r="AK114" s="132">
        <v>5474.1</v>
      </c>
      <c r="AL114" s="132">
        <v>1034.69</v>
      </c>
      <c r="AM114" s="132">
        <v>403622.9</v>
      </c>
      <c r="AN114" s="132">
        <v>-52104.76</v>
      </c>
      <c r="AO114" s="132">
        <v>0</v>
      </c>
      <c r="AP114" s="132">
        <v>0</v>
      </c>
      <c r="AQ114" s="132">
        <v>16310.6</v>
      </c>
      <c r="AR114" s="132">
        <v>11442760.22</v>
      </c>
      <c r="AS114" s="132">
        <v>667493.58</v>
      </c>
      <c r="AT114" s="142"/>
      <c r="AU114" s="132"/>
      <c r="AV114" s="132"/>
      <c r="AW114" s="132"/>
      <c r="AX114" s="132"/>
    </row>
    <row r="115" spans="1:50" s="92" customFormat="1" ht="11.25">
      <c r="A115" s="104" t="s">
        <v>258</v>
      </c>
      <c r="B115" s="23" t="s">
        <v>259</v>
      </c>
      <c r="C115" s="16" t="s">
        <v>80</v>
      </c>
      <c r="D115" s="16" t="s">
        <v>89</v>
      </c>
      <c r="E115" s="132">
        <v>23744835.86</v>
      </c>
      <c r="F115" s="132">
        <v>13057.62</v>
      </c>
      <c r="G115" s="132">
        <v>16995.15</v>
      </c>
      <c r="H115" s="132">
        <v>181.5</v>
      </c>
      <c r="I115" s="132">
        <v>2181.22</v>
      </c>
      <c r="J115" s="132">
        <v>3375</v>
      </c>
      <c r="K115" s="132">
        <v>0</v>
      </c>
      <c r="L115" s="132">
        <v>0</v>
      </c>
      <c r="M115" s="132">
        <v>0</v>
      </c>
      <c r="N115" s="132">
        <v>23709045.37</v>
      </c>
      <c r="O115" s="132">
        <v>112024.36</v>
      </c>
      <c r="P115" s="132">
        <v>620844.56</v>
      </c>
      <c r="Q115" s="132">
        <v>38.1</v>
      </c>
      <c r="R115" s="132">
        <v>0</v>
      </c>
      <c r="S115" s="132">
        <v>22976138.35</v>
      </c>
      <c r="T115" s="132">
        <v>27614080.25</v>
      </c>
      <c r="U115" s="132">
        <v>-376248.61</v>
      </c>
      <c r="V115" s="132">
        <v>62182.35</v>
      </c>
      <c r="W115" s="132">
        <v>81019.69</v>
      </c>
      <c r="X115" s="132">
        <v>456260.38</v>
      </c>
      <c r="Y115" s="132">
        <v>-75669.22</v>
      </c>
      <c r="Z115" s="132">
        <v>406918.08</v>
      </c>
      <c r="AA115" s="132">
        <v>1372.74</v>
      </c>
      <c r="AB115" s="132">
        <v>1686038.96</v>
      </c>
      <c r="AC115" s="132">
        <v>47877.14</v>
      </c>
      <c r="AD115" s="132">
        <v>1002803.19</v>
      </c>
      <c r="AE115" s="132">
        <v>57930.74</v>
      </c>
      <c r="AF115" s="132">
        <v>5234.6</v>
      </c>
      <c r="AG115" s="132">
        <v>0</v>
      </c>
      <c r="AH115" s="132">
        <v>3053.72</v>
      </c>
      <c r="AI115" s="132">
        <v>0</v>
      </c>
      <c r="AJ115" s="132">
        <v>0</v>
      </c>
      <c r="AK115" s="132">
        <v>50230</v>
      </c>
      <c r="AL115" s="132">
        <v>21015.29</v>
      </c>
      <c r="AM115" s="132">
        <v>658251.09</v>
      </c>
      <c r="AN115" s="132">
        <v>73086.73</v>
      </c>
      <c r="AO115" s="132">
        <v>0</v>
      </c>
      <c r="AP115" s="132">
        <v>0</v>
      </c>
      <c r="AQ115" s="132">
        <v>58376.02</v>
      </c>
      <c r="AR115" s="132">
        <v>23744835.86</v>
      </c>
      <c r="AS115" s="132">
        <v>765835.1</v>
      </c>
      <c r="AT115" s="142"/>
      <c r="AU115" s="132"/>
      <c r="AV115" s="132"/>
      <c r="AW115" s="132"/>
      <c r="AX115" s="132"/>
    </row>
    <row r="116" spans="1:50" s="92" customFormat="1" ht="11.25">
      <c r="A116" s="104" t="s">
        <v>260</v>
      </c>
      <c r="B116" s="23" t="s">
        <v>261</v>
      </c>
      <c r="C116" s="16" t="s">
        <v>79</v>
      </c>
      <c r="D116" s="16" t="s">
        <v>90</v>
      </c>
      <c r="E116" s="132">
        <v>80945043.5</v>
      </c>
      <c r="F116" s="132">
        <v>31048.46</v>
      </c>
      <c r="G116" s="132">
        <v>39857.24</v>
      </c>
      <c r="H116" s="132">
        <v>0</v>
      </c>
      <c r="I116" s="132">
        <v>0</v>
      </c>
      <c r="J116" s="132">
        <v>0</v>
      </c>
      <c r="K116" s="132">
        <v>0</v>
      </c>
      <c r="L116" s="132">
        <v>0</v>
      </c>
      <c r="M116" s="132">
        <v>0</v>
      </c>
      <c r="N116" s="132">
        <v>80874137.8</v>
      </c>
      <c r="O116" s="132">
        <v>293156.29</v>
      </c>
      <c r="P116" s="132">
        <v>2720590.33</v>
      </c>
      <c r="Q116" s="132">
        <v>20115.93</v>
      </c>
      <c r="R116" s="132">
        <v>0</v>
      </c>
      <c r="S116" s="132">
        <v>77840275.25</v>
      </c>
      <c r="T116" s="132">
        <v>94887980.66</v>
      </c>
      <c r="U116" s="132">
        <v>-6279086.81</v>
      </c>
      <c r="V116" s="132">
        <v>599452.18</v>
      </c>
      <c r="W116" s="132">
        <v>414966.85</v>
      </c>
      <c r="X116" s="132">
        <v>317254.55</v>
      </c>
      <c r="Y116" s="132">
        <v>-99087.21</v>
      </c>
      <c r="Z116" s="132">
        <v>1503717.86</v>
      </c>
      <c r="AA116" s="132">
        <v>17713.07</v>
      </c>
      <c r="AB116" s="132">
        <v>3341238.75</v>
      </c>
      <c r="AC116" s="132">
        <v>124110.42</v>
      </c>
      <c r="AD116" s="132">
        <v>3334311.71</v>
      </c>
      <c r="AE116" s="132">
        <v>25580.61</v>
      </c>
      <c r="AF116" s="132">
        <v>91382.77</v>
      </c>
      <c r="AG116" s="132">
        <v>-1339.77</v>
      </c>
      <c r="AH116" s="132">
        <v>10687.61</v>
      </c>
      <c r="AI116" s="132">
        <v>-0.03</v>
      </c>
      <c r="AJ116" s="132">
        <v>0</v>
      </c>
      <c r="AK116" s="132">
        <v>329864.46</v>
      </c>
      <c r="AL116" s="132">
        <v>165224.07</v>
      </c>
      <c r="AM116" s="132">
        <v>3183034.25</v>
      </c>
      <c r="AN116" s="132">
        <v>-987175.22</v>
      </c>
      <c r="AO116" s="132">
        <v>0</v>
      </c>
      <c r="AP116" s="132">
        <v>0</v>
      </c>
      <c r="AQ116" s="132">
        <v>364613.34</v>
      </c>
      <c r="AR116" s="132">
        <v>80945043.5</v>
      </c>
      <c r="AS116" s="132">
        <v>5018625.87</v>
      </c>
      <c r="AT116" s="142"/>
      <c r="AU116" s="132"/>
      <c r="AV116" s="132"/>
      <c r="AW116" s="132"/>
      <c r="AX116" s="132"/>
    </row>
    <row r="117" spans="1:50" s="92" customFormat="1" ht="11.25">
      <c r="A117" s="104" t="s">
        <v>262</v>
      </c>
      <c r="B117" s="23" t="s">
        <v>263</v>
      </c>
      <c r="C117" s="16" t="s">
        <v>85</v>
      </c>
      <c r="D117" s="16" t="s">
        <v>89</v>
      </c>
      <c r="E117" s="132">
        <v>20795444.27</v>
      </c>
      <c r="F117" s="132">
        <v>19940.49</v>
      </c>
      <c r="G117" s="132">
        <v>31941.14</v>
      </c>
      <c r="H117" s="132">
        <v>1379.73</v>
      </c>
      <c r="I117" s="132">
        <v>4370.02</v>
      </c>
      <c r="J117" s="132">
        <v>0</v>
      </c>
      <c r="K117" s="132">
        <v>0</v>
      </c>
      <c r="L117" s="132">
        <v>6296.87</v>
      </c>
      <c r="M117" s="132">
        <v>0</v>
      </c>
      <c r="N117" s="132">
        <v>20731516.02</v>
      </c>
      <c r="O117" s="132">
        <v>101937.66</v>
      </c>
      <c r="P117" s="132">
        <v>112172.03</v>
      </c>
      <c r="Q117" s="132">
        <v>5434.16</v>
      </c>
      <c r="R117" s="132">
        <v>0</v>
      </c>
      <c r="S117" s="132">
        <v>20511972.17</v>
      </c>
      <c r="T117" s="132">
        <v>23630526.78</v>
      </c>
      <c r="U117" s="132">
        <v>-308594.65</v>
      </c>
      <c r="V117" s="132">
        <v>389730.1</v>
      </c>
      <c r="W117" s="132">
        <v>22181.16</v>
      </c>
      <c r="X117" s="132">
        <v>71739.4</v>
      </c>
      <c r="Y117" s="132">
        <v>-2533.11</v>
      </c>
      <c r="Z117" s="132">
        <v>342458.65</v>
      </c>
      <c r="AA117" s="132">
        <v>-5693.29</v>
      </c>
      <c r="AB117" s="132">
        <v>1435663.07</v>
      </c>
      <c r="AC117" s="132">
        <v>60869.99</v>
      </c>
      <c r="AD117" s="132">
        <v>1014385.33</v>
      </c>
      <c r="AE117" s="132">
        <v>7887.6</v>
      </c>
      <c r="AF117" s="132">
        <v>45891.6</v>
      </c>
      <c r="AG117" s="132">
        <v>0</v>
      </c>
      <c r="AH117" s="132">
        <v>2032.39</v>
      </c>
      <c r="AI117" s="132">
        <v>0</v>
      </c>
      <c r="AJ117" s="132">
        <v>0</v>
      </c>
      <c r="AK117" s="132">
        <v>41924.49</v>
      </c>
      <c r="AL117" s="132">
        <v>-1740.15</v>
      </c>
      <c r="AM117" s="132">
        <v>400775.12</v>
      </c>
      <c r="AN117" s="132">
        <v>62058.03</v>
      </c>
      <c r="AO117" s="132">
        <v>0</v>
      </c>
      <c r="AP117" s="132">
        <v>0</v>
      </c>
      <c r="AQ117" s="132">
        <v>136210.72</v>
      </c>
      <c r="AR117" s="132">
        <v>20795444.27</v>
      </c>
      <c r="AS117" s="132">
        <v>146273.42</v>
      </c>
      <c r="AT117" s="142"/>
      <c r="AU117" s="132"/>
      <c r="AV117" s="132"/>
      <c r="AW117" s="132"/>
      <c r="AX117" s="132"/>
    </row>
    <row r="118" spans="1:50" s="92" customFormat="1" ht="11.25">
      <c r="A118" s="104" t="s">
        <v>264</v>
      </c>
      <c r="B118" s="23" t="s">
        <v>265</v>
      </c>
      <c r="C118" s="16" t="s">
        <v>81</v>
      </c>
      <c r="D118" s="16" t="s">
        <v>89</v>
      </c>
      <c r="E118" s="132">
        <v>48562179.77</v>
      </c>
      <c r="F118" s="132">
        <v>555.33</v>
      </c>
      <c r="G118" s="132">
        <v>36644.1</v>
      </c>
      <c r="H118" s="132">
        <v>0</v>
      </c>
      <c r="I118" s="132">
        <v>0</v>
      </c>
      <c r="J118" s="132">
        <v>0</v>
      </c>
      <c r="K118" s="132">
        <v>0</v>
      </c>
      <c r="L118" s="132">
        <v>0</v>
      </c>
      <c r="M118" s="132">
        <v>0</v>
      </c>
      <c r="N118" s="132">
        <v>48524980.34</v>
      </c>
      <c r="O118" s="132">
        <v>180497.75</v>
      </c>
      <c r="P118" s="132">
        <v>1218541.41</v>
      </c>
      <c r="Q118" s="132">
        <v>11332.86</v>
      </c>
      <c r="R118" s="132">
        <v>0</v>
      </c>
      <c r="S118" s="132">
        <v>47114608.32</v>
      </c>
      <c r="T118" s="132">
        <v>55751547.47</v>
      </c>
      <c r="U118" s="132">
        <v>-1438090.79</v>
      </c>
      <c r="V118" s="132">
        <v>220102.4</v>
      </c>
      <c r="W118" s="132">
        <v>370981.55</v>
      </c>
      <c r="X118" s="132">
        <v>141244.44</v>
      </c>
      <c r="Y118" s="132">
        <v>-79080.69</v>
      </c>
      <c r="Z118" s="132">
        <v>893500.12</v>
      </c>
      <c r="AA118" s="132">
        <v>-22196.15</v>
      </c>
      <c r="AB118" s="132">
        <v>1584614.32</v>
      </c>
      <c r="AC118" s="132">
        <v>41878.92</v>
      </c>
      <c r="AD118" s="132">
        <v>2750149.05</v>
      </c>
      <c r="AE118" s="132">
        <v>83742.43</v>
      </c>
      <c r="AF118" s="132">
        <v>35485.95</v>
      </c>
      <c r="AG118" s="132">
        <v>0</v>
      </c>
      <c r="AH118" s="132">
        <v>0</v>
      </c>
      <c r="AI118" s="132">
        <v>0</v>
      </c>
      <c r="AJ118" s="132">
        <v>0</v>
      </c>
      <c r="AK118" s="132">
        <v>98639.86</v>
      </c>
      <c r="AL118" s="132">
        <v>-3083.32</v>
      </c>
      <c r="AM118" s="132">
        <v>2024029.38</v>
      </c>
      <c r="AN118" s="132">
        <v>284601.03</v>
      </c>
      <c r="AO118" s="132">
        <v>0</v>
      </c>
      <c r="AP118" s="132">
        <v>0</v>
      </c>
      <c r="AQ118" s="132">
        <v>251443.46</v>
      </c>
      <c r="AR118" s="132">
        <v>48562179.77</v>
      </c>
      <c r="AS118" s="132">
        <v>3613295.72</v>
      </c>
      <c r="AT118" s="142"/>
      <c r="AU118" s="132"/>
      <c r="AV118" s="132"/>
      <c r="AW118" s="132"/>
      <c r="AX118" s="132"/>
    </row>
    <row r="119" spans="1:50" s="92" customFormat="1" ht="11.25">
      <c r="A119" s="104" t="s">
        <v>266</v>
      </c>
      <c r="B119" s="23" t="s">
        <v>267</v>
      </c>
      <c r="C119" s="16" t="s">
        <v>82</v>
      </c>
      <c r="D119" s="16" t="s">
        <v>89</v>
      </c>
      <c r="E119" s="132">
        <v>14897486.45</v>
      </c>
      <c r="F119" s="132">
        <v>17535.12</v>
      </c>
      <c r="G119" s="132">
        <v>53506.71</v>
      </c>
      <c r="H119" s="132">
        <v>0</v>
      </c>
      <c r="I119" s="132">
        <v>0</v>
      </c>
      <c r="J119" s="132">
        <v>0</v>
      </c>
      <c r="K119" s="132">
        <v>31586.05</v>
      </c>
      <c r="L119" s="132">
        <v>0</v>
      </c>
      <c r="M119" s="132">
        <v>0</v>
      </c>
      <c r="N119" s="132">
        <v>14794858.57</v>
      </c>
      <c r="O119" s="132">
        <v>82498.85</v>
      </c>
      <c r="P119" s="132">
        <v>323169.04</v>
      </c>
      <c r="Q119" s="132">
        <v>0</v>
      </c>
      <c r="R119" s="132">
        <v>0</v>
      </c>
      <c r="S119" s="132">
        <v>14389190.68</v>
      </c>
      <c r="T119" s="132">
        <v>17751231.81</v>
      </c>
      <c r="U119" s="132">
        <v>-523600.38</v>
      </c>
      <c r="V119" s="132">
        <v>5492.75</v>
      </c>
      <c r="W119" s="132">
        <v>25021.13</v>
      </c>
      <c r="X119" s="132">
        <v>246107.08</v>
      </c>
      <c r="Y119" s="132">
        <v>-216641.27</v>
      </c>
      <c r="Z119" s="132">
        <v>250125.68</v>
      </c>
      <c r="AA119" s="132">
        <v>-9569.2</v>
      </c>
      <c r="AB119" s="132">
        <v>1148823.03</v>
      </c>
      <c r="AC119" s="132">
        <v>62788.64</v>
      </c>
      <c r="AD119" s="132">
        <v>944451.74</v>
      </c>
      <c r="AE119" s="132">
        <v>-7251.44</v>
      </c>
      <c r="AF119" s="132">
        <v>14820.88</v>
      </c>
      <c r="AG119" s="132">
        <v>0</v>
      </c>
      <c r="AH119" s="132">
        <v>0</v>
      </c>
      <c r="AI119" s="132">
        <v>0</v>
      </c>
      <c r="AJ119" s="132">
        <v>0</v>
      </c>
      <c r="AK119" s="132">
        <v>0</v>
      </c>
      <c r="AL119" s="132">
        <v>0</v>
      </c>
      <c r="AM119" s="132">
        <v>291484.88</v>
      </c>
      <c r="AN119" s="132">
        <v>86149.8</v>
      </c>
      <c r="AO119" s="132">
        <v>0</v>
      </c>
      <c r="AP119" s="132">
        <v>0</v>
      </c>
      <c r="AQ119" s="132">
        <v>30482</v>
      </c>
      <c r="AR119" s="132">
        <v>14897486.45</v>
      </c>
      <c r="AS119" s="132">
        <v>944105.03</v>
      </c>
      <c r="AT119" s="142"/>
      <c r="AU119" s="132"/>
      <c r="AV119" s="132"/>
      <c r="AW119" s="132"/>
      <c r="AX119" s="132"/>
    </row>
    <row r="120" spans="1:50" s="92" customFormat="1" ht="11.25">
      <c r="A120" s="104" t="s">
        <v>268</v>
      </c>
      <c r="B120" s="23" t="s">
        <v>269</v>
      </c>
      <c r="C120" s="16" t="s">
        <v>82</v>
      </c>
      <c r="D120" s="16" t="s">
        <v>89</v>
      </c>
      <c r="E120" s="132">
        <v>21764784.39</v>
      </c>
      <c r="F120" s="132">
        <v>23820.16</v>
      </c>
      <c r="G120" s="132">
        <v>1308.91</v>
      </c>
      <c r="H120" s="132">
        <v>52.1</v>
      </c>
      <c r="I120" s="132">
        <v>0</v>
      </c>
      <c r="J120" s="132">
        <v>1288.4</v>
      </c>
      <c r="K120" s="132">
        <v>0</v>
      </c>
      <c r="L120" s="132">
        <v>0</v>
      </c>
      <c r="M120" s="132">
        <v>0</v>
      </c>
      <c r="N120" s="132">
        <v>21738314.82</v>
      </c>
      <c r="O120" s="132">
        <v>98935.77</v>
      </c>
      <c r="P120" s="132">
        <v>750790.83</v>
      </c>
      <c r="Q120" s="132">
        <v>498.92</v>
      </c>
      <c r="R120" s="132">
        <v>0</v>
      </c>
      <c r="S120" s="132">
        <v>20888089.3</v>
      </c>
      <c r="T120" s="132">
        <v>26367245.11</v>
      </c>
      <c r="U120" s="132">
        <v>-533067.33</v>
      </c>
      <c r="V120" s="132">
        <v>24688.98</v>
      </c>
      <c r="W120" s="132">
        <v>82961.72</v>
      </c>
      <c r="X120" s="132">
        <v>152500.76</v>
      </c>
      <c r="Y120" s="132">
        <v>-77758.12</v>
      </c>
      <c r="Z120" s="132">
        <v>391629.46</v>
      </c>
      <c r="AA120" s="132">
        <v>-8348.31</v>
      </c>
      <c r="AB120" s="132">
        <v>1245685.59</v>
      </c>
      <c r="AC120" s="132">
        <v>58696.88</v>
      </c>
      <c r="AD120" s="132">
        <v>2032956.96</v>
      </c>
      <c r="AE120" s="132">
        <v>-29120.44</v>
      </c>
      <c r="AF120" s="132">
        <v>35495</v>
      </c>
      <c r="AG120" s="132">
        <v>0</v>
      </c>
      <c r="AH120" s="132">
        <v>8241.52</v>
      </c>
      <c r="AI120" s="132">
        <v>0</v>
      </c>
      <c r="AJ120" s="132">
        <v>0</v>
      </c>
      <c r="AK120" s="132">
        <v>165984.21</v>
      </c>
      <c r="AL120" s="132">
        <v>-578.09</v>
      </c>
      <c r="AM120" s="132">
        <v>872746.29</v>
      </c>
      <c r="AN120" s="132">
        <v>-27956.66</v>
      </c>
      <c r="AO120" s="132">
        <v>0</v>
      </c>
      <c r="AP120" s="132">
        <v>0</v>
      </c>
      <c r="AQ120" s="132">
        <v>123431.34</v>
      </c>
      <c r="AR120" s="132">
        <v>21764784.39</v>
      </c>
      <c r="AS120" s="132">
        <v>1707248.6</v>
      </c>
      <c r="AT120" s="142"/>
      <c r="AU120" s="132"/>
      <c r="AV120" s="132"/>
      <c r="AW120" s="132"/>
      <c r="AX120" s="132"/>
    </row>
    <row r="121" spans="1:50" s="92" customFormat="1" ht="11.25">
      <c r="A121" s="104" t="s">
        <v>270</v>
      </c>
      <c r="B121" s="23" t="s">
        <v>271</v>
      </c>
      <c r="C121" s="16" t="s">
        <v>83</v>
      </c>
      <c r="D121" s="16" t="s">
        <v>89</v>
      </c>
      <c r="E121" s="132">
        <v>28603864.55</v>
      </c>
      <c r="F121" s="132">
        <v>25719.67</v>
      </c>
      <c r="G121" s="132">
        <v>25045.4</v>
      </c>
      <c r="H121" s="132">
        <v>0</v>
      </c>
      <c r="I121" s="132">
        <v>558.19</v>
      </c>
      <c r="J121" s="132">
        <v>0</v>
      </c>
      <c r="K121" s="132">
        <v>96640.39</v>
      </c>
      <c r="L121" s="132">
        <v>0</v>
      </c>
      <c r="M121" s="132">
        <v>9852.26</v>
      </c>
      <c r="N121" s="132">
        <v>28446048.64</v>
      </c>
      <c r="O121" s="132">
        <v>187084.92</v>
      </c>
      <c r="P121" s="132">
        <v>271953.62</v>
      </c>
      <c r="Q121" s="132">
        <v>1770.47</v>
      </c>
      <c r="R121" s="132">
        <v>0</v>
      </c>
      <c r="S121" s="132">
        <v>27985239.63</v>
      </c>
      <c r="T121" s="132">
        <v>34406709.38</v>
      </c>
      <c r="U121" s="132">
        <v>-546994.05</v>
      </c>
      <c r="V121" s="132">
        <v>261147.48</v>
      </c>
      <c r="W121" s="132">
        <v>90044.68</v>
      </c>
      <c r="X121" s="132">
        <v>1008520.9</v>
      </c>
      <c r="Y121" s="132">
        <v>-105203.25</v>
      </c>
      <c r="Z121" s="132">
        <v>483715.85</v>
      </c>
      <c r="AA121" s="132">
        <v>-12893.8</v>
      </c>
      <c r="AB121" s="132">
        <v>2289563.43</v>
      </c>
      <c r="AC121" s="132">
        <v>164761.41</v>
      </c>
      <c r="AD121" s="132">
        <v>1380054.94</v>
      </c>
      <c r="AE121" s="132">
        <v>-4660.64</v>
      </c>
      <c r="AF121" s="132">
        <v>18320</v>
      </c>
      <c r="AG121" s="132">
        <v>0</v>
      </c>
      <c r="AH121" s="132">
        <v>1747.27</v>
      </c>
      <c r="AI121" s="132">
        <v>-3859.34</v>
      </c>
      <c r="AJ121" s="132">
        <v>0</v>
      </c>
      <c r="AK121" s="132">
        <v>133078.42</v>
      </c>
      <c r="AL121" s="132">
        <v>0</v>
      </c>
      <c r="AM121" s="132">
        <v>1067786.08</v>
      </c>
      <c r="AN121" s="132">
        <v>17877.54</v>
      </c>
      <c r="AO121" s="132">
        <v>0</v>
      </c>
      <c r="AP121" s="132">
        <v>0</v>
      </c>
      <c r="AQ121" s="132">
        <v>109878.07</v>
      </c>
      <c r="AR121" s="132">
        <v>28603864.71</v>
      </c>
      <c r="AS121" s="132">
        <v>681621.17</v>
      </c>
      <c r="AT121" s="142"/>
      <c r="AU121" s="132"/>
      <c r="AV121" s="132"/>
      <c r="AW121" s="132"/>
      <c r="AX121" s="132"/>
    </row>
    <row r="122" spans="1:50" s="92" customFormat="1" ht="11.25">
      <c r="A122" s="104" t="s">
        <v>14</v>
      </c>
      <c r="B122" s="23" t="s">
        <v>15</v>
      </c>
      <c r="C122" s="16" t="s">
        <v>84</v>
      </c>
      <c r="D122" s="16" t="s">
        <v>682</v>
      </c>
      <c r="E122" s="132">
        <v>64735839.65</v>
      </c>
      <c r="F122" s="132">
        <v>123062.35</v>
      </c>
      <c r="G122" s="132">
        <v>43462.87</v>
      </c>
      <c r="H122" s="132">
        <v>0</v>
      </c>
      <c r="I122" s="132">
        <v>0</v>
      </c>
      <c r="J122" s="132">
        <v>0</v>
      </c>
      <c r="K122" s="132">
        <v>0</v>
      </c>
      <c r="L122" s="132">
        <v>-1.63</v>
      </c>
      <c r="M122" s="132">
        <v>0</v>
      </c>
      <c r="N122" s="132">
        <v>64569316.06</v>
      </c>
      <c r="O122" s="132">
        <v>278226.12</v>
      </c>
      <c r="P122" s="132">
        <v>1676610.49</v>
      </c>
      <c r="Q122" s="132">
        <v>13479.75</v>
      </c>
      <c r="R122" s="132">
        <v>0</v>
      </c>
      <c r="S122" s="132">
        <v>62600999.7</v>
      </c>
      <c r="T122" s="132">
        <v>75571159.15</v>
      </c>
      <c r="U122" s="132">
        <v>901597.66</v>
      </c>
      <c r="V122" s="132">
        <v>313969.52</v>
      </c>
      <c r="W122" s="132">
        <v>88746.35</v>
      </c>
      <c r="X122" s="132">
        <v>378023.94</v>
      </c>
      <c r="Y122" s="132">
        <v>-26100.69</v>
      </c>
      <c r="Z122" s="132">
        <v>1141582.85</v>
      </c>
      <c r="AA122" s="132">
        <v>18928.99</v>
      </c>
      <c r="AB122" s="132">
        <v>2921657.62</v>
      </c>
      <c r="AC122" s="132">
        <v>87423.67</v>
      </c>
      <c r="AD122" s="132">
        <v>6646644.57</v>
      </c>
      <c r="AE122" s="132">
        <v>-227273.78</v>
      </c>
      <c r="AF122" s="132">
        <v>129339.2</v>
      </c>
      <c r="AG122" s="132">
        <v>0</v>
      </c>
      <c r="AH122" s="132">
        <v>0</v>
      </c>
      <c r="AI122" s="132">
        <v>0</v>
      </c>
      <c r="AJ122" s="132">
        <v>0</v>
      </c>
      <c r="AK122" s="132">
        <v>179223.25</v>
      </c>
      <c r="AL122" s="132">
        <v>325622.33</v>
      </c>
      <c r="AM122" s="132">
        <v>2502706.77</v>
      </c>
      <c r="AN122" s="132">
        <v>124512.49</v>
      </c>
      <c r="AO122" s="132">
        <v>0</v>
      </c>
      <c r="AP122" s="132">
        <v>0</v>
      </c>
      <c r="AQ122" s="132">
        <v>258365.5</v>
      </c>
      <c r="AR122" s="132">
        <v>64735839.65</v>
      </c>
      <c r="AS122" s="132">
        <v>1631975.59</v>
      </c>
      <c r="AT122" s="142"/>
      <c r="AU122" s="132"/>
      <c r="AV122" s="132"/>
      <c r="AW122" s="132"/>
      <c r="AX122" s="132"/>
    </row>
    <row r="123" spans="1:50" s="92" customFormat="1" ht="11.25">
      <c r="A123" s="104" t="s">
        <v>272</v>
      </c>
      <c r="B123" s="23" t="s">
        <v>273</v>
      </c>
      <c r="C123" s="16" t="s">
        <v>82</v>
      </c>
      <c r="D123" s="16" t="s">
        <v>89</v>
      </c>
      <c r="E123" s="132">
        <v>76113436.33</v>
      </c>
      <c r="F123" s="132">
        <v>31584.69</v>
      </c>
      <c r="G123" s="132">
        <v>-7503.03</v>
      </c>
      <c r="H123" s="132">
        <v>0</v>
      </c>
      <c r="I123" s="132">
        <v>16123.03</v>
      </c>
      <c r="J123" s="132">
        <v>14748.75</v>
      </c>
      <c r="K123" s="132">
        <v>0</v>
      </c>
      <c r="L123" s="132">
        <v>4134.38</v>
      </c>
      <c r="M123" s="132">
        <v>0</v>
      </c>
      <c r="N123" s="132">
        <v>76054348.51</v>
      </c>
      <c r="O123" s="132">
        <v>239067.94</v>
      </c>
      <c r="P123" s="132">
        <v>1000000</v>
      </c>
      <c r="Q123" s="132">
        <v>64110.73</v>
      </c>
      <c r="R123" s="132">
        <v>0</v>
      </c>
      <c r="S123" s="132">
        <v>74751169.84</v>
      </c>
      <c r="T123" s="132">
        <v>87749204.39</v>
      </c>
      <c r="U123" s="132">
        <v>-2951428.17</v>
      </c>
      <c r="V123" s="132">
        <v>793528.27</v>
      </c>
      <c r="W123" s="132">
        <v>10555.58</v>
      </c>
      <c r="X123" s="132">
        <v>147547.55</v>
      </c>
      <c r="Y123" s="132">
        <v>-252686.31</v>
      </c>
      <c r="Z123" s="132">
        <v>1438759.68</v>
      </c>
      <c r="AA123" s="132">
        <v>-37059.13</v>
      </c>
      <c r="AB123" s="132">
        <v>1476936.29</v>
      </c>
      <c r="AC123" s="132">
        <v>67463.52</v>
      </c>
      <c r="AD123" s="132">
        <v>7053963.22</v>
      </c>
      <c r="AE123" s="132">
        <v>-95250.08</v>
      </c>
      <c r="AF123" s="132">
        <v>65594.76</v>
      </c>
      <c r="AG123" s="132">
        <v>17561.15</v>
      </c>
      <c r="AH123" s="132">
        <v>21497.38</v>
      </c>
      <c r="AI123" s="132">
        <v>0</v>
      </c>
      <c r="AJ123" s="132">
        <v>0</v>
      </c>
      <c r="AK123" s="132">
        <v>55210.64</v>
      </c>
      <c r="AL123" s="132">
        <v>-28263.16</v>
      </c>
      <c r="AM123" s="132">
        <v>2413015.44</v>
      </c>
      <c r="AN123" s="132">
        <v>-296075.29</v>
      </c>
      <c r="AO123" s="132">
        <v>0</v>
      </c>
      <c r="AP123" s="132">
        <v>0</v>
      </c>
      <c r="AQ123" s="132">
        <v>243609.18</v>
      </c>
      <c r="AR123" s="132">
        <v>76113436.33</v>
      </c>
      <c r="AS123" s="132">
        <v>1316046.49</v>
      </c>
      <c r="AT123" s="142"/>
      <c r="AU123" s="132"/>
      <c r="AV123" s="132"/>
      <c r="AW123" s="132"/>
      <c r="AX123" s="132"/>
    </row>
    <row r="124" spans="1:50" s="92" customFormat="1" ht="11.25">
      <c r="A124" s="104" t="s">
        <v>16</v>
      </c>
      <c r="B124" s="23" t="s">
        <v>17</v>
      </c>
      <c r="C124" s="16" t="s">
        <v>84</v>
      </c>
      <c r="D124" s="16" t="s">
        <v>682</v>
      </c>
      <c r="E124" s="132">
        <v>85289928.43</v>
      </c>
      <c r="F124" s="132">
        <v>61976.85</v>
      </c>
      <c r="G124" s="132">
        <v>24355.93</v>
      </c>
      <c r="H124" s="132">
        <v>0</v>
      </c>
      <c r="I124" s="132">
        <v>0</v>
      </c>
      <c r="J124" s="132">
        <v>0</v>
      </c>
      <c r="K124" s="132">
        <v>0</v>
      </c>
      <c r="L124" s="132">
        <v>28953.53</v>
      </c>
      <c r="M124" s="132">
        <v>0</v>
      </c>
      <c r="N124" s="132">
        <v>85174642.12</v>
      </c>
      <c r="O124" s="132">
        <v>503177.29</v>
      </c>
      <c r="P124" s="132">
        <v>3729364.75</v>
      </c>
      <c r="Q124" s="132">
        <v>22840.28</v>
      </c>
      <c r="R124" s="132">
        <v>0</v>
      </c>
      <c r="S124" s="132">
        <v>80919259.8</v>
      </c>
      <c r="T124" s="132">
        <v>105516752.64</v>
      </c>
      <c r="U124" s="132">
        <v>-989796.69</v>
      </c>
      <c r="V124" s="132">
        <v>209901.43</v>
      </c>
      <c r="W124" s="132">
        <v>-13124.42</v>
      </c>
      <c r="X124" s="132">
        <v>3640948.64</v>
      </c>
      <c r="Y124" s="132">
        <v>-1203469.79</v>
      </c>
      <c r="Z124" s="132">
        <v>1408363.05</v>
      </c>
      <c r="AA124" s="132">
        <v>-19682.9</v>
      </c>
      <c r="AB124" s="132">
        <v>4531387.24</v>
      </c>
      <c r="AC124" s="132">
        <v>207522.82</v>
      </c>
      <c r="AD124" s="132">
        <v>9867546.26</v>
      </c>
      <c r="AE124" s="132">
        <v>233635.36</v>
      </c>
      <c r="AF124" s="132">
        <v>0</v>
      </c>
      <c r="AG124" s="132">
        <v>0</v>
      </c>
      <c r="AH124" s="132">
        <v>0</v>
      </c>
      <c r="AI124" s="132">
        <v>0</v>
      </c>
      <c r="AJ124" s="132">
        <v>0</v>
      </c>
      <c r="AK124" s="132">
        <v>5310.17</v>
      </c>
      <c r="AL124" s="132">
        <v>233844.33</v>
      </c>
      <c r="AM124" s="132">
        <v>3071057.92</v>
      </c>
      <c r="AN124" s="132">
        <v>136820.66</v>
      </c>
      <c r="AO124" s="132">
        <v>0</v>
      </c>
      <c r="AP124" s="132">
        <v>0</v>
      </c>
      <c r="AQ124" s="132">
        <v>97881.07</v>
      </c>
      <c r="AR124" s="132">
        <v>85289928.43</v>
      </c>
      <c r="AS124" s="132">
        <v>17463071.94</v>
      </c>
      <c r="AT124" s="142"/>
      <c r="AU124" s="132"/>
      <c r="AV124" s="132"/>
      <c r="AW124" s="132"/>
      <c r="AX124" s="132"/>
    </row>
    <row r="125" spans="1:50" s="92" customFormat="1" ht="11.25">
      <c r="A125" s="104" t="s">
        <v>274</v>
      </c>
      <c r="B125" s="23" t="s">
        <v>275</v>
      </c>
      <c r="C125" s="16" t="s">
        <v>80</v>
      </c>
      <c r="D125" s="16" t="s">
        <v>88</v>
      </c>
      <c r="E125" s="132">
        <v>48266716.52</v>
      </c>
      <c r="F125" s="132">
        <v>16056.24</v>
      </c>
      <c r="G125" s="132">
        <v>155771.8</v>
      </c>
      <c r="H125" s="132">
        <v>2744.25</v>
      </c>
      <c r="I125" s="132">
        <v>0</v>
      </c>
      <c r="J125" s="132">
        <v>0</v>
      </c>
      <c r="K125" s="132">
        <v>79485.08</v>
      </c>
      <c r="L125" s="132">
        <v>0</v>
      </c>
      <c r="M125" s="132">
        <v>0</v>
      </c>
      <c r="N125" s="132">
        <v>48012659.15</v>
      </c>
      <c r="O125" s="132">
        <v>167289.5</v>
      </c>
      <c r="P125" s="132">
        <v>211540.47</v>
      </c>
      <c r="Q125" s="132">
        <v>38183.54</v>
      </c>
      <c r="R125" s="132">
        <v>0</v>
      </c>
      <c r="S125" s="132">
        <v>47595645.64</v>
      </c>
      <c r="T125" s="132">
        <v>57701695.61</v>
      </c>
      <c r="U125" s="132">
        <v>-2039606.84</v>
      </c>
      <c r="V125" s="132">
        <v>196496.12</v>
      </c>
      <c r="W125" s="132">
        <v>208009.23</v>
      </c>
      <c r="X125" s="132">
        <v>1267795.36</v>
      </c>
      <c r="Y125" s="132">
        <v>-118916.71</v>
      </c>
      <c r="Z125" s="132">
        <v>931896.01</v>
      </c>
      <c r="AA125" s="132">
        <v>-26049.94</v>
      </c>
      <c r="AB125" s="132">
        <v>1595375.09</v>
      </c>
      <c r="AC125" s="132">
        <v>82950.65</v>
      </c>
      <c r="AD125" s="132">
        <v>1851081.48</v>
      </c>
      <c r="AE125" s="132">
        <v>118796.93</v>
      </c>
      <c r="AF125" s="132">
        <v>54646.58</v>
      </c>
      <c r="AG125" s="132">
        <v>22512.16</v>
      </c>
      <c r="AH125" s="132">
        <v>1465.6</v>
      </c>
      <c r="AI125" s="132">
        <v>0</v>
      </c>
      <c r="AJ125" s="132">
        <v>0</v>
      </c>
      <c r="AK125" s="132">
        <v>117381.2</v>
      </c>
      <c r="AL125" s="132">
        <v>155416.15</v>
      </c>
      <c r="AM125" s="132">
        <v>2664828.2</v>
      </c>
      <c r="AN125" s="132">
        <v>772411.96</v>
      </c>
      <c r="AO125" s="132">
        <v>0</v>
      </c>
      <c r="AP125" s="132">
        <v>0</v>
      </c>
      <c r="AQ125" s="132">
        <v>119979.02</v>
      </c>
      <c r="AR125" s="132">
        <v>48266716.52</v>
      </c>
      <c r="AS125" s="132">
        <v>2978209.77</v>
      </c>
      <c r="AT125" s="142"/>
      <c r="AU125" s="132"/>
      <c r="AV125" s="132"/>
      <c r="AW125" s="132"/>
      <c r="AX125" s="132"/>
    </row>
    <row r="126" spans="1:50" s="92" customFormat="1" ht="11.25">
      <c r="A126" s="104" t="s">
        <v>276</v>
      </c>
      <c r="B126" s="23" t="s">
        <v>277</v>
      </c>
      <c r="C126" s="16" t="s">
        <v>87</v>
      </c>
      <c r="D126" s="16" t="s">
        <v>89</v>
      </c>
      <c r="E126" s="132">
        <v>26051546.9</v>
      </c>
      <c r="F126" s="132">
        <v>16655.75</v>
      </c>
      <c r="G126" s="132">
        <v>16997.79</v>
      </c>
      <c r="H126" s="132">
        <v>309.29</v>
      </c>
      <c r="I126" s="132">
        <v>11594.72</v>
      </c>
      <c r="J126" s="132">
        <v>260.62</v>
      </c>
      <c r="K126" s="132">
        <v>0</v>
      </c>
      <c r="L126" s="132">
        <v>0</v>
      </c>
      <c r="M126" s="132">
        <v>0</v>
      </c>
      <c r="N126" s="132">
        <v>26005728.73</v>
      </c>
      <c r="O126" s="132">
        <v>153917.63</v>
      </c>
      <c r="P126" s="132">
        <v>164734.04</v>
      </c>
      <c r="Q126" s="132">
        <v>1772.94</v>
      </c>
      <c r="R126" s="132">
        <v>0</v>
      </c>
      <c r="S126" s="132">
        <v>25685304.12</v>
      </c>
      <c r="T126" s="132">
        <v>29769717.79</v>
      </c>
      <c r="U126" s="132">
        <v>-440082.26</v>
      </c>
      <c r="V126" s="132">
        <v>22001.68</v>
      </c>
      <c r="W126" s="132">
        <v>83694.55</v>
      </c>
      <c r="X126" s="132">
        <v>140986.86</v>
      </c>
      <c r="Y126" s="132">
        <v>-78721.43</v>
      </c>
      <c r="Z126" s="132">
        <v>405822.95</v>
      </c>
      <c r="AA126" s="132">
        <v>0</v>
      </c>
      <c r="AB126" s="132">
        <v>2171719.9</v>
      </c>
      <c r="AC126" s="132">
        <v>106372.92</v>
      </c>
      <c r="AD126" s="132">
        <v>734443.91</v>
      </c>
      <c r="AE126" s="132">
        <v>49593.07</v>
      </c>
      <c r="AF126" s="132">
        <v>91828.65</v>
      </c>
      <c r="AG126" s="132">
        <v>0</v>
      </c>
      <c r="AH126" s="132">
        <v>61033.52</v>
      </c>
      <c r="AI126" s="132">
        <v>0</v>
      </c>
      <c r="AJ126" s="132">
        <v>0</v>
      </c>
      <c r="AK126" s="132">
        <v>1777.35</v>
      </c>
      <c r="AL126" s="132">
        <v>0</v>
      </c>
      <c r="AM126" s="132">
        <v>440001.53</v>
      </c>
      <c r="AN126" s="132">
        <v>14685.67</v>
      </c>
      <c r="AO126" s="132">
        <v>0</v>
      </c>
      <c r="AP126" s="132">
        <v>0</v>
      </c>
      <c r="AQ126" s="132">
        <v>55885.86</v>
      </c>
      <c r="AR126" s="132">
        <v>26051546.9</v>
      </c>
      <c r="AS126" s="132">
        <v>539879</v>
      </c>
      <c r="AT126" s="142"/>
      <c r="AU126" s="132"/>
      <c r="AV126" s="132"/>
      <c r="AW126" s="132"/>
      <c r="AX126" s="132"/>
    </row>
    <row r="127" spans="1:50" s="92" customFormat="1" ht="11.25">
      <c r="A127" s="104" t="s">
        <v>18</v>
      </c>
      <c r="B127" s="23" t="s">
        <v>19</v>
      </c>
      <c r="C127" s="16" t="s">
        <v>84</v>
      </c>
      <c r="D127" s="16" t="s">
        <v>682</v>
      </c>
      <c r="E127" s="132">
        <v>174814452.64</v>
      </c>
      <c r="F127" s="132">
        <v>11371.49</v>
      </c>
      <c r="G127" s="132">
        <v>56894.37</v>
      </c>
      <c r="H127" s="132">
        <v>0</v>
      </c>
      <c r="I127" s="132">
        <v>0</v>
      </c>
      <c r="J127" s="132">
        <v>0</v>
      </c>
      <c r="K127" s="132">
        <v>0</v>
      </c>
      <c r="L127" s="132">
        <v>0</v>
      </c>
      <c r="M127" s="132">
        <v>0</v>
      </c>
      <c r="N127" s="132">
        <v>174746186.78</v>
      </c>
      <c r="O127" s="132">
        <v>579358.81</v>
      </c>
      <c r="P127" s="132">
        <v>7346763.24</v>
      </c>
      <c r="Q127" s="132">
        <v>15564.77</v>
      </c>
      <c r="R127" s="132">
        <v>0</v>
      </c>
      <c r="S127" s="132">
        <v>166804499.96</v>
      </c>
      <c r="T127" s="132">
        <v>201556102.71</v>
      </c>
      <c r="U127" s="132">
        <v>-21676145.23</v>
      </c>
      <c r="V127" s="132">
        <v>545974.95</v>
      </c>
      <c r="W127" s="132">
        <v>308946.11</v>
      </c>
      <c r="X127" s="132">
        <v>1944476.5</v>
      </c>
      <c r="Y127" s="132">
        <v>-827339.73</v>
      </c>
      <c r="Z127" s="132">
        <v>3171789.15</v>
      </c>
      <c r="AA127" s="132">
        <v>-323186.15</v>
      </c>
      <c r="AB127" s="132">
        <v>1808355.6</v>
      </c>
      <c r="AC127" s="132">
        <v>225094.56</v>
      </c>
      <c r="AD127" s="132">
        <v>8082893.87</v>
      </c>
      <c r="AE127" s="132">
        <v>332211.88</v>
      </c>
      <c r="AF127" s="132">
        <v>0</v>
      </c>
      <c r="AG127" s="132">
        <v>0</v>
      </c>
      <c r="AH127" s="132">
        <v>0</v>
      </c>
      <c r="AI127" s="132">
        <v>0</v>
      </c>
      <c r="AJ127" s="132">
        <v>0</v>
      </c>
      <c r="AK127" s="132">
        <v>108263.52</v>
      </c>
      <c r="AL127" s="132">
        <v>145004.35</v>
      </c>
      <c r="AM127" s="132">
        <v>3928326.91</v>
      </c>
      <c r="AN127" s="132">
        <v>-7312803.86</v>
      </c>
      <c r="AO127" s="132">
        <v>0</v>
      </c>
      <c r="AP127" s="132">
        <v>0</v>
      </c>
      <c r="AQ127" s="132">
        <v>334545.3</v>
      </c>
      <c r="AR127" s="132">
        <v>174814452.64</v>
      </c>
      <c r="AS127" s="132">
        <v>26053170.7</v>
      </c>
      <c r="AT127" s="142"/>
      <c r="AU127" s="132"/>
      <c r="AV127" s="132"/>
      <c r="AW127" s="132"/>
      <c r="AX127" s="132"/>
    </row>
    <row r="128" spans="1:50" s="92" customFormat="1" ht="11.25">
      <c r="A128" s="104" t="s">
        <v>278</v>
      </c>
      <c r="B128" s="23" t="s">
        <v>279</v>
      </c>
      <c r="C128" s="16" t="s">
        <v>85</v>
      </c>
      <c r="D128" s="16" t="s">
        <v>89</v>
      </c>
      <c r="E128" s="132">
        <v>34930842.08</v>
      </c>
      <c r="F128" s="132">
        <v>5163.49</v>
      </c>
      <c r="G128" s="132">
        <v>24510.3</v>
      </c>
      <c r="H128" s="132">
        <v>2380.36</v>
      </c>
      <c r="I128" s="132">
        <v>23454.69</v>
      </c>
      <c r="J128" s="132">
        <v>0</v>
      </c>
      <c r="K128" s="132">
        <v>0</v>
      </c>
      <c r="L128" s="132">
        <v>0</v>
      </c>
      <c r="M128" s="132">
        <v>0</v>
      </c>
      <c r="N128" s="132">
        <v>34875333.24</v>
      </c>
      <c r="O128" s="132">
        <v>122816.63</v>
      </c>
      <c r="P128" s="132">
        <v>159895.99</v>
      </c>
      <c r="Q128" s="132">
        <v>34793.72</v>
      </c>
      <c r="R128" s="132">
        <v>0</v>
      </c>
      <c r="S128" s="132">
        <v>34557826.9</v>
      </c>
      <c r="T128" s="132">
        <v>39212424.73</v>
      </c>
      <c r="U128" s="132">
        <v>-591774.51</v>
      </c>
      <c r="V128" s="132">
        <v>336113.35</v>
      </c>
      <c r="W128" s="132">
        <v>-104003.2</v>
      </c>
      <c r="X128" s="132">
        <v>89112.6</v>
      </c>
      <c r="Y128" s="132">
        <v>-53168.35</v>
      </c>
      <c r="Z128" s="132">
        <v>607594.51</v>
      </c>
      <c r="AA128" s="132">
        <v>-6382.14</v>
      </c>
      <c r="AB128" s="132">
        <v>1441042.42</v>
      </c>
      <c r="AC128" s="132">
        <v>47269.27</v>
      </c>
      <c r="AD128" s="132">
        <v>1371121.91</v>
      </c>
      <c r="AE128" s="132">
        <v>19.24</v>
      </c>
      <c r="AF128" s="132">
        <v>38085.71</v>
      </c>
      <c r="AG128" s="132">
        <v>0</v>
      </c>
      <c r="AH128" s="132">
        <v>30186.87</v>
      </c>
      <c r="AI128" s="132">
        <v>1086.05</v>
      </c>
      <c r="AJ128" s="132">
        <v>0</v>
      </c>
      <c r="AK128" s="132">
        <v>476924.64</v>
      </c>
      <c r="AL128" s="132">
        <v>140889.18</v>
      </c>
      <c r="AM128" s="132">
        <v>787787.35</v>
      </c>
      <c r="AN128" s="132">
        <v>64999.88</v>
      </c>
      <c r="AO128" s="132">
        <v>0</v>
      </c>
      <c r="AP128" s="132">
        <v>0</v>
      </c>
      <c r="AQ128" s="132">
        <v>87773.89</v>
      </c>
      <c r="AR128" s="132">
        <v>34930842.08</v>
      </c>
      <c r="AS128" s="132">
        <v>559035.04</v>
      </c>
      <c r="AT128" s="142"/>
      <c r="AU128" s="132"/>
      <c r="AV128" s="132"/>
      <c r="AW128" s="132"/>
      <c r="AX128" s="132"/>
    </row>
    <row r="129" spans="1:50" s="92" customFormat="1" ht="11.25">
      <c r="A129" s="104" t="s">
        <v>52</v>
      </c>
      <c r="B129" s="23" t="s">
        <v>53</v>
      </c>
      <c r="C129" s="16" t="s">
        <v>84</v>
      </c>
      <c r="D129" s="16" t="s">
        <v>682</v>
      </c>
      <c r="E129" s="132">
        <v>63592797.14</v>
      </c>
      <c r="F129" s="132">
        <v>108252.29</v>
      </c>
      <c r="G129" s="132">
        <v>120814.66</v>
      </c>
      <c r="H129" s="132">
        <v>0</v>
      </c>
      <c r="I129" s="132">
        <v>0</v>
      </c>
      <c r="J129" s="132">
        <v>0</v>
      </c>
      <c r="K129" s="132">
        <v>0</v>
      </c>
      <c r="L129" s="132">
        <v>-12954.11</v>
      </c>
      <c r="M129" s="132">
        <v>0</v>
      </c>
      <c r="N129" s="132">
        <v>63376684.3</v>
      </c>
      <c r="O129" s="132">
        <v>311470.36</v>
      </c>
      <c r="P129" s="132">
        <v>3429482.32</v>
      </c>
      <c r="Q129" s="132">
        <v>9959.28</v>
      </c>
      <c r="R129" s="132">
        <v>0</v>
      </c>
      <c r="S129" s="132">
        <v>59625772.34</v>
      </c>
      <c r="T129" s="132">
        <v>74552560.94</v>
      </c>
      <c r="U129" s="132">
        <v>-1121535.5</v>
      </c>
      <c r="V129" s="132">
        <v>147942.86</v>
      </c>
      <c r="W129" s="132">
        <v>17017.92</v>
      </c>
      <c r="X129" s="132">
        <v>1015689.87</v>
      </c>
      <c r="Y129" s="132">
        <v>-144452.77</v>
      </c>
      <c r="Z129" s="132">
        <v>976415.12</v>
      </c>
      <c r="AA129" s="132">
        <v>-9810.27</v>
      </c>
      <c r="AB129" s="132">
        <v>3577741.02</v>
      </c>
      <c r="AC129" s="132">
        <v>134349.18</v>
      </c>
      <c r="AD129" s="132">
        <v>3971749.75</v>
      </c>
      <c r="AE129" s="132">
        <v>90322.64</v>
      </c>
      <c r="AF129" s="132">
        <v>22515.28</v>
      </c>
      <c r="AG129" s="132">
        <v>0</v>
      </c>
      <c r="AH129" s="132">
        <v>0</v>
      </c>
      <c r="AI129" s="132">
        <v>0</v>
      </c>
      <c r="AJ129" s="132">
        <v>0</v>
      </c>
      <c r="AK129" s="132">
        <v>78170.92</v>
      </c>
      <c r="AL129" s="132">
        <v>-3920.05</v>
      </c>
      <c r="AM129" s="132">
        <v>1909593.3</v>
      </c>
      <c r="AN129" s="132">
        <v>80822.19</v>
      </c>
      <c r="AO129" s="132">
        <v>0</v>
      </c>
      <c r="AP129" s="132">
        <v>0</v>
      </c>
      <c r="AQ129" s="132">
        <v>237212.6</v>
      </c>
      <c r="AR129" s="132">
        <v>63592797.14</v>
      </c>
      <c r="AS129" s="132">
        <v>3638601.53</v>
      </c>
      <c r="AT129" s="142"/>
      <c r="AU129" s="132"/>
      <c r="AV129" s="132"/>
      <c r="AW129" s="132"/>
      <c r="AX129" s="132"/>
    </row>
    <row r="130" spans="1:50" s="92" customFormat="1" ht="11.25">
      <c r="A130" s="104" t="s">
        <v>280</v>
      </c>
      <c r="B130" s="23" t="s">
        <v>281</v>
      </c>
      <c r="C130" s="16" t="s">
        <v>83</v>
      </c>
      <c r="D130" s="16" t="s">
        <v>89</v>
      </c>
      <c r="E130" s="132">
        <v>43460673.72</v>
      </c>
      <c r="F130" s="132">
        <v>8290.38</v>
      </c>
      <c r="G130" s="132">
        <v>2497.5</v>
      </c>
      <c r="H130" s="132">
        <v>0</v>
      </c>
      <c r="I130" s="132">
        <v>0</v>
      </c>
      <c r="J130" s="132">
        <v>0</v>
      </c>
      <c r="K130" s="132">
        <v>0</v>
      </c>
      <c r="L130" s="132">
        <v>0</v>
      </c>
      <c r="M130" s="132">
        <v>0</v>
      </c>
      <c r="N130" s="132">
        <v>43449885.84</v>
      </c>
      <c r="O130" s="132">
        <v>127078.25</v>
      </c>
      <c r="P130" s="132">
        <v>625123</v>
      </c>
      <c r="Q130" s="132">
        <v>6224.46</v>
      </c>
      <c r="R130" s="132">
        <v>0</v>
      </c>
      <c r="S130" s="132">
        <v>42691460.13</v>
      </c>
      <c r="T130" s="132">
        <v>50306825.4</v>
      </c>
      <c r="U130" s="132">
        <v>-1520986.34</v>
      </c>
      <c r="V130" s="132">
        <v>587685.94</v>
      </c>
      <c r="W130" s="132">
        <v>668700.63</v>
      </c>
      <c r="X130" s="132">
        <v>168231.93</v>
      </c>
      <c r="Y130" s="132">
        <v>-53957.98</v>
      </c>
      <c r="Z130" s="132">
        <v>830150.84</v>
      </c>
      <c r="AA130" s="132">
        <v>-25467.19</v>
      </c>
      <c r="AB130" s="132">
        <v>747587.11</v>
      </c>
      <c r="AC130" s="132">
        <v>25926.63</v>
      </c>
      <c r="AD130" s="132">
        <v>2342405.71</v>
      </c>
      <c r="AE130" s="132">
        <v>-2263.93</v>
      </c>
      <c r="AF130" s="132">
        <v>65494</v>
      </c>
      <c r="AG130" s="132">
        <v>68115.1</v>
      </c>
      <c r="AH130" s="132">
        <v>0</v>
      </c>
      <c r="AI130" s="132">
        <v>0</v>
      </c>
      <c r="AJ130" s="132">
        <v>0</v>
      </c>
      <c r="AK130" s="132">
        <v>58884.08</v>
      </c>
      <c r="AL130" s="132">
        <v>6116.11</v>
      </c>
      <c r="AM130" s="132">
        <v>2736413.64</v>
      </c>
      <c r="AN130" s="132">
        <v>986829.46</v>
      </c>
      <c r="AO130" s="132">
        <v>0</v>
      </c>
      <c r="AP130" s="132">
        <v>0</v>
      </c>
      <c r="AQ130" s="132">
        <v>236453.7</v>
      </c>
      <c r="AR130" s="132">
        <v>43460673.72</v>
      </c>
      <c r="AS130" s="132">
        <v>2010697.24</v>
      </c>
      <c r="AT130" s="142"/>
      <c r="AU130" s="132"/>
      <c r="AV130" s="132"/>
      <c r="AW130" s="132"/>
      <c r="AX130" s="132"/>
    </row>
    <row r="131" spans="1:50" s="92" customFormat="1" ht="11.25">
      <c r="A131" s="104" t="s">
        <v>282</v>
      </c>
      <c r="B131" s="23" t="s">
        <v>283</v>
      </c>
      <c r="C131" s="16" t="s">
        <v>87</v>
      </c>
      <c r="D131" s="16" t="s">
        <v>89</v>
      </c>
      <c r="E131" s="132">
        <v>58627353.02</v>
      </c>
      <c r="F131" s="132">
        <v>8543.77</v>
      </c>
      <c r="G131" s="132">
        <v>89335.35</v>
      </c>
      <c r="H131" s="132">
        <v>22.62</v>
      </c>
      <c r="I131" s="132">
        <v>10893.13</v>
      </c>
      <c r="J131" s="132">
        <v>27980.79</v>
      </c>
      <c r="K131" s="132">
        <v>0</v>
      </c>
      <c r="L131" s="132">
        <v>3892.85</v>
      </c>
      <c r="M131" s="132">
        <v>0</v>
      </c>
      <c r="N131" s="132">
        <v>58486684.51</v>
      </c>
      <c r="O131" s="132">
        <v>283084.91</v>
      </c>
      <c r="P131" s="132">
        <v>675537.65</v>
      </c>
      <c r="Q131" s="132">
        <v>1464.46</v>
      </c>
      <c r="R131" s="132">
        <v>0</v>
      </c>
      <c r="S131" s="132">
        <v>57526597.49</v>
      </c>
      <c r="T131" s="132">
        <v>67507675.99</v>
      </c>
      <c r="U131" s="132">
        <v>-998757.41</v>
      </c>
      <c r="V131" s="132">
        <v>106437.82</v>
      </c>
      <c r="W131" s="132">
        <v>220412.03</v>
      </c>
      <c r="X131" s="132">
        <v>189842.03</v>
      </c>
      <c r="Y131" s="132">
        <v>-155692.74</v>
      </c>
      <c r="Z131" s="132">
        <v>1087957.78</v>
      </c>
      <c r="AA131" s="132">
        <v>0</v>
      </c>
      <c r="AB131" s="132">
        <v>3902879.31</v>
      </c>
      <c r="AC131" s="132">
        <v>154237.84</v>
      </c>
      <c r="AD131" s="132">
        <v>2839216.33</v>
      </c>
      <c r="AE131" s="132">
        <v>57057.31</v>
      </c>
      <c r="AF131" s="132">
        <v>110119.01</v>
      </c>
      <c r="AG131" s="132">
        <v>0</v>
      </c>
      <c r="AH131" s="132">
        <v>58811.26</v>
      </c>
      <c r="AI131" s="132">
        <v>2949.41</v>
      </c>
      <c r="AJ131" s="132">
        <v>0</v>
      </c>
      <c r="AK131" s="132">
        <v>68493.1</v>
      </c>
      <c r="AL131" s="132">
        <v>11156.32</v>
      </c>
      <c r="AM131" s="132">
        <v>1703504.91</v>
      </c>
      <c r="AN131" s="132">
        <v>69175.1</v>
      </c>
      <c r="AO131" s="132">
        <v>0</v>
      </c>
      <c r="AP131" s="132">
        <v>0</v>
      </c>
      <c r="AQ131" s="132">
        <v>284624</v>
      </c>
      <c r="AR131" s="132">
        <v>58627353.02</v>
      </c>
      <c r="AS131" s="132">
        <v>1111498.12</v>
      </c>
      <c r="AT131" s="142"/>
      <c r="AU131" s="132"/>
      <c r="AV131" s="132"/>
      <c r="AW131" s="132"/>
      <c r="AX131" s="132"/>
    </row>
    <row r="132" spans="1:50" s="92" customFormat="1" ht="11.25">
      <c r="A132" s="104" t="s">
        <v>54</v>
      </c>
      <c r="B132" s="23" t="s">
        <v>55</v>
      </c>
      <c r="C132" s="16" t="s">
        <v>84</v>
      </c>
      <c r="D132" s="16" t="s">
        <v>682</v>
      </c>
      <c r="E132" s="132">
        <v>49287920.53</v>
      </c>
      <c r="F132" s="132">
        <v>15270.29</v>
      </c>
      <c r="G132" s="132">
        <v>30230.05</v>
      </c>
      <c r="H132" s="132">
        <v>0</v>
      </c>
      <c r="I132" s="132">
        <v>0</v>
      </c>
      <c r="J132" s="132">
        <v>0</v>
      </c>
      <c r="K132" s="132">
        <v>0</v>
      </c>
      <c r="L132" s="132">
        <v>0</v>
      </c>
      <c r="M132" s="132">
        <v>0</v>
      </c>
      <c r="N132" s="132">
        <v>49242420.19</v>
      </c>
      <c r="O132" s="132">
        <v>253663.57</v>
      </c>
      <c r="P132" s="132">
        <v>1167674.14</v>
      </c>
      <c r="Q132" s="132">
        <v>24224.84</v>
      </c>
      <c r="R132" s="132">
        <v>0</v>
      </c>
      <c r="S132" s="132">
        <v>47796857.64</v>
      </c>
      <c r="T132" s="132">
        <v>57915089.19</v>
      </c>
      <c r="U132" s="132">
        <v>-744259.61</v>
      </c>
      <c r="V132" s="132">
        <v>88659.2</v>
      </c>
      <c r="W132" s="132">
        <v>43179.25</v>
      </c>
      <c r="X132" s="132">
        <v>213586.61</v>
      </c>
      <c r="Y132" s="132">
        <v>-67404.78</v>
      </c>
      <c r="Z132" s="132">
        <v>744702.5</v>
      </c>
      <c r="AA132" s="132">
        <v>5963.6</v>
      </c>
      <c r="AB132" s="132">
        <v>2535265.02</v>
      </c>
      <c r="AC132" s="132">
        <v>185282.6</v>
      </c>
      <c r="AD132" s="132">
        <v>3877024.21</v>
      </c>
      <c r="AE132" s="132">
        <v>77945.16</v>
      </c>
      <c r="AF132" s="132">
        <v>156432.85</v>
      </c>
      <c r="AG132" s="132">
        <v>0</v>
      </c>
      <c r="AH132" s="132">
        <v>0</v>
      </c>
      <c r="AI132" s="132">
        <v>0</v>
      </c>
      <c r="AJ132" s="132">
        <v>0</v>
      </c>
      <c r="AK132" s="132">
        <v>1871.76</v>
      </c>
      <c r="AL132" s="132">
        <v>113280.05</v>
      </c>
      <c r="AM132" s="132">
        <v>1495161.18</v>
      </c>
      <c r="AN132" s="132">
        <v>9540.18</v>
      </c>
      <c r="AO132" s="132">
        <v>0</v>
      </c>
      <c r="AP132" s="132">
        <v>0</v>
      </c>
      <c r="AQ132" s="132">
        <v>167428.76</v>
      </c>
      <c r="AR132" s="132">
        <v>49287920.53</v>
      </c>
      <c r="AS132" s="132">
        <v>2985098.14</v>
      </c>
      <c r="AT132" s="142"/>
      <c r="AU132" s="132"/>
      <c r="AV132" s="132"/>
      <c r="AW132" s="132"/>
      <c r="AX132" s="132"/>
    </row>
    <row r="133" spans="1:50" s="92" customFormat="1" ht="11.25">
      <c r="A133" s="104" t="s">
        <v>284</v>
      </c>
      <c r="B133" s="23" t="s">
        <v>285</v>
      </c>
      <c r="C133" s="16" t="s">
        <v>82</v>
      </c>
      <c r="D133" s="16" t="s">
        <v>89</v>
      </c>
      <c r="E133" s="132">
        <v>26545651.26</v>
      </c>
      <c r="F133" s="132">
        <v>12976.52</v>
      </c>
      <c r="G133" s="132">
        <v>16837.53</v>
      </c>
      <c r="H133" s="132">
        <v>0</v>
      </c>
      <c r="I133" s="132">
        <v>2000.89</v>
      </c>
      <c r="J133" s="132">
        <v>0</v>
      </c>
      <c r="K133" s="132">
        <v>0</v>
      </c>
      <c r="L133" s="132">
        <v>0</v>
      </c>
      <c r="M133" s="132">
        <v>0</v>
      </c>
      <c r="N133" s="132">
        <v>26513836.32</v>
      </c>
      <c r="O133" s="132">
        <v>99389.16</v>
      </c>
      <c r="P133" s="132">
        <v>325354.06</v>
      </c>
      <c r="Q133" s="132">
        <v>22998.52</v>
      </c>
      <c r="R133" s="132">
        <v>0</v>
      </c>
      <c r="S133" s="132">
        <v>26066094.58</v>
      </c>
      <c r="T133" s="132">
        <v>31929856.35</v>
      </c>
      <c r="U133" s="132">
        <v>-1178891.52</v>
      </c>
      <c r="V133" s="132">
        <v>408677.47</v>
      </c>
      <c r="W133" s="132">
        <v>51429.64</v>
      </c>
      <c r="X133" s="132">
        <v>350948.09</v>
      </c>
      <c r="Y133" s="132">
        <v>-247238.91</v>
      </c>
      <c r="Z133" s="132">
        <v>497151.13</v>
      </c>
      <c r="AA133" s="132">
        <v>-17229.09</v>
      </c>
      <c r="AB133" s="132">
        <v>901796.86</v>
      </c>
      <c r="AC133" s="132">
        <v>48318.69</v>
      </c>
      <c r="AD133" s="132">
        <v>1220875.68</v>
      </c>
      <c r="AE133" s="132">
        <v>1910432.1</v>
      </c>
      <c r="AF133" s="132">
        <v>30429.52</v>
      </c>
      <c r="AG133" s="132">
        <v>-20.67</v>
      </c>
      <c r="AH133" s="132">
        <v>2667.85</v>
      </c>
      <c r="AI133" s="132">
        <v>0</v>
      </c>
      <c r="AJ133" s="132">
        <v>0</v>
      </c>
      <c r="AK133" s="132">
        <v>15443.73</v>
      </c>
      <c r="AL133" s="132">
        <v>-56553.89</v>
      </c>
      <c r="AM133" s="132">
        <v>1488092.51</v>
      </c>
      <c r="AN133" s="132">
        <v>-584026.71</v>
      </c>
      <c r="AO133" s="132">
        <v>0</v>
      </c>
      <c r="AP133" s="132">
        <v>0</v>
      </c>
      <c r="AQ133" s="132">
        <v>64178.05</v>
      </c>
      <c r="AR133" s="132">
        <v>26545651.08</v>
      </c>
      <c r="AS133" s="132">
        <v>1738635.38</v>
      </c>
      <c r="AT133" s="142"/>
      <c r="AU133" s="132"/>
      <c r="AV133" s="132"/>
      <c r="AW133" s="132"/>
      <c r="AX133" s="132"/>
    </row>
    <row r="134" spans="1:50" s="92" customFormat="1" ht="11.25">
      <c r="A134" s="104" t="s">
        <v>286</v>
      </c>
      <c r="B134" s="23" t="s">
        <v>287</v>
      </c>
      <c r="C134" s="16" t="s">
        <v>79</v>
      </c>
      <c r="D134" s="16" t="s">
        <v>88</v>
      </c>
      <c r="E134" s="132">
        <v>28235879.6</v>
      </c>
      <c r="F134" s="132">
        <v>37063.47</v>
      </c>
      <c r="G134" s="132">
        <v>33107.67</v>
      </c>
      <c r="H134" s="132">
        <v>582.53</v>
      </c>
      <c r="I134" s="132">
        <v>0</v>
      </c>
      <c r="J134" s="132">
        <v>400.79</v>
      </c>
      <c r="K134" s="132">
        <v>38220.46</v>
      </c>
      <c r="L134" s="132">
        <v>9283.98</v>
      </c>
      <c r="M134" s="132">
        <v>0</v>
      </c>
      <c r="N134" s="132">
        <v>28117220.7</v>
      </c>
      <c r="O134" s="132">
        <v>123875.6</v>
      </c>
      <c r="P134" s="132">
        <v>472833.27</v>
      </c>
      <c r="Q134" s="132">
        <v>4157.09</v>
      </c>
      <c r="R134" s="132">
        <v>0</v>
      </c>
      <c r="S134" s="132">
        <v>27516354.74</v>
      </c>
      <c r="T134" s="132">
        <v>43717266.19</v>
      </c>
      <c r="U134" s="132">
        <v>121351.96</v>
      </c>
      <c r="V134" s="132">
        <v>49442.68</v>
      </c>
      <c r="W134" s="132">
        <v>30974.21</v>
      </c>
      <c r="X134" s="132">
        <v>10645492.42</v>
      </c>
      <c r="Y134" s="132">
        <v>-142877.84</v>
      </c>
      <c r="Z134" s="132">
        <v>705180.36</v>
      </c>
      <c r="AA134" s="132">
        <v>6769.08</v>
      </c>
      <c r="AB134" s="132">
        <v>1657661.82</v>
      </c>
      <c r="AC134" s="132">
        <v>43258.3</v>
      </c>
      <c r="AD134" s="132">
        <v>1631783.94</v>
      </c>
      <c r="AE134" s="132">
        <v>695759.89</v>
      </c>
      <c r="AF134" s="132">
        <v>40633.17</v>
      </c>
      <c r="AG134" s="132">
        <v>0</v>
      </c>
      <c r="AH134" s="132">
        <v>0</v>
      </c>
      <c r="AI134" s="132">
        <v>0</v>
      </c>
      <c r="AJ134" s="132">
        <v>0</v>
      </c>
      <c r="AK134" s="132">
        <v>89200.39</v>
      </c>
      <c r="AL134" s="132">
        <v>66351.09</v>
      </c>
      <c r="AM134" s="132">
        <v>1380346.01</v>
      </c>
      <c r="AN134" s="132">
        <v>183664.5</v>
      </c>
      <c r="AO134" s="132">
        <v>0</v>
      </c>
      <c r="AP134" s="132">
        <v>0</v>
      </c>
      <c r="AQ134" s="132">
        <v>103831.19</v>
      </c>
      <c r="AR134" s="132">
        <v>28235879.6</v>
      </c>
      <c r="AS134" s="132">
        <v>1350793.57</v>
      </c>
      <c r="AT134" s="142"/>
      <c r="AU134" s="132"/>
      <c r="AV134" s="132"/>
      <c r="AW134" s="132"/>
      <c r="AX134" s="132"/>
    </row>
    <row r="135" spans="1:50" s="92" customFormat="1" ht="11.25">
      <c r="A135" s="104" t="s">
        <v>288</v>
      </c>
      <c r="B135" s="23" t="s">
        <v>289</v>
      </c>
      <c r="C135" s="16" t="s">
        <v>82</v>
      </c>
      <c r="D135" s="16" t="s">
        <v>89</v>
      </c>
      <c r="E135" s="132">
        <v>21254194.26</v>
      </c>
      <c r="F135" s="132">
        <v>40411.91</v>
      </c>
      <c r="G135" s="132">
        <v>94793.62</v>
      </c>
      <c r="H135" s="132">
        <v>2107.95</v>
      </c>
      <c r="I135" s="132">
        <v>0</v>
      </c>
      <c r="J135" s="132">
        <v>0</v>
      </c>
      <c r="K135" s="132">
        <v>0</v>
      </c>
      <c r="L135" s="132">
        <v>12462.86</v>
      </c>
      <c r="M135" s="132">
        <v>0</v>
      </c>
      <c r="N135" s="132">
        <v>21104417.92</v>
      </c>
      <c r="O135" s="132">
        <v>122214.47</v>
      </c>
      <c r="P135" s="132">
        <v>871491.47</v>
      </c>
      <c r="Q135" s="132">
        <v>1340.63</v>
      </c>
      <c r="R135" s="132">
        <v>0</v>
      </c>
      <c r="S135" s="132">
        <v>20109371.35</v>
      </c>
      <c r="T135" s="132">
        <v>25981348.77</v>
      </c>
      <c r="U135" s="132">
        <v>-365279.2</v>
      </c>
      <c r="V135" s="132">
        <v>41248.26</v>
      </c>
      <c r="W135" s="132">
        <v>34246.33</v>
      </c>
      <c r="X135" s="132">
        <v>236904.98</v>
      </c>
      <c r="Y135" s="132">
        <v>-92156.48</v>
      </c>
      <c r="Z135" s="132">
        <v>371094.32</v>
      </c>
      <c r="AA135" s="132">
        <v>-4366.83</v>
      </c>
      <c r="AB135" s="132">
        <v>1992725.38</v>
      </c>
      <c r="AC135" s="132">
        <v>111213.14</v>
      </c>
      <c r="AD135" s="132">
        <v>1714342.83</v>
      </c>
      <c r="AE135" s="132">
        <v>33312.84</v>
      </c>
      <c r="AF135" s="132">
        <v>33727.12</v>
      </c>
      <c r="AG135" s="132">
        <v>0</v>
      </c>
      <c r="AH135" s="132">
        <v>0</v>
      </c>
      <c r="AI135" s="132">
        <v>0</v>
      </c>
      <c r="AJ135" s="132">
        <v>0</v>
      </c>
      <c r="AK135" s="132">
        <v>0</v>
      </c>
      <c r="AL135" s="132">
        <v>0</v>
      </c>
      <c r="AM135" s="132">
        <v>677330.12</v>
      </c>
      <c r="AN135" s="132">
        <v>96697.46</v>
      </c>
      <c r="AO135" s="132">
        <v>0</v>
      </c>
      <c r="AP135" s="132">
        <v>0</v>
      </c>
      <c r="AQ135" s="132">
        <v>0</v>
      </c>
      <c r="AR135" s="132">
        <v>21254194.26</v>
      </c>
      <c r="AS135" s="132">
        <v>949000</v>
      </c>
      <c r="AT135" s="142"/>
      <c r="AU135" s="132"/>
      <c r="AV135" s="132"/>
      <c r="AW135" s="132"/>
      <c r="AX135" s="132"/>
    </row>
    <row r="136" spans="1:50" s="92" customFormat="1" ht="11.25">
      <c r="A136" s="104" t="s">
        <v>290</v>
      </c>
      <c r="B136" s="23" t="s">
        <v>291</v>
      </c>
      <c r="C136" s="16" t="s">
        <v>82</v>
      </c>
      <c r="D136" s="16" t="s">
        <v>89</v>
      </c>
      <c r="E136" s="132">
        <v>30792220.76</v>
      </c>
      <c r="F136" s="132">
        <v>23151.85</v>
      </c>
      <c r="G136" s="132">
        <v>63734.42</v>
      </c>
      <c r="H136" s="132">
        <v>0</v>
      </c>
      <c r="I136" s="132">
        <v>1349.22</v>
      </c>
      <c r="J136" s="132">
        <v>0</v>
      </c>
      <c r="K136" s="132">
        <v>0</v>
      </c>
      <c r="L136" s="132">
        <v>0</v>
      </c>
      <c r="M136" s="132">
        <v>0</v>
      </c>
      <c r="N136" s="132">
        <v>30703985.27</v>
      </c>
      <c r="O136" s="132">
        <v>140734.68</v>
      </c>
      <c r="P136" s="132">
        <v>344591.84</v>
      </c>
      <c r="Q136" s="132">
        <v>449.52</v>
      </c>
      <c r="R136" s="132">
        <v>0</v>
      </c>
      <c r="S136" s="132">
        <v>30218209.23</v>
      </c>
      <c r="T136" s="132">
        <v>35686066.76</v>
      </c>
      <c r="U136" s="132">
        <v>-768965.99</v>
      </c>
      <c r="V136" s="132">
        <v>66854.77</v>
      </c>
      <c r="W136" s="132">
        <v>333950.4</v>
      </c>
      <c r="X136" s="132">
        <v>484358.91</v>
      </c>
      <c r="Y136" s="132">
        <v>-50957.75</v>
      </c>
      <c r="Z136" s="132">
        <v>540487.86</v>
      </c>
      <c r="AA136" s="132">
        <v>-13844.72</v>
      </c>
      <c r="AB136" s="132">
        <v>1698792.35</v>
      </c>
      <c r="AC136" s="132">
        <v>50029.34</v>
      </c>
      <c r="AD136" s="132">
        <v>1754991.37</v>
      </c>
      <c r="AE136" s="132">
        <v>-22297.83</v>
      </c>
      <c r="AF136" s="132">
        <v>650.36</v>
      </c>
      <c r="AG136" s="132">
        <v>0</v>
      </c>
      <c r="AH136" s="132">
        <v>1798.96</v>
      </c>
      <c r="AI136" s="132">
        <v>0</v>
      </c>
      <c r="AJ136" s="132">
        <v>0</v>
      </c>
      <c r="AK136" s="132">
        <v>233113.31</v>
      </c>
      <c r="AL136" s="132">
        <v>0</v>
      </c>
      <c r="AM136" s="132">
        <v>768222.89</v>
      </c>
      <c r="AN136" s="132">
        <v>-1769.52</v>
      </c>
      <c r="AO136" s="132">
        <v>0</v>
      </c>
      <c r="AP136" s="132">
        <v>0</v>
      </c>
      <c r="AQ136" s="132">
        <v>135395.93</v>
      </c>
      <c r="AR136" s="132">
        <v>30792220.76</v>
      </c>
      <c r="AS136" s="132">
        <v>608370.51</v>
      </c>
      <c r="AT136" s="142"/>
      <c r="AU136" s="132"/>
      <c r="AV136" s="132"/>
      <c r="AW136" s="132"/>
      <c r="AX136" s="132"/>
    </row>
    <row r="137" spans="1:50" s="92" customFormat="1" ht="11.25">
      <c r="A137" s="104" t="s">
        <v>56</v>
      </c>
      <c r="B137" s="23" t="s">
        <v>57</v>
      </c>
      <c r="C137" s="16" t="s">
        <v>84</v>
      </c>
      <c r="D137" s="16" t="s">
        <v>682</v>
      </c>
      <c r="E137" s="132">
        <v>69513370.03</v>
      </c>
      <c r="F137" s="132">
        <v>102838.31</v>
      </c>
      <c r="G137" s="132">
        <v>-5428.64</v>
      </c>
      <c r="H137" s="132">
        <v>17163.55</v>
      </c>
      <c r="I137" s="132">
        <v>0</v>
      </c>
      <c r="J137" s="132">
        <v>0</v>
      </c>
      <c r="K137" s="132">
        <v>0</v>
      </c>
      <c r="L137" s="132">
        <v>0</v>
      </c>
      <c r="M137" s="132">
        <v>0</v>
      </c>
      <c r="N137" s="132">
        <v>69398796.81</v>
      </c>
      <c r="O137" s="132">
        <v>272933.43</v>
      </c>
      <c r="P137" s="132">
        <v>3572866.43</v>
      </c>
      <c r="Q137" s="132">
        <v>10774.98</v>
      </c>
      <c r="R137" s="132">
        <v>0</v>
      </c>
      <c r="S137" s="132">
        <v>65542221.97</v>
      </c>
      <c r="T137" s="132">
        <v>81833547.6</v>
      </c>
      <c r="U137" s="132">
        <v>-2721240.78</v>
      </c>
      <c r="V137" s="132">
        <v>135385.4</v>
      </c>
      <c r="W137" s="132">
        <v>281166.44</v>
      </c>
      <c r="X137" s="132">
        <v>552765.75</v>
      </c>
      <c r="Y137" s="132">
        <v>-574019.98</v>
      </c>
      <c r="Z137" s="132">
        <v>1186814.95</v>
      </c>
      <c r="AA137" s="132">
        <v>-47881.95</v>
      </c>
      <c r="AB137" s="132">
        <v>2880606.43</v>
      </c>
      <c r="AC137" s="132">
        <v>121212.77</v>
      </c>
      <c r="AD137" s="132">
        <v>3974338.21</v>
      </c>
      <c r="AE137" s="132">
        <v>-2969.71</v>
      </c>
      <c r="AF137" s="132">
        <v>307299.68</v>
      </c>
      <c r="AG137" s="132">
        <v>0</v>
      </c>
      <c r="AH137" s="132">
        <v>0</v>
      </c>
      <c r="AI137" s="132">
        <v>0</v>
      </c>
      <c r="AJ137" s="132">
        <v>0</v>
      </c>
      <c r="AK137" s="132">
        <v>4168.8</v>
      </c>
      <c r="AL137" s="132">
        <v>32576.85</v>
      </c>
      <c r="AM137" s="132">
        <v>3320548.78</v>
      </c>
      <c r="AN137" s="132">
        <v>188537.15</v>
      </c>
      <c r="AO137" s="132">
        <v>0</v>
      </c>
      <c r="AP137" s="132">
        <v>0</v>
      </c>
      <c r="AQ137" s="132">
        <v>349356.9</v>
      </c>
      <c r="AR137" s="132">
        <v>69513370.03</v>
      </c>
      <c r="AS137" s="132">
        <v>7068405.26</v>
      </c>
      <c r="AT137" s="142"/>
      <c r="AU137" s="132"/>
      <c r="AV137" s="132"/>
      <c r="AW137" s="132"/>
      <c r="AX137" s="132"/>
    </row>
    <row r="138" spans="1:50" s="92" customFormat="1" ht="11.25">
      <c r="A138" s="104" t="s">
        <v>292</v>
      </c>
      <c r="B138" s="23" t="s">
        <v>293</v>
      </c>
      <c r="C138" s="16" t="s">
        <v>86</v>
      </c>
      <c r="D138" s="16" t="s">
        <v>88</v>
      </c>
      <c r="E138" s="132">
        <v>44944283.14</v>
      </c>
      <c r="F138" s="132">
        <v>111725.21</v>
      </c>
      <c r="G138" s="132">
        <v>83171.99</v>
      </c>
      <c r="H138" s="132">
        <v>4182.47</v>
      </c>
      <c r="I138" s="132">
        <v>46591.85</v>
      </c>
      <c r="J138" s="132">
        <v>58836.5</v>
      </c>
      <c r="K138" s="132">
        <v>-2255.14</v>
      </c>
      <c r="L138" s="132">
        <v>0</v>
      </c>
      <c r="M138" s="132">
        <v>0</v>
      </c>
      <c r="N138" s="132">
        <v>44642030.26</v>
      </c>
      <c r="O138" s="132">
        <v>297756.67</v>
      </c>
      <c r="P138" s="132">
        <v>246727.86</v>
      </c>
      <c r="Q138" s="132">
        <v>2888.58</v>
      </c>
      <c r="R138" s="132">
        <v>0</v>
      </c>
      <c r="S138" s="132">
        <v>44094657.15</v>
      </c>
      <c r="T138" s="132">
        <v>55647677.39</v>
      </c>
      <c r="U138" s="132">
        <v>-720691.46</v>
      </c>
      <c r="V138" s="132">
        <v>158717.72</v>
      </c>
      <c r="W138" s="132">
        <v>93124.22</v>
      </c>
      <c r="X138" s="132">
        <v>314809</v>
      </c>
      <c r="Y138" s="132">
        <v>-99487.56</v>
      </c>
      <c r="Z138" s="132">
        <v>767989.46</v>
      </c>
      <c r="AA138" s="132">
        <v>-16558.31</v>
      </c>
      <c r="AB138" s="132">
        <v>4483891.12</v>
      </c>
      <c r="AC138" s="132">
        <v>203008.22</v>
      </c>
      <c r="AD138" s="132">
        <v>3796287.98</v>
      </c>
      <c r="AE138" s="132">
        <v>-93.21</v>
      </c>
      <c r="AF138" s="132">
        <v>87291.35</v>
      </c>
      <c r="AG138" s="132">
        <v>0</v>
      </c>
      <c r="AH138" s="132">
        <v>89848.46</v>
      </c>
      <c r="AI138" s="132">
        <v>4565.58</v>
      </c>
      <c r="AJ138" s="132">
        <v>0</v>
      </c>
      <c r="AK138" s="132">
        <v>8800.53</v>
      </c>
      <c r="AL138" s="132">
        <v>-18477.86</v>
      </c>
      <c r="AM138" s="132">
        <v>1973227.21</v>
      </c>
      <c r="AN138" s="132">
        <v>-38366.78</v>
      </c>
      <c r="AO138" s="132">
        <v>0</v>
      </c>
      <c r="AP138" s="132">
        <v>0</v>
      </c>
      <c r="AQ138" s="132">
        <v>180671.84</v>
      </c>
      <c r="AR138" s="132">
        <v>44944283.14</v>
      </c>
      <c r="AS138" s="132">
        <v>852107.52</v>
      </c>
      <c r="AT138" s="142"/>
      <c r="AU138" s="132"/>
      <c r="AV138" s="132"/>
      <c r="AW138" s="132"/>
      <c r="AX138" s="132"/>
    </row>
    <row r="139" spans="1:50" s="92" customFormat="1" ht="11.25">
      <c r="A139" s="104" t="s">
        <v>294</v>
      </c>
      <c r="B139" s="23" t="s">
        <v>295</v>
      </c>
      <c r="C139" s="16" t="s">
        <v>83</v>
      </c>
      <c r="D139" s="16" t="s">
        <v>89</v>
      </c>
      <c r="E139" s="132">
        <v>44773621.05</v>
      </c>
      <c r="F139" s="132">
        <v>19977.99</v>
      </c>
      <c r="G139" s="132">
        <v>30745.42</v>
      </c>
      <c r="H139" s="132">
        <v>0</v>
      </c>
      <c r="I139" s="132">
        <v>0</v>
      </c>
      <c r="J139" s="132">
        <v>0</v>
      </c>
      <c r="K139" s="132">
        <v>0</v>
      </c>
      <c r="L139" s="132">
        <v>0</v>
      </c>
      <c r="M139" s="132">
        <v>0</v>
      </c>
      <c r="N139" s="132">
        <v>44722897.64</v>
      </c>
      <c r="O139" s="132">
        <v>145864.85</v>
      </c>
      <c r="P139" s="132">
        <v>364858.46</v>
      </c>
      <c r="Q139" s="132">
        <v>8083.81</v>
      </c>
      <c r="R139" s="132">
        <v>0</v>
      </c>
      <c r="S139" s="132">
        <v>44204090.52</v>
      </c>
      <c r="T139" s="132">
        <v>51514909.16</v>
      </c>
      <c r="U139" s="132">
        <v>-1080049.51</v>
      </c>
      <c r="V139" s="132">
        <v>574155.59</v>
      </c>
      <c r="W139" s="132">
        <v>66179.77</v>
      </c>
      <c r="X139" s="132">
        <v>108412.12</v>
      </c>
      <c r="Y139" s="132">
        <v>-19670.83</v>
      </c>
      <c r="Z139" s="132">
        <v>812992.65</v>
      </c>
      <c r="AA139" s="132">
        <v>-22196.15</v>
      </c>
      <c r="AB139" s="132">
        <v>1310750.27</v>
      </c>
      <c r="AC139" s="132">
        <v>108385.6</v>
      </c>
      <c r="AD139" s="132">
        <v>3899212.7</v>
      </c>
      <c r="AE139" s="132">
        <v>90526.69</v>
      </c>
      <c r="AF139" s="132">
        <v>53770.46</v>
      </c>
      <c r="AG139" s="132">
        <v>-13997.86</v>
      </c>
      <c r="AH139" s="132">
        <v>0</v>
      </c>
      <c r="AI139" s="132">
        <v>0</v>
      </c>
      <c r="AJ139" s="132">
        <v>0</v>
      </c>
      <c r="AK139" s="132">
        <v>179639.17</v>
      </c>
      <c r="AL139" s="132">
        <v>40516.23</v>
      </c>
      <c r="AM139" s="132">
        <v>1742719.97</v>
      </c>
      <c r="AN139" s="132">
        <v>-597040.51</v>
      </c>
      <c r="AO139" s="132">
        <v>0</v>
      </c>
      <c r="AP139" s="132">
        <v>0</v>
      </c>
      <c r="AQ139" s="132">
        <v>189146.55</v>
      </c>
      <c r="AR139" s="132">
        <v>44773621.05</v>
      </c>
      <c r="AS139" s="132">
        <v>1492971.55</v>
      </c>
      <c r="AT139" s="142"/>
      <c r="AU139" s="132"/>
      <c r="AV139" s="132"/>
      <c r="AW139" s="132"/>
      <c r="AX139" s="132"/>
    </row>
    <row r="140" spans="1:50" s="92" customFormat="1" ht="11.25">
      <c r="A140" s="104" t="s">
        <v>296</v>
      </c>
      <c r="B140" s="23" t="s">
        <v>297</v>
      </c>
      <c r="C140" s="16" t="s">
        <v>85</v>
      </c>
      <c r="D140" s="16" t="s">
        <v>89</v>
      </c>
      <c r="E140" s="132">
        <v>22563364.46</v>
      </c>
      <c r="F140" s="132">
        <v>126269.91</v>
      </c>
      <c r="G140" s="132">
        <v>5212.06</v>
      </c>
      <c r="H140" s="132">
        <v>1215.99</v>
      </c>
      <c r="I140" s="132">
        <v>1068.74</v>
      </c>
      <c r="J140" s="132">
        <v>0</v>
      </c>
      <c r="K140" s="132">
        <v>0</v>
      </c>
      <c r="L140" s="132">
        <v>-1937.04</v>
      </c>
      <c r="M140" s="132">
        <v>0</v>
      </c>
      <c r="N140" s="132">
        <v>22431534.8</v>
      </c>
      <c r="O140" s="132">
        <v>135445.37</v>
      </c>
      <c r="P140" s="132">
        <v>181727.42</v>
      </c>
      <c r="Q140" s="132">
        <v>35465.17</v>
      </c>
      <c r="R140" s="132">
        <v>0</v>
      </c>
      <c r="S140" s="132">
        <v>22078896.84</v>
      </c>
      <c r="T140" s="132">
        <v>26900184.25</v>
      </c>
      <c r="U140" s="132">
        <v>-710511.75</v>
      </c>
      <c r="V140" s="132">
        <v>205689.23</v>
      </c>
      <c r="W140" s="132">
        <v>49787.09</v>
      </c>
      <c r="X140" s="132">
        <v>200851.63</v>
      </c>
      <c r="Y140" s="132">
        <v>-82267.18</v>
      </c>
      <c r="Z140" s="132">
        <v>377727.95</v>
      </c>
      <c r="AA140" s="132">
        <v>-12684.09</v>
      </c>
      <c r="AB140" s="132">
        <v>2222692.6</v>
      </c>
      <c r="AC140" s="132">
        <v>130935.44</v>
      </c>
      <c r="AD140" s="132">
        <v>835540.31</v>
      </c>
      <c r="AE140" s="132">
        <v>73678.94</v>
      </c>
      <c r="AF140" s="132">
        <v>66278.04</v>
      </c>
      <c r="AG140" s="132">
        <v>0</v>
      </c>
      <c r="AH140" s="132">
        <v>13545.37</v>
      </c>
      <c r="AI140" s="132">
        <v>-1366.73</v>
      </c>
      <c r="AJ140" s="132">
        <v>0</v>
      </c>
      <c r="AK140" s="132">
        <v>18500.25</v>
      </c>
      <c r="AL140" s="132">
        <v>6273.35</v>
      </c>
      <c r="AM140" s="132">
        <v>617774.2</v>
      </c>
      <c r="AN140" s="132">
        <v>49533.66</v>
      </c>
      <c r="AO140" s="132">
        <v>0</v>
      </c>
      <c r="AP140" s="132">
        <v>0</v>
      </c>
      <c r="AQ140" s="132">
        <v>94858.34</v>
      </c>
      <c r="AR140" s="132">
        <v>22563364.46</v>
      </c>
      <c r="AS140" s="132">
        <v>1409630.23</v>
      </c>
      <c r="AT140" s="142"/>
      <c r="AU140" s="132"/>
      <c r="AV140" s="132"/>
      <c r="AW140" s="132"/>
      <c r="AX140" s="132"/>
    </row>
    <row r="141" spans="1:50" s="92" customFormat="1" ht="11.25">
      <c r="A141" s="104" t="s">
        <v>58</v>
      </c>
      <c r="B141" s="23" t="s">
        <v>59</v>
      </c>
      <c r="C141" s="16" t="s">
        <v>84</v>
      </c>
      <c r="D141" s="16" t="s">
        <v>682</v>
      </c>
      <c r="E141" s="132">
        <v>323395592.78</v>
      </c>
      <c r="F141" s="132">
        <v>50508.7</v>
      </c>
      <c r="G141" s="132">
        <v>-20776.94</v>
      </c>
      <c r="H141" s="132">
        <v>0</v>
      </c>
      <c r="I141" s="132">
        <v>0</v>
      </c>
      <c r="J141" s="132">
        <v>0</v>
      </c>
      <c r="K141" s="132">
        <v>0</v>
      </c>
      <c r="L141" s="132">
        <v>0</v>
      </c>
      <c r="M141" s="132">
        <v>0</v>
      </c>
      <c r="N141" s="132">
        <v>323365861.02</v>
      </c>
      <c r="O141" s="132">
        <v>601855.12</v>
      </c>
      <c r="P141" s="132">
        <v>558703.69</v>
      </c>
      <c r="Q141" s="132">
        <v>7714.67</v>
      </c>
      <c r="R141" s="132">
        <v>0</v>
      </c>
      <c r="S141" s="132">
        <v>322197587.54</v>
      </c>
      <c r="T141" s="132">
        <v>350450931.48</v>
      </c>
      <c r="U141" s="132">
        <v>-11984194.72</v>
      </c>
      <c r="V141" s="132">
        <v>1120039.14</v>
      </c>
      <c r="W141" s="132">
        <v>1437014.29</v>
      </c>
      <c r="X141" s="132">
        <v>637170.31</v>
      </c>
      <c r="Y141" s="132">
        <v>-293398.36</v>
      </c>
      <c r="Z141" s="132">
        <v>5860968.26</v>
      </c>
      <c r="AA141" s="132">
        <v>-185516.23</v>
      </c>
      <c r="AB141" s="132">
        <v>2682810.69</v>
      </c>
      <c r="AC141" s="132">
        <v>205519.69</v>
      </c>
      <c r="AD141" s="132">
        <v>6850465.76</v>
      </c>
      <c r="AE141" s="132">
        <v>-34667.03</v>
      </c>
      <c r="AF141" s="132">
        <v>38224.36</v>
      </c>
      <c r="AG141" s="132">
        <v>45886.04</v>
      </c>
      <c r="AH141" s="132">
        <v>0</v>
      </c>
      <c r="AI141" s="132">
        <v>0</v>
      </c>
      <c r="AJ141" s="132">
        <v>0</v>
      </c>
      <c r="AK141" s="132">
        <v>638973.82</v>
      </c>
      <c r="AL141" s="132">
        <v>65040.95</v>
      </c>
      <c r="AM141" s="132">
        <v>12603685.81</v>
      </c>
      <c r="AN141" s="132">
        <v>-524779.89</v>
      </c>
      <c r="AO141" s="132">
        <v>0</v>
      </c>
      <c r="AP141" s="132">
        <v>0</v>
      </c>
      <c r="AQ141" s="132">
        <v>388717.29</v>
      </c>
      <c r="AR141" s="132">
        <v>323395592.78</v>
      </c>
      <c r="AS141" s="132">
        <v>8927760.92</v>
      </c>
      <c r="AT141" s="142"/>
      <c r="AU141" s="132"/>
      <c r="AV141" s="132"/>
      <c r="AW141" s="132"/>
      <c r="AX141" s="132"/>
    </row>
    <row r="142" spans="1:50" s="92" customFormat="1" ht="11.25">
      <c r="A142" s="104" t="s">
        <v>298</v>
      </c>
      <c r="B142" s="23" t="s">
        <v>299</v>
      </c>
      <c r="C142" s="16" t="s">
        <v>85</v>
      </c>
      <c r="D142" s="16" t="s">
        <v>89</v>
      </c>
      <c r="E142" s="132">
        <v>28197543.22</v>
      </c>
      <c r="F142" s="132">
        <v>17808.45</v>
      </c>
      <c r="G142" s="132">
        <v>63245.2</v>
      </c>
      <c r="H142" s="132">
        <v>1428.96</v>
      </c>
      <c r="I142" s="132">
        <v>0</v>
      </c>
      <c r="J142" s="132">
        <v>0</v>
      </c>
      <c r="K142" s="132">
        <v>0</v>
      </c>
      <c r="L142" s="132">
        <v>0</v>
      </c>
      <c r="M142" s="132">
        <v>0</v>
      </c>
      <c r="N142" s="132">
        <v>28115060.61</v>
      </c>
      <c r="O142" s="132">
        <v>122541.67</v>
      </c>
      <c r="P142" s="132">
        <v>378851.06</v>
      </c>
      <c r="Q142" s="132">
        <v>421.8</v>
      </c>
      <c r="R142" s="132">
        <v>0</v>
      </c>
      <c r="S142" s="132">
        <v>27613246.08</v>
      </c>
      <c r="T142" s="132">
        <v>32068065.52</v>
      </c>
      <c r="U142" s="132">
        <v>-206178.19</v>
      </c>
      <c r="V142" s="132">
        <v>247983.68</v>
      </c>
      <c r="W142" s="132">
        <v>66375.45</v>
      </c>
      <c r="X142" s="132">
        <v>40303.26</v>
      </c>
      <c r="Y142" s="132">
        <v>-12614.4</v>
      </c>
      <c r="Z142" s="132">
        <v>476802.99</v>
      </c>
      <c r="AA142" s="132">
        <v>-4729.99</v>
      </c>
      <c r="AB142" s="132">
        <v>1956262.97</v>
      </c>
      <c r="AC142" s="132">
        <v>46223.39</v>
      </c>
      <c r="AD142" s="132">
        <v>1382469.67</v>
      </c>
      <c r="AE142" s="132">
        <v>45729.24</v>
      </c>
      <c r="AF142" s="132">
        <v>5715.84</v>
      </c>
      <c r="AG142" s="132">
        <v>0</v>
      </c>
      <c r="AH142" s="132">
        <v>9655</v>
      </c>
      <c r="AI142" s="132">
        <v>958.98</v>
      </c>
      <c r="AJ142" s="132">
        <v>0</v>
      </c>
      <c r="AK142" s="132">
        <v>129571.15</v>
      </c>
      <c r="AL142" s="132">
        <v>0</v>
      </c>
      <c r="AM142" s="132">
        <v>574238.72</v>
      </c>
      <c r="AN142" s="132">
        <v>149420.04</v>
      </c>
      <c r="AO142" s="132">
        <v>0</v>
      </c>
      <c r="AP142" s="132">
        <v>0</v>
      </c>
      <c r="AQ142" s="132">
        <v>122842.38</v>
      </c>
      <c r="AR142" s="132">
        <v>28197543.22</v>
      </c>
      <c r="AS142" s="132">
        <v>693757.61</v>
      </c>
      <c r="AT142" s="142"/>
      <c r="AU142" s="132"/>
      <c r="AV142" s="132"/>
      <c r="AW142" s="132"/>
      <c r="AX142" s="132"/>
    </row>
    <row r="143" spans="1:50" s="92" customFormat="1" ht="11.25">
      <c r="A143" s="104" t="s">
        <v>300</v>
      </c>
      <c r="B143" s="23" t="s">
        <v>301</v>
      </c>
      <c r="C143" s="16" t="s">
        <v>82</v>
      </c>
      <c r="D143" s="16" t="s">
        <v>89</v>
      </c>
      <c r="E143" s="132">
        <v>38968327.45</v>
      </c>
      <c r="F143" s="132">
        <v>20732.5</v>
      </c>
      <c r="G143" s="132">
        <v>320715.07</v>
      </c>
      <c r="H143" s="132">
        <v>776.55</v>
      </c>
      <c r="I143" s="132">
        <v>2099.39</v>
      </c>
      <c r="J143" s="132">
        <v>0</v>
      </c>
      <c r="K143" s="132">
        <v>0</v>
      </c>
      <c r="L143" s="132">
        <v>823.8</v>
      </c>
      <c r="M143" s="132">
        <v>0</v>
      </c>
      <c r="N143" s="132">
        <v>38623180.14</v>
      </c>
      <c r="O143" s="132">
        <v>176842.28</v>
      </c>
      <c r="P143" s="132">
        <v>1302398.33</v>
      </c>
      <c r="Q143" s="132">
        <v>2069.79</v>
      </c>
      <c r="R143" s="132">
        <v>0</v>
      </c>
      <c r="S143" s="132">
        <v>37141869.74</v>
      </c>
      <c r="T143" s="132">
        <v>44883813.36</v>
      </c>
      <c r="U143" s="132">
        <v>-1066714.37</v>
      </c>
      <c r="V143" s="132">
        <v>582672.81</v>
      </c>
      <c r="W143" s="132">
        <v>341998.87</v>
      </c>
      <c r="X143" s="132">
        <v>168629.57</v>
      </c>
      <c r="Y143" s="132">
        <v>-37650.35</v>
      </c>
      <c r="Z143" s="132">
        <v>652623.41</v>
      </c>
      <c r="AA143" s="132">
        <v>-19440.37</v>
      </c>
      <c r="AB143" s="132">
        <v>2214016.41</v>
      </c>
      <c r="AC143" s="132">
        <v>69839.34</v>
      </c>
      <c r="AD143" s="132">
        <v>2584398.15</v>
      </c>
      <c r="AE143" s="132">
        <v>-6064.62</v>
      </c>
      <c r="AF143" s="132">
        <v>53631.42</v>
      </c>
      <c r="AG143" s="132">
        <v>-481.64</v>
      </c>
      <c r="AH143" s="132">
        <v>16476.87</v>
      </c>
      <c r="AI143" s="132">
        <v>-0.01</v>
      </c>
      <c r="AJ143" s="132">
        <v>0</v>
      </c>
      <c r="AK143" s="132">
        <v>41730.21</v>
      </c>
      <c r="AL143" s="132">
        <v>15967.45</v>
      </c>
      <c r="AM143" s="132">
        <v>1026899.64</v>
      </c>
      <c r="AN143" s="132">
        <v>88334.94</v>
      </c>
      <c r="AO143" s="132">
        <v>0</v>
      </c>
      <c r="AP143" s="132">
        <v>0</v>
      </c>
      <c r="AQ143" s="132">
        <v>170898.88</v>
      </c>
      <c r="AR143" s="132">
        <v>38968327.45</v>
      </c>
      <c r="AS143" s="132">
        <v>2054075.65</v>
      </c>
      <c r="AT143" s="142"/>
      <c r="AU143" s="132"/>
      <c r="AV143" s="132"/>
      <c r="AW143" s="132"/>
      <c r="AX143" s="132"/>
    </row>
    <row r="144" spans="1:50" s="92" customFormat="1" ht="11.25">
      <c r="A144" s="104" t="s">
        <v>60</v>
      </c>
      <c r="B144" s="23" t="s">
        <v>61</v>
      </c>
      <c r="C144" s="16" t="s">
        <v>84</v>
      </c>
      <c r="D144" s="16" t="s">
        <v>682</v>
      </c>
      <c r="E144" s="132">
        <v>147445005.13</v>
      </c>
      <c r="F144" s="132">
        <v>82385.1</v>
      </c>
      <c r="G144" s="132">
        <v>364905.83</v>
      </c>
      <c r="H144" s="132">
        <v>508.38</v>
      </c>
      <c r="I144" s="132">
        <v>0</v>
      </c>
      <c r="J144" s="132">
        <v>0</v>
      </c>
      <c r="K144" s="132">
        <v>0</v>
      </c>
      <c r="L144" s="132">
        <v>0</v>
      </c>
      <c r="M144" s="132">
        <v>0</v>
      </c>
      <c r="N144" s="132">
        <v>146997205.82</v>
      </c>
      <c r="O144" s="132">
        <v>401033.47</v>
      </c>
      <c r="P144" s="132">
        <v>1139732.53</v>
      </c>
      <c r="Q144" s="132">
        <v>178577.37</v>
      </c>
      <c r="R144" s="132">
        <v>0</v>
      </c>
      <c r="S144" s="132">
        <v>145277862.45</v>
      </c>
      <c r="T144" s="132">
        <v>163654057.41</v>
      </c>
      <c r="U144" s="132">
        <v>-5566227.01</v>
      </c>
      <c r="V144" s="132">
        <v>1260394.3</v>
      </c>
      <c r="W144" s="132">
        <v>1161235.25</v>
      </c>
      <c r="X144" s="132">
        <v>883985.61</v>
      </c>
      <c r="Y144" s="132">
        <v>-469566.33</v>
      </c>
      <c r="Z144" s="132">
        <v>2621964.42</v>
      </c>
      <c r="AA144" s="132">
        <v>-81999.94</v>
      </c>
      <c r="AB144" s="132">
        <v>2303511.66</v>
      </c>
      <c r="AC144" s="132">
        <v>149790.37</v>
      </c>
      <c r="AD144" s="132">
        <v>4455727.8</v>
      </c>
      <c r="AE144" s="132">
        <v>43687.82</v>
      </c>
      <c r="AF144" s="132">
        <v>42905.44</v>
      </c>
      <c r="AG144" s="132">
        <v>0</v>
      </c>
      <c r="AH144" s="132">
        <v>0</v>
      </c>
      <c r="AI144" s="132">
        <v>0</v>
      </c>
      <c r="AJ144" s="132">
        <v>0</v>
      </c>
      <c r="AK144" s="132">
        <v>111052.37</v>
      </c>
      <c r="AL144" s="132">
        <v>129572.92</v>
      </c>
      <c r="AM144" s="132">
        <v>6359874.88</v>
      </c>
      <c r="AN144" s="132">
        <v>1104944.16</v>
      </c>
      <c r="AO144" s="132">
        <v>0</v>
      </c>
      <c r="AP144" s="132">
        <v>0</v>
      </c>
      <c r="AQ144" s="132">
        <v>488932.6</v>
      </c>
      <c r="AR144" s="132">
        <v>147445005.13</v>
      </c>
      <c r="AS144" s="132">
        <v>7579103.43</v>
      </c>
      <c r="AT144" s="142"/>
      <c r="AU144" s="132"/>
      <c r="AV144" s="132"/>
      <c r="AW144" s="132"/>
      <c r="AX144" s="132"/>
    </row>
    <row r="145" spans="1:50" s="92" customFormat="1" ht="11.25">
      <c r="A145" s="104" t="s">
        <v>302</v>
      </c>
      <c r="B145" s="23" t="s">
        <v>647</v>
      </c>
      <c r="C145" s="16" t="s">
        <v>83</v>
      </c>
      <c r="D145" s="16" t="s">
        <v>89</v>
      </c>
      <c r="E145" s="132">
        <v>55639351.98</v>
      </c>
      <c r="F145" s="132">
        <v>414.47</v>
      </c>
      <c r="G145" s="132">
        <v>45919.01</v>
      </c>
      <c r="H145" s="132">
        <v>0</v>
      </c>
      <c r="I145" s="132">
        <v>17040.82</v>
      </c>
      <c r="J145" s="132">
        <v>283.39</v>
      </c>
      <c r="K145" s="132">
        <v>561698.6</v>
      </c>
      <c r="L145" s="132">
        <v>6119.72</v>
      </c>
      <c r="M145" s="132">
        <v>0</v>
      </c>
      <c r="N145" s="132">
        <v>55007875.97</v>
      </c>
      <c r="O145" s="132">
        <v>222624.55</v>
      </c>
      <c r="P145" s="132">
        <v>425334.15</v>
      </c>
      <c r="Q145" s="132">
        <v>979.44</v>
      </c>
      <c r="R145" s="132">
        <v>0</v>
      </c>
      <c r="S145" s="132">
        <v>54358937.83</v>
      </c>
      <c r="T145" s="132">
        <v>63720751.4</v>
      </c>
      <c r="U145" s="132">
        <v>-813963.34</v>
      </c>
      <c r="V145" s="132">
        <v>420387.89</v>
      </c>
      <c r="W145" s="132">
        <v>-71884.53</v>
      </c>
      <c r="X145" s="132">
        <v>477675.67</v>
      </c>
      <c r="Y145" s="132">
        <v>-104794.74</v>
      </c>
      <c r="Z145" s="132">
        <v>973736.81</v>
      </c>
      <c r="AA145" s="132">
        <v>-11486.9</v>
      </c>
      <c r="AB145" s="132">
        <v>2503225.03</v>
      </c>
      <c r="AC145" s="132">
        <v>87929</v>
      </c>
      <c r="AD145" s="132">
        <v>2327524.04</v>
      </c>
      <c r="AE145" s="132">
        <v>-9956.81</v>
      </c>
      <c r="AF145" s="132">
        <v>178698.84</v>
      </c>
      <c r="AG145" s="132">
        <v>-48324.37</v>
      </c>
      <c r="AH145" s="132">
        <v>46986.43</v>
      </c>
      <c r="AI145" s="132">
        <v>-275.43</v>
      </c>
      <c r="AJ145" s="132">
        <v>0</v>
      </c>
      <c r="AK145" s="132">
        <v>162822.18</v>
      </c>
      <c r="AL145" s="132">
        <v>59794.67</v>
      </c>
      <c r="AM145" s="132">
        <v>2635332.54</v>
      </c>
      <c r="AN145" s="132">
        <v>108464.13</v>
      </c>
      <c r="AO145" s="132">
        <v>0</v>
      </c>
      <c r="AP145" s="132">
        <v>0</v>
      </c>
      <c r="AQ145" s="132">
        <v>153088.17</v>
      </c>
      <c r="AR145" s="132">
        <v>55639351.98</v>
      </c>
      <c r="AS145" s="132">
        <v>1060820.64</v>
      </c>
      <c r="AT145" s="142"/>
      <c r="AU145" s="132"/>
      <c r="AV145" s="132"/>
      <c r="AW145" s="132"/>
      <c r="AX145" s="132"/>
    </row>
    <row r="146" spans="1:50" s="92" customFormat="1" ht="11.25">
      <c r="A146" s="104" t="s">
        <v>303</v>
      </c>
      <c r="B146" s="23" t="s">
        <v>304</v>
      </c>
      <c r="C146" s="16" t="s">
        <v>80</v>
      </c>
      <c r="D146" s="16" t="s">
        <v>89</v>
      </c>
      <c r="E146" s="132">
        <v>20632059.49</v>
      </c>
      <c r="F146" s="132">
        <v>25240.95</v>
      </c>
      <c r="G146" s="132">
        <v>84311.08</v>
      </c>
      <c r="H146" s="132">
        <v>0</v>
      </c>
      <c r="I146" s="132">
        <v>0</v>
      </c>
      <c r="J146" s="132">
        <v>0</v>
      </c>
      <c r="K146" s="132">
        <v>0</v>
      </c>
      <c r="L146" s="132">
        <v>0</v>
      </c>
      <c r="M146" s="132">
        <v>0</v>
      </c>
      <c r="N146" s="132">
        <v>20522507.46</v>
      </c>
      <c r="O146" s="132">
        <v>134425.4</v>
      </c>
      <c r="P146" s="132">
        <v>918565.58</v>
      </c>
      <c r="Q146" s="132">
        <v>408.3</v>
      </c>
      <c r="R146" s="132">
        <v>0</v>
      </c>
      <c r="S146" s="132">
        <v>19469108.18</v>
      </c>
      <c r="T146" s="132">
        <v>26682672</v>
      </c>
      <c r="U146" s="132">
        <v>-613557.48</v>
      </c>
      <c r="V146" s="132">
        <v>53879.62</v>
      </c>
      <c r="W146" s="132">
        <v>45890.25</v>
      </c>
      <c r="X146" s="132">
        <v>244858.09</v>
      </c>
      <c r="Y146" s="132">
        <v>-14129.99</v>
      </c>
      <c r="Z146" s="132">
        <v>386975.88</v>
      </c>
      <c r="AA146" s="132">
        <v>-13486.1</v>
      </c>
      <c r="AB146" s="132">
        <v>1977432.08</v>
      </c>
      <c r="AC146" s="132">
        <v>126835.99</v>
      </c>
      <c r="AD146" s="132">
        <v>1074660.72</v>
      </c>
      <c r="AE146" s="132">
        <v>-36686.28</v>
      </c>
      <c r="AF146" s="132">
        <v>32701.2</v>
      </c>
      <c r="AG146" s="132">
        <v>0</v>
      </c>
      <c r="AH146" s="132">
        <v>0</v>
      </c>
      <c r="AI146" s="132">
        <v>0</v>
      </c>
      <c r="AJ146" s="132">
        <v>0</v>
      </c>
      <c r="AK146" s="132">
        <v>108427.69</v>
      </c>
      <c r="AL146" s="132">
        <v>31616.14</v>
      </c>
      <c r="AM146" s="132">
        <v>2416563.83</v>
      </c>
      <c r="AN146" s="132">
        <v>-155977.13</v>
      </c>
      <c r="AO146" s="132">
        <v>0</v>
      </c>
      <c r="AP146" s="132">
        <v>0</v>
      </c>
      <c r="AQ146" s="132">
        <v>104012.34</v>
      </c>
      <c r="AR146" s="132">
        <v>20632059.49</v>
      </c>
      <c r="AS146" s="132">
        <v>4061551.78</v>
      </c>
      <c r="AT146" s="142"/>
      <c r="AU146" s="132"/>
      <c r="AV146" s="132"/>
      <c r="AW146" s="132"/>
      <c r="AX146" s="132"/>
    </row>
    <row r="147" spans="1:50" s="92" customFormat="1" ht="11.25">
      <c r="A147" s="104" t="s">
        <v>305</v>
      </c>
      <c r="B147" s="23" t="s">
        <v>306</v>
      </c>
      <c r="C147" s="16" t="s">
        <v>83</v>
      </c>
      <c r="D147" s="16" t="s">
        <v>89</v>
      </c>
      <c r="E147" s="132">
        <v>52327031.21</v>
      </c>
      <c r="F147" s="132">
        <v>28074.82</v>
      </c>
      <c r="G147" s="132">
        <v>40442.79</v>
      </c>
      <c r="H147" s="132">
        <v>0</v>
      </c>
      <c r="I147" s="132">
        <v>0</v>
      </c>
      <c r="J147" s="132">
        <v>0</v>
      </c>
      <c r="K147" s="132">
        <v>0</v>
      </c>
      <c r="L147" s="132">
        <v>0</v>
      </c>
      <c r="M147" s="132">
        <v>0</v>
      </c>
      <c r="N147" s="132">
        <v>52258513.6</v>
      </c>
      <c r="O147" s="132">
        <v>191853</v>
      </c>
      <c r="P147" s="132">
        <v>244092.9</v>
      </c>
      <c r="Q147" s="132">
        <v>2497.38</v>
      </c>
      <c r="R147" s="132">
        <v>0</v>
      </c>
      <c r="S147" s="132">
        <v>51820070.32</v>
      </c>
      <c r="T147" s="132">
        <v>60479206.54</v>
      </c>
      <c r="U147" s="132">
        <v>-1311440.38</v>
      </c>
      <c r="V147" s="132">
        <v>346989.88</v>
      </c>
      <c r="W147" s="132">
        <v>502853.82</v>
      </c>
      <c r="X147" s="132">
        <v>376971.33</v>
      </c>
      <c r="Y147" s="132">
        <v>-92218.85</v>
      </c>
      <c r="Z147" s="132">
        <v>928845</v>
      </c>
      <c r="AA147" s="132">
        <v>-18284.37</v>
      </c>
      <c r="AB147" s="132">
        <v>1956906.63</v>
      </c>
      <c r="AC147" s="132">
        <v>119409.48</v>
      </c>
      <c r="AD147" s="132">
        <v>2760331.3</v>
      </c>
      <c r="AE147" s="132">
        <v>25040.45</v>
      </c>
      <c r="AF147" s="132">
        <v>89035.2</v>
      </c>
      <c r="AG147" s="132">
        <v>0</v>
      </c>
      <c r="AH147" s="132">
        <v>0</v>
      </c>
      <c r="AI147" s="132">
        <v>0</v>
      </c>
      <c r="AJ147" s="132">
        <v>0</v>
      </c>
      <c r="AK147" s="132">
        <v>40691.17</v>
      </c>
      <c r="AL147" s="132">
        <v>891.1</v>
      </c>
      <c r="AM147" s="132">
        <v>2175831.58</v>
      </c>
      <c r="AN147" s="132">
        <v>22587.98</v>
      </c>
      <c r="AO147" s="132">
        <v>0</v>
      </c>
      <c r="AP147" s="132">
        <v>944209.6</v>
      </c>
      <c r="AQ147" s="132">
        <v>181452.31</v>
      </c>
      <c r="AR147" s="132">
        <v>52327031.21</v>
      </c>
      <c r="AS147" s="132">
        <v>2266019.02</v>
      </c>
      <c r="AT147" s="142"/>
      <c r="AU147" s="132"/>
      <c r="AV147" s="132"/>
      <c r="AW147" s="132"/>
      <c r="AX147" s="132"/>
    </row>
    <row r="148" spans="1:50" s="92" customFormat="1" ht="11.25">
      <c r="A148" s="104" t="s">
        <v>6</v>
      </c>
      <c r="B148" s="23" t="s">
        <v>7</v>
      </c>
      <c r="C148" s="16" t="s">
        <v>82</v>
      </c>
      <c r="D148" s="16" t="s">
        <v>88</v>
      </c>
      <c r="E148" s="132">
        <v>33858767.16</v>
      </c>
      <c r="F148" s="132">
        <v>16470.45</v>
      </c>
      <c r="G148" s="132">
        <v>38630.11</v>
      </c>
      <c r="H148" s="132">
        <v>870.2</v>
      </c>
      <c r="I148" s="132">
        <v>7085.33</v>
      </c>
      <c r="J148" s="132">
        <v>6360.08</v>
      </c>
      <c r="K148" s="132">
        <v>0</v>
      </c>
      <c r="L148" s="132">
        <v>0</v>
      </c>
      <c r="M148" s="132">
        <v>0</v>
      </c>
      <c r="N148" s="132">
        <v>33789350.99</v>
      </c>
      <c r="O148" s="132">
        <v>249594.56</v>
      </c>
      <c r="P148" s="132">
        <v>370960</v>
      </c>
      <c r="Q148" s="132">
        <v>364.45</v>
      </c>
      <c r="R148" s="132">
        <v>0</v>
      </c>
      <c r="S148" s="132">
        <v>33168431.98</v>
      </c>
      <c r="T148" s="132">
        <v>41310659.06</v>
      </c>
      <c r="U148" s="132">
        <v>-243102.19</v>
      </c>
      <c r="V148" s="132">
        <v>165954.97</v>
      </c>
      <c r="W148" s="132">
        <v>81018.43</v>
      </c>
      <c r="X148" s="132">
        <v>724720.07</v>
      </c>
      <c r="Y148" s="132">
        <v>-282661.24</v>
      </c>
      <c r="Z148" s="132">
        <v>547022.93</v>
      </c>
      <c r="AA148" s="132">
        <v>-1590.42</v>
      </c>
      <c r="AB148" s="132">
        <v>3868977.44</v>
      </c>
      <c r="AC148" s="132">
        <v>173930.09</v>
      </c>
      <c r="AD148" s="132">
        <v>2045714.36</v>
      </c>
      <c r="AE148" s="132">
        <v>-3264.92</v>
      </c>
      <c r="AF148" s="132">
        <v>82476.64</v>
      </c>
      <c r="AG148" s="132">
        <v>-502.28</v>
      </c>
      <c r="AH148" s="132">
        <v>14815.91</v>
      </c>
      <c r="AI148" s="132">
        <v>-1192.87</v>
      </c>
      <c r="AJ148" s="132">
        <v>0</v>
      </c>
      <c r="AK148" s="132">
        <v>25834.91</v>
      </c>
      <c r="AL148" s="132">
        <v>-2067.2</v>
      </c>
      <c r="AM148" s="132">
        <v>965308.14</v>
      </c>
      <c r="AN148" s="132">
        <v>98343.55</v>
      </c>
      <c r="AO148" s="132">
        <v>0</v>
      </c>
      <c r="AP148" s="132">
        <v>0</v>
      </c>
      <c r="AQ148" s="132">
        <v>290763.02</v>
      </c>
      <c r="AR148" s="132">
        <v>33858767.16</v>
      </c>
      <c r="AS148" s="132">
        <v>965439.99</v>
      </c>
      <c r="AT148" s="142"/>
      <c r="AU148" s="132"/>
      <c r="AV148" s="132"/>
      <c r="AW148" s="132"/>
      <c r="AX148" s="132"/>
    </row>
    <row r="149" spans="1:50" s="92" customFormat="1" ht="11.25">
      <c r="A149" s="104" t="s">
        <v>307</v>
      </c>
      <c r="B149" s="23" t="s">
        <v>308</v>
      </c>
      <c r="C149" s="16" t="s">
        <v>81</v>
      </c>
      <c r="D149" s="16" t="s">
        <v>88</v>
      </c>
      <c r="E149" s="132">
        <v>1297661.8</v>
      </c>
      <c r="F149" s="132">
        <v>528.99</v>
      </c>
      <c r="G149" s="132">
        <v>3599.98</v>
      </c>
      <c r="H149" s="132">
        <v>333.2</v>
      </c>
      <c r="I149" s="132">
        <v>674.5</v>
      </c>
      <c r="J149" s="132">
        <v>0</v>
      </c>
      <c r="K149" s="132">
        <v>0</v>
      </c>
      <c r="L149" s="132">
        <v>0</v>
      </c>
      <c r="M149" s="132">
        <v>0</v>
      </c>
      <c r="N149" s="132">
        <v>1292525.13</v>
      </c>
      <c r="O149" s="132">
        <v>24960.67</v>
      </c>
      <c r="P149" s="132">
        <v>-3477.53</v>
      </c>
      <c r="Q149" s="132">
        <v>0</v>
      </c>
      <c r="R149" s="132">
        <v>0</v>
      </c>
      <c r="S149" s="132">
        <v>1271041.99</v>
      </c>
      <c r="T149" s="132">
        <v>1682459.95</v>
      </c>
      <c r="U149" s="132">
        <v>0</v>
      </c>
      <c r="V149" s="132">
        <v>5300.81</v>
      </c>
      <c r="W149" s="132">
        <v>0</v>
      </c>
      <c r="X149" s="132">
        <v>110724.92</v>
      </c>
      <c r="Y149" s="132">
        <v>0</v>
      </c>
      <c r="Z149" s="132">
        <v>24059.09</v>
      </c>
      <c r="AA149" s="132">
        <v>0</v>
      </c>
      <c r="AB149" s="132">
        <v>279814.52</v>
      </c>
      <c r="AC149" s="132">
        <v>0</v>
      </c>
      <c r="AD149" s="132">
        <v>14060.6</v>
      </c>
      <c r="AE149" s="132">
        <v>0</v>
      </c>
      <c r="AF149" s="132">
        <v>6054.76</v>
      </c>
      <c r="AG149" s="132">
        <v>0</v>
      </c>
      <c r="AH149" s="132">
        <v>1290.62</v>
      </c>
      <c r="AI149" s="132">
        <v>0</v>
      </c>
      <c r="AJ149" s="132">
        <v>0</v>
      </c>
      <c r="AK149" s="132">
        <v>0</v>
      </c>
      <c r="AL149" s="132">
        <v>0</v>
      </c>
      <c r="AM149" s="132">
        <v>2212.63</v>
      </c>
      <c r="AN149" s="132">
        <v>0</v>
      </c>
      <c r="AO149" s="132">
        <v>0</v>
      </c>
      <c r="AP149" s="132">
        <v>0</v>
      </c>
      <c r="AQ149" s="132">
        <v>0</v>
      </c>
      <c r="AR149" s="132">
        <v>1297661.8</v>
      </c>
      <c r="AS149" s="132">
        <v>163161.57</v>
      </c>
      <c r="AT149" s="142"/>
      <c r="AU149" s="132"/>
      <c r="AV149" s="132"/>
      <c r="AW149" s="132"/>
      <c r="AX149" s="132"/>
    </row>
    <row r="150" spans="1:50" s="92" customFormat="1" ht="11.25">
      <c r="A150" s="104" t="s">
        <v>20</v>
      </c>
      <c r="B150" s="23" t="s">
        <v>21</v>
      </c>
      <c r="C150" s="16" t="s">
        <v>84</v>
      </c>
      <c r="D150" s="16" t="s">
        <v>682</v>
      </c>
      <c r="E150" s="132">
        <v>185306453.14</v>
      </c>
      <c r="F150" s="132">
        <v>126583.42</v>
      </c>
      <c r="G150" s="132">
        <v>214561.71</v>
      </c>
      <c r="H150" s="132">
        <v>0</v>
      </c>
      <c r="I150" s="132">
        <v>0</v>
      </c>
      <c r="J150" s="132">
        <v>0</v>
      </c>
      <c r="K150" s="132">
        <v>0</v>
      </c>
      <c r="L150" s="132">
        <v>0</v>
      </c>
      <c r="M150" s="132">
        <v>0</v>
      </c>
      <c r="N150" s="132">
        <v>184965308.02</v>
      </c>
      <c r="O150" s="132">
        <v>665649.31</v>
      </c>
      <c r="P150" s="132">
        <v>3068899.39</v>
      </c>
      <c r="Q150" s="132">
        <v>160966.56</v>
      </c>
      <c r="R150" s="132">
        <v>0</v>
      </c>
      <c r="S150" s="132">
        <v>181069792.76</v>
      </c>
      <c r="T150" s="132">
        <v>216676508.18</v>
      </c>
      <c r="U150" s="132">
        <v>-5305006.36</v>
      </c>
      <c r="V150" s="132">
        <v>488176.78</v>
      </c>
      <c r="W150" s="132">
        <v>135584.51</v>
      </c>
      <c r="X150" s="132">
        <v>2550210.56</v>
      </c>
      <c r="Y150" s="132">
        <v>-1533355.51</v>
      </c>
      <c r="Z150" s="132">
        <v>3381383.98</v>
      </c>
      <c r="AA150" s="132">
        <v>-60606.89</v>
      </c>
      <c r="AB150" s="132">
        <v>2539697.95</v>
      </c>
      <c r="AC150" s="132">
        <v>141763.33</v>
      </c>
      <c r="AD150" s="132">
        <v>18332278.82</v>
      </c>
      <c r="AE150" s="132">
        <v>-156568.17</v>
      </c>
      <c r="AF150" s="132">
        <v>0</v>
      </c>
      <c r="AG150" s="132">
        <v>0</v>
      </c>
      <c r="AH150" s="132">
        <v>0</v>
      </c>
      <c r="AI150" s="132">
        <v>0</v>
      </c>
      <c r="AJ150" s="132">
        <v>0</v>
      </c>
      <c r="AK150" s="132">
        <v>222825.02</v>
      </c>
      <c r="AL150" s="132">
        <v>173209.99</v>
      </c>
      <c r="AM150" s="132">
        <v>7065216.42</v>
      </c>
      <c r="AN150" s="132">
        <v>513852.77</v>
      </c>
      <c r="AO150" s="132">
        <v>0</v>
      </c>
      <c r="AP150" s="132">
        <v>0</v>
      </c>
      <c r="AQ150" s="132">
        <v>160455.88</v>
      </c>
      <c r="AR150" s="132">
        <v>185306453.14</v>
      </c>
      <c r="AS150" s="132">
        <v>21333335.21</v>
      </c>
      <c r="AT150" s="142"/>
      <c r="AU150" s="132"/>
      <c r="AV150" s="132"/>
      <c r="AW150" s="132"/>
      <c r="AX150" s="132"/>
    </row>
    <row r="151" spans="1:50" s="92" customFormat="1" ht="11.25">
      <c r="A151" s="104" t="s">
        <v>22</v>
      </c>
      <c r="B151" s="23" t="s">
        <v>23</v>
      </c>
      <c r="C151" s="16" t="s">
        <v>84</v>
      </c>
      <c r="D151" s="16" t="s">
        <v>682</v>
      </c>
      <c r="E151" s="132">
        <v>268900296.01</v>
      </c>
      <c r="F151" s="132">
        <v>27729.58</v>
      </c>
      <c r="G151" s="132">
        <v>153066.54</v>
      </c>
      <c r="H151" s="132">
        <v>0</v>
      </c>
      <c r="I151" s="132">
        <v>0</v>
      </c>
      <c r="J151" s="132">
        <v>0</v>
      </c>
      <c r="K151" s="132">
        <v>0</v>
      </c>
      <c r="L151" s="132">
        <v>40664.9</v>
      </c>
      <c r="M151" s="132">
        <v>0</v>
      </c>
      <c r="N151" s="132">
        <v>268678834.99</v>
      </c>
      <c r="O151" s="132">
        <v>625008.96</v>
      </c>
      <c r="P151" s="132">
        <v>2547147.16</v>
      </c>
      <c r="Q151" s="132">
        <v>16828.99</v>
      </c>
      <c r="R151" s="132">
        <v>0</v>
      </c>
      <c r="S151" s="132">
        <v>265489849.88</v>
      </c>
      <c r="T151" s="132">
        <v>297476202.02</v>
      </c>
      <c r="U151" s="132">
        <v>-2383032.78</v>
      </c>
      <c r="V151" s="132">
        <v>318348.99</v>
      </c>
      <c r="W151" s="132">
        <v>70338.99</v>
      </c>
      <c r="X151" s="132">
        <v>6713401.5</v>
      </c>
      <c r="Y151" s="132">
        <v>-625442.84</v>
      </c>
      <c r="Z151" s="132">
        <v>4995359.07</v>
      </c>
      <c r="AA151" s="132">
        <v>-40937.45</v>
      </c>
      <c r="AB151" s="132">
        <v>1172810.02</v>
      </c>
      <c r="AC151" s="132">
        <v>66493.47</v>
      </c>
      <c r="AD151" s="132">
        <v>15046556.06</v>
      </c>
      <c r="AE151" s="132">
        <v>-44430.93</v>
      </c>
      <c r="AF151" s="132">
        <v>0</v>
      </c>
      <c r="AG151" s="132">
        <v>0</v>
      </c>
      <c r="AH151" s="132">
        <v>0</v>
      </c>
      <c r="AI151" s="132">
        <v>0</v>
      </c>
      <c r="AJ151" s="132">
        <v>0</v>
      </c>
      <c r="AK151" s="132">
        <v>107561.31</v>
      </c>
      <c r="AL151" s="132">
        <v>181574.49</v>
      </c>
      <c r="AM151" s="132">
        <v>8361146.58</v>
      </c>
      <c r="AN151" s="132">
        <v>61495.23</v>
      </c>
      <c r="AO151" s="132">
        <v>0</v>
      </c>
      <c r="AP151" s="132">
        <v>0</v>
      </c>
      <c r="AQ151" s="132">
        <v>494817.94</v>
      </c>
      <c r="AR151" s="132">
        <v>268900296.01</v>
      </c>
      <c r="AS151" s="132">
        <v>7336551.7</v>
      </c>
      <c r="AT151" s="142"/>
      <c r="AU151" s="132"/>
      <c r="AV151" s="132"/>
      <c r="AW151" s="132"/>
      <c r="AX151" s="132"/>
    </row>
    <row r="152" spans="1:50" s="92" customFormat="1" ht="11.25">
      <c r="A152" s="104" t="s">
        <v>309</v>
      </c>
      <c r="B152" s="23" t="s">
        <v>310</v>
      </c>
      <c r="C152" s="16" t="s">
        <v>85</v>
      </c>
      <c r="D152" s="16" t="s">
        <v>89</v>
      </c>
      <c r="E152" s="132">
        <v>30265611.22</v>
      </c>
      <c r="F152" s="132">
        <v>4500.04</v>
      </c>
      <c r="G152" s="132">
        <v>19822.65</v>
      </c>
      <c r="H152" s="132">
        <v>1374.97</v>
      </c>
      <c r="I152" s="132">
        <v>1400.51</v>
      </c>
      <c r="J152" s="132">
        <v>-4138.96</v>
      </c>
      <c r="K152" s="132">
        <v>0</v>
      </c>
      <c r="L152" s="132">
        <v>0</v>
      </c>
      <c r="M152" s="132">
        <v>0</v>
      </c>
      <c r="N152" s="132">
        <v>30242652.01</v>
      </c>
      <c r="O152" s="132">
        <v>111375.28</v>
      </c>
      <c r="P152" s="132">
        <v>218686.95</v>
      </c>
      <c r="Q152" s="132">
        <v>6921.67</v>
      </c>
      <c r="R152" s="132">
        <v>0</v>
      </c>
      <c r="S152" s="132">
        <v>29905668.11</v>
      </c>
      <c r="T152" s="132">
        <v>33842608.36</v>
      </c>
      <c r="U152" s="132">
        <v>-548978.87</v>
      </c>
      <c r="V152" s="132">
        <v>563221.19</v>
      </c>
      <c r="W152" s="132">
        <v>163952.63</v>
      </c>
      <c r="X152" s="132">
        <v>58735.66</v>
      </c>
      <c r="Y152" s="132">
        <v>-160285.67</v>
      </c>
      <c r="Z152" s="132">
        <v>524350.4</v>
      </c>
      <c r="AA152" s="132">
        <v>-8928.03</v>
      </c>
      <c r="AB152" s="132">
        <v>1426913.61</v>
      </c>
      <c r="AC152" s="132">
        <v>32174.41</v>
      </c>
      <c r="AD152" s="132">
        <v>1914412.05</v>
      </c>
      <c r="AE152" s="132">
        <v>11542.01</v>
      </c>
      <c r="AF152" s="132">
        <v>65219.2</v>
      </c>
      <c r="AG152" s="132">
        <v>0</v>
      </c>
      <c r="AH152" s="132">
        <v>11161.85</v>
      </c>
      <c r="AI152" s="132">
        <v>4995.85</v>
      </c>
      <c r="AJ152" s="132">
        <v>0</v>
      </c>
      <c r="AK152" s="132">
        <v>18889.5</v>
      </c>
      <c r="AL152" s="132">
        <v>0</v>
      </c>
      <c r="AM152" s="132">
        <v>706759.02</v>
      </c>
      <c r="AN152" s="132">
        <v>64596.34</v>
      </c>
      <c r="AO152" s="132">
        <v>0</v>
      </c>
      <c r="AP152" s="132">
        <v>0</v>
      </c>
      <c r="AQ152" s="132">
        <v>115500.63</v>
      </c>
      <c r="AR152" s="132">
        <v>30265611.22</v>
      </c>
      <c r="AS152" s="132">
        <v>562368.19</v>
      </c>
      <c r="AT152" s="142"/>
      <c r="AU152" s="132"/>
      <c r="AV152" s="132"/>
      <c r="AW152" s="132"/>
      <c r="AX152" s="132"/>
    </row>
    <row r="153" spans="1:50" s="92" customFormat="1" ht="11.25">
      <c r="A153" s="104" t="s">
        <v>311</v>
      </c>
      <c r="B153" s="23" t="s">
        <v>652</v>
      </c>
      <c r="C153" s="16" t="s">
        <v>83</v>
      </c>
      <c r="D153" s="16" t="s">
        <v>89</v>
      </c>
      <c r="E153" s="132">
        <v>39549468.19</v>
      </c>
      <c r="F153" s="132">
        <v>21126.08</v>
      </c>
      <c r="G153" s="132">
        <v>42578.77</v>
      </c>
      <c r="H153" s="132">
        <v>0</v>
      </c>
      <c r="I153" s="132">
        <v>23618.15</v>
      </c>
      <c r="J153" s="132">
        <v>17953.62</v>
      </c>
      <c r="K153" s="132">
        <v>0</v>
      </c>
      <c r="L153" s="132">
        <v>104353.84</v>
      </c>
      <c r="M153" s="132">
        <v>0</v>
      </c>
      <c r="N153" s="132">
        <v>39339837.73</v>
      </c>
      <c r="O153" s="132">
        <v>216274.25</v>
      </c>
      <c r="P153" s="132">
        <v>437264.53</v>
      </c>
      <c r="Q153" s="132">
        <v>1306.31</v>
      </c>
      <c r="R153" s="132">
        <v>0</v>
      </c>
      <c r="S153" s="132">
        <v>38684992.64</v>
      </c>
      <c r="T153" s="132">
        <v>46487702.46</v>
      </c>
      <c r="U153" s="132">
        <v>-807865.72</v>
      </c>
      <c r="V153" s="132">
        <v>120651.41</v>
      </c>
      <c r="W153" s="132">
        <v>144586.38</v>
      </c>
      <c r="X153" s="132">
        <v>969583.08</v>
      </c>
      <c r="Y153" s="132">
        <v>-101007.02</v>
      </c>
      <c r="Z153" s="132">
        <v>686844.09</v>
      </c>
      <c r="AA153" s="132">
        <v>-13688.92</v>
      </c>
      <c r="AB153" s="132">
        <v>2853718.26</v>
      </c>
      <c r="AC153" s="132">
        <v>52948.93</v>
      </c>
      <c r="AD153" s="132">
        <v>1657410.83</v>
      </c>
      <c r="AE153" s="132">
        <v>-2095.12</v>
      </c>
      <c r="AF153" s="132">
        <v>22344</v>
      </c>
      <c r="AG153" s="132">
        <v>0</v>
      </c>
      <c r="AH153" s="132">
        <v>72869.52</v>
      </c>
      <c r="AI153" s="132">
        <v>70.72</v>
      </c>
      <c r="AJ153" s="132">
        <v>0</v>
      </c>
      <c r="AK153" s="132">
        <v>28514.82</v>
      </c>
      <c r="AL153" s="132">
        <v>-340.04</v>
      </c>
      <c r="AM153" s="132">
        <v>1226426.49</v>
      </c>
      <c r="AN153" s="132">
        <v>48036.12</v>
      </c>
      <c r="AO153" s="132">
        <v>0</v>
      </c>
      <c r="AP153" s="132">
        <v>0</v>
      </c>
      <c r="AQ153" s="132">
        <v>240280.92</v>
      </c>
      <c r="AR153" s="132">
        <v>39549468.19</v>
      </c>
      <c r="AS153" s="132">
        <v>1449372.51</v>
      </c>
      <c r="AT153" s="142"/>
      <c r="AU153" s="132"/>
      <c r="AV153" s="132"/>
      <c r="AW153" s="132"/>
      <c r="AX153" s="132"/>
    </row>
    <row r="154" spans="1:50" s="92" customFormat="1" ht="11.25">
      <c r="A154" s="104" t="s">
        <v>312</v>
      </c>
      <c r="B154" s="23" t="s">
        <v>313</v>
      </c>
      <c r="C154" s="16" t="s">
        <v>87</v>
      </c>
      <c r="D154" s="16" t="s">
        <v>88</v>
      </c>
      <c r="E154" s="132">
        <v>86637720.07</v>
      </c>
      <c r="F154" s="132">
        <v>263.35</v>
      </c>
      <c r="G154" s="132">
        <v>5070.52</v>
      </c>
      <c r="H154" s="132">
        <v>0</v>
      </c>
      <c r="I154" s="132">
        <v>0</v>
      </c>
      <c r="J154" s="132">
        <v>0</v>
      </c>
      <c r="K154" s="132">
        <v>0</v>
      </c>
      <c r="L154" s="132">
        <v>0</v>
      </c>
      <c r="M154" s="132">
        <v>0</v>
      </c>
      <c r="N154" s="132">
        <v>86632386.2</v>
      </c>
      <c r="O154" s="132">
        <v>380202.9</v>
      </c>
      <c r="P154" s="132">
        <v>1044103</v>
      </c>
      <c r="Q154" s="132">
        <v>11682.49</v>
      </c>
      <c r="R154" s="132">
        <v>0</v>
      </c>
      <c r="S154" s="132">
        <v>85196397.81</v>
      </c>
      <c r="T154" s="132">
        <v>103027344.95</v>
      </c>
      <c r="U154" s="132">
        <v>-6432520.14</v>
      </c>
      <c r="V154" s="132">
        <v>1273659.56</v>
      </c>
      <c r="W154" s="132">
        <v>1479257.64</v>
      </c>
      <c r="X154" s="132">
        <v>697003.88</v>
      </c>
      <c r="Y154" s="132">
        <v>-1507254.75</v>
      </c>
      <c r="Z154" s="132">
        <v>1578113.72</v>
      </c>
      <c r="AA154" s="132">
        <v>-105847.03</v>
      </c>
      <c r="AB154" s="132">
        <v>4684886.81</v>
      </c>
      <c r="AC154" s="132">
        <v>139672.3</v>
      </c>
      <c r="AD154" s="132">
        <v>4791318.49</v>
      </c>
      <c r="AE154" s="132">
        <v>129427.96</v>
      </c>
      <c r="AF154" s="132">
        <v>0</v>
      </c>
      <c r="AG154" s="132">
        <v>0</v>
      </c>
      <c r="AH154" s="132">
        <v>0</v>
      </c>
      <c r="AI154" s="132">
        <v>0</v>
      </c>
      <c r="AJ154" s="132">
        <v>0</v>
      </c>
      <c r="AK154" s="132">
        <v>31370.03</v>
      </c>
      <c r="AL154" s="132">
        <v>-13772.33</v>
      </c>
      <c r="AM154" s="132">
        <v>3748533.12</v>
      </c>
      <c r="AN154" s="132">
        <v>65631.54</v>
      </c>
      <c r="AO154" s="132">
        <v>0</v>
      </c>
      <c r="AP154" s="132">
        <v>1146596.78</v>
      </c>
      <c r="AQ154" s="132">
        <v>268874.8</v>
      </c>
      <c r="AR154" s="132">
        <v>86637720.07</v>
      </c>
      <c r="AS154" s="132">
        <v>5754804.68</v>
      </c>
      <c r="AT154" s="142"/>
      <c r="AU154" s="132"/>
      <c r="AV154" s="132"/>
      <c r="AW154" s="132"/>
      <c r="AX154" s="132"/>
    </row>
    <row r="155" spans="1:50" s="92" customFormat="1" ht="11.25">
      <c r="A155" s="104" t="s">
        <v>62</v>
      </c>
      <c r="B155" s="23" t="s">
        <v>63</v>
      </c>
      <c r="C155" s="16" t="s">
        <v>84</v>
      </c>
      <c r="D155" s="16" t="s">
        <v>682</v>
      </c>
      <c r="E155" s="132">
        <v>79128210.41</v>
      </c>
      <c r="F155" s="132">
        <v>9246.55</v>
      </c>
      <c r="G155" s="132">
        <v>278942.52</v>
      </c>
      <c r="H155" s="132">
        <v>0</v>
      </c>
      <c r="I155" s="132">
        <v>0</v>
      </c>
      <c r="J155" s="132">
        <v>0</v>
      </c>
      <c r="K155" s="132">
        <v>0</v>
      </c>
      <c r="L155" s="132">
        <v>0</v>
      </c>
      <c r="M155" s="132">
        <v>0</v>
      </c>
      <c r="N155" s="132">
        <v>78840021.34</v>
      </c>
      <c r="O155" s="132">
        <v>260404.23</v>
      </c>
      <c r="P155" s="132">
        <v>2270048.95</v>
      </c>
      <c r="Q155" s="132">
        <v>27935.57</v>
      </c>
      <c r="R155" s="132">
        <v>0</v>
      </c>
      <c r="S155" s="132">
        <v>76281632.59</v>
      </c>
      <c r="T155" s="132">
        <v>90343486.03</v>
      </c>
      <c r="U155" s="132">
        <v>-1966098.13</v>
      </c>
      <c r="V155" s="132">
        <v>161144.49</v>
      </c>
      <c r="W155" s="132">
        <v>-108391.04</v>
      </c>
      <c r="X155" s="132">
        <v>238779.47</v>
      </c>
      <c r="Y155" s="132">
        <v>-202826.97</v>
      </c>
      <c r="Z155" s="132">
        <v>1419342.73</v>
      </c>
      <c r="AA155" s="132">
        <v>-17758.87</v>
      </c>
      <c r="AB155" s="132">
        <v>2110512.73</v>
      </c>
      <c r="AC155" s="132">
        <v>37461.63</v>
      </c>
      <c r="AD155" s="132">
        <v>5452128.41</v>
      </c>
      <c r="AE155" s="132">
        <v>15356.64</v>
      </c>
      <c r="AF155" s="132">
        <v>64328.74</v>
      </c>
      <c r="AG155" s="132">
        <v>0</v>
      </c>
      <c r="AH155" s="132">
        <v>0</v>
      </c>
      <c r="AI155" s="132">
        <v>0</v>
      </c>
      <c r="AJ155" s="132">
        <v>0</v>
      </c>
      <c r="AK155" s="132">
        <v>54632.5</v>
      </c>
      <c r="AL155" s="132">
        <v>-24777.93</v>
      </c>
      <c r="AM155" s="132">
        <v>2437772.64</v>
      </c>
      <c r="AN155" s="132">
        <v>70842.52</v>
      </c>
      <c r="AO155" s="132">
        <v>0</v>
      </c>
      <c r="AP155" s="132">
        <v>0</v>
      </c>
      <c r="AQ155" s="132">
        <v>449304.42</v>
      </c>
      <c r="AR155" s="132">
        <v>79128210.41</v>
      </c>
      <c r="AS155" s="132">
        <v>2594357.38</v>
      </c>
      <c r="AT155" s="142"/>
      <c r="AU155" s="132"/>
      <c r="AV155" s="132"/>
      <c r="AW155" s="132"/>
      <c r="AX155" s="132"/>
    </row>
    <row r="156" spans="1:50" s="92" customFormat="1" ht="11.25">
      <c r="A156" s="104" t="s">
        <v>314</v>
      </c>
      <c r="B156" s="23" t="s">
        <v>315</v>
      </c>
      <c r="C156" s="16" t="s">
        <v>87</v>
      </c>
      <c r="D156" s="16" t="s">
        <v>90</v>
      </c>
      <c r="E156" s="132">
        <v>104567631.22</v>
      </c>
      <c r="F156" s="132">
        <v>55229.18</v>
      </c>
      <c r="G156" s="132">
        <v>68858.86</v>
      </c>
      <c r="H156" s="132">
        <v>277.09</v>
      </c>
      <c r="I156" s="132">
        <v>2022.36</v>
      </c>
      <c r="J156" s="132">
        <v>86609.32</v>
      </c>
      <c r="K156" s="132">
        <v>0</v>
      </c>
      <c r="L156" s="132">
        <v>57163</v>
      </c>
      <c r="M156" s="132">
        <v>0</v>
      </c>
      <c r="N156" s="132">
        <v>104297471.41</v>
      </c>
      <c r="O156" s="132">
        <v>614777.89</v>
      </c>
      <c r="P156" s="132">
        <v>3018003.72</v>
      </c>
      <c r="Q156" s="132">
        <v>80347.93</v>
      </c>
      <c r="R156" s="132">
        <v>0</v>
      </c>
      <c r="S156" s="132">
        <v>100584341.87</v>
      </c>
      <c r="T156" s="132">
        <v>127946661.33</v>
      </c>
      <c r="U156" s="132">
        <v>-2857790.92</v>
      </c>
      <c r="V156" s="132">
        <v>224050.09</v>
      </c>
      <c r="W156" s="132">
        <v>156440.78</v>
      </c>
      <c r="X156" s="132">
        <v>726439.91</v>
      </c>
      <c r="Y156" s="132">
        <v>-428964.03</v>
      </c>
      <c r="Z156" s="132">
        <v>1827569.75</v>
      </c>
      <c r="AA156" s="132">
        <v>-29759.24</v>
      </c>
      <c r="AB156" s="132">
        <v>10427633.8</v>
      </c>
      <c r="AC156" s="132">
        <v>497561.42</v>
      </c>
      <c r="AD156" s="132">
        <v>5223656.6</v>
      </c>
      <c r="AE156" s="132">
        <v>-180170.58</v>
      </c>
      <c r="AF156" s="132">
        <v>145580.46</v>
      </c>
      <c r="AG156" s="132">
        <v>5326.75</v>
      </c>
      <c r="AH156" s="132">
        <v>3893</v>
      </c>
      <c r="AI156" s="132">
        <v>0</v>
      </c>
      <c r="AJ156" s="132">
        <v>0</v>
      </c>
      <c r="AK156" s="132">
        <v>30935.81</v>
      </c>
      <c r="AL156" s="132">
        <v>74657.61</v>
      </c>
      <c r="AM156" s="132">
        <v>5677421.08</v>
      </c>
      <c r="AN156" s="132">
        <v>34765.6</v>
      </c>
      <c r="AO156" s="132">
        <v>0</v>
      </c>
      <c r="AP156" s="132">
        <v>0</v>
      </c>
      <c r="AQ156" s="132">
        <v>460803.14</v>
      </c>
      <c r="AR156" s="132">
        <v>104567631.22</v>
      </c>
      <c r="AS156" s="132">
        <v>5088171.32</v>
      </c>
      <c r="AT156" s="142"/>
      <c r="AU156" s="132"/>
      <c r="AV156" s="132"/>
      <c r="AW156" s="132"/>
      <c r="AX156" s="132"/>
    </row>
    <row r="157" spans="1:50" s="92" customFormat="1" ht="11.25">
      <c r="A157" s="104" t="s">
        <v>316</v>
      </c>
      <c r="B157" s="23" t="s">
        <v>317</v>
      </c>
      <c r="C157" s="16" t="s">
        <v>80</v>
      </c>
      <c r="D157" s="16" t="s">
        <v>90</v>
      </c>
      <c r="E157" s="132">
        <v>40948584</v>
      </c>
      <c r="F157" s="132">
        <v>62362.54</v>
      </c>
      <c r="G157" s="132">
        <v>31285.69</v>
      </c>
      <c r="H157" s="132">
        <v>113.36</v>
      </c>
      <c r="I157" s="132">
        <v>0</v>
      </c>
      <c r="J157" s="132">
        <v>0</v>
      </c>
      <c r="K157" s="132">
        <v>0</v>
      </c>
      <c r="L157" s="132">
        <v>9042.89</v>
      </c>
      <c r="M157" s="132">
        <v>0</v>
      </c>
      <c r="N157" s="132">
        <v>40845779.52</v>
      </c>
      <c r="O157" s="132">
        <v>135328.14</v>
      </c>
      <c r="P157" s="132">
        <v>674190.49</v>
      </c>
      <c r="Q157" s="132">
        <v>729.22</v>
      </c>
      <c r="R157" s="132">
        <v>0</v>
      </c>
      <c r="S157" s="132">
        <v>40035531.67</v>
      </c>
      <c r="T157" s="132">
        <v>46307482.36</v>
      </c>
      <c r="U157" s="132">
        <v>-890459.57</v>
      </c>
      <c r="V157" s="132">
        <v>171404.4</v>
      </c>
      <c r="W157" s="132">
        <v>156670.25</v>
      </c>
      <c r="X157" s="132">
        <v>160483.4</v>
      </c>
      <c r="Y157" s="132">
        <v>-77959.84</v>
      </c>
      <c r="Z157" s="132">
        <v>736085.21</v>
      </c>
      <c r="AA157" s="132">
        <v>-7732.05</v>
      </c>
      <c r="AB157" s="132">
        <v>1474636.96</v>
      </c>
      <c r="AC157" s="132">
        <v>62020.29</v>
      </c>
      <c r="AD157" s="132">
        <v>1900366.21</v>
      </c>
      <c r="AE157" s="132">
        <v>-14807.22</v>
      </c>
      <c r="AF157" s="132">
        <v>14271.28</v>
      </c>
      <c r="AG157" s="132">
        <v>0</v>
      </c>
      <c r="AH157" s="132">
        <v>0</v>
      </c>
      <c r="AI157" s="132">
        <v>0</v>
      </c>
      <c r="AJ157" s="132">
        <v>0</v>
      </c>
      <c r="AK157" s="132">
        <v>237061.7</v>
      </c>
      <c r="AL157" s="132">
        <v>10418.59</v>
      </c>
      <c r="AM157" s="132">
        <v>1990460.89</v>
      </c>
      <c r="AN157" s="132">
        <v>-327836.11</v>
      </c>
      <c r="AO157" s="132">
        <v>0</v>
      </c>
      <c r="AP157" s="132">
        <v>0</v>
      </c>
      <c r="AQ157" s="132">
        <v>95750.45</v>
      </c>
      <c r="AR157" s="132">
        <v>40948584</v>
      </c>
      <c r="AS157" s="132">
        <v>2703686.6</v>
      </c>
      <c r="AT157" s="142"/>
      <c r="AU157" s="132"/>
      <c r="AV157" s="132"/>
      <c r="AW157" s="132"/>
      <c r="AX157" s="132"/>
    </row>
    <row r="158" spans="1:50" s="92" customFormat="1" ht="11.25">
      <c r="A158" s="104" t="s">
        <v>24</v>
      </c>
      <c r="B158" s="23" t="s">
        <v>25</v>
      </c>
      <c r="C158" s="16" t="s">
        <v>84</v>
      </c>
      <c r="D158" s="16" t="s">
        <v>682</v>
      </c>
      <c r="E158" s="132">
        <v>115353000.6</v>
      </c>
      <c r="F158" s="132">
        <v>48693.86</v>
      </c>
      <c r="G158" s="132">
        <v>242362.42</v>
      </c>
      <c r="H158" s="132">
        <v>0</v>
      </c>
      <c r="I158" s="132">
        <v>0</v>
      </c>
      <c r="J158" s="132">
        <v>0</v>
      </c>
      <c r="K158" s="132">
        <v>0</v>
      </c>
      <c r="L158" s="132">
        <v>5816.72</v>
      </c>
      <c r="M158" s="132">
        <v>0</v>
      </c>
      <c r="N158" s="132">
        <v>115056127.6</v>
      </c>
      <c r="O158" s="132">
        <v>484896.88</v>
      </c>
      <c r="P158" s="132">
        <v>1852558.91</v>
      </c>
      <c r="Q158" s="132">
        <v>168711.58</v>
      </c>
      <c r="R158" s="132">
        <v>0</v>
      </c>
      <c r="S158" s="132">
        <v>112549960.23</v>
      </c>
      <c r="T158" s="132">
        <v>140402215.89</v>
      </c>
      <c r="U158" s="132">
        <v>-4231016.83</v>
      </c>
      <c r="V158" s="132">
        <v>101140.12</v>
      </c>
      <c r="W158" s="132">
        <v>-27318.58</v>
      </c>
      <c r="X158" s="132">
        <v>1803364.74</v>
      </c>
      <c r="Y158" s="132">
        <v>-1265159.97</v>
      </c>
      <c r="Z158" s="132">
        <v>2119815.04</v>
      </c>
      <c r="AA158" s="132">
        <v>-70696.88</v>
      </c>
      <c r="AB158" s="132">
        <v>4755967.01</v>
      </c>
      <c r="AC158" s="132">
        <v>162302.11</v>
      </c>
      <c r="AD158" s="132">
        <v>14415259.65</v>
      </c>
      <c r="AE158" s="132">
        <v>-39352.02</v>
      </c>
      <c r="AF158" s="132">
        <v>7236.4</v>
      </c>
      <c r="AG158" s="132">
        <v>0</v>
      </c>
      <c r="AH158" s="132">
        <v>0</v>
      </c>
      <c r="AI158" s="132">
        <v>0</v>
      </c>
      <c r="AJ158" s="132">
        <v>0</v>
      </c>
      <c r="AK158" s="132">
        <v>174638.27</v>
      </c>
      <c r="AL158" s="132">
        <v>5305.11</v>
      </c>
      <c r="AM158" s="132">
        <v>2611286.87</v>
      </c>
      <c r="AN158" s="132">
        <v>56473.37</v>
      </c>
      <c r="AO158" s="132">
        <v>0</v>
      </c>
      <c r="AP158" s="132">
        <v>0</v>
      </c>
      <c r="AQ158" s="132">
        <v>253816.62</v>
      </c>
      <c r="AR158" s="132">
        <v>115353000.6</v>
      </c>
      <c r="AS158" s="132">
        <v>5436525.81</v>
      </c>
      <c r="AT158" s="142"/>
      <c r="AU158" s="132"/>
      <c r="AV158" s="132"/>
      <c r="AW158" s="132"/>
      <c r="AX158" s="132"/>
    </row>
    <row r="159" spans="1:50" s="92" customFormat="1" ht="11.25">
      <c r="A159" s="104" t="s">
        <v>318</v>
      </c>
      <c r="B159" s="23" t="s">
        <v>319</v>
      </c>
      <c r="C159" s="16" t="s">
        <v>80</v>
      </c>
      <c r="D159" s="16" t="s">
        <v>89</v>
      </c>
      <c r="E159" s="132">
        <v>44299133.25</v>
      </c>
      <c r="F159" s="132">
        <v>25021.27</v>
      </c>
      <c r="G159" s="132">
        <v>21773.69</v>
      </c>
      <c r="H159" s="132">
        <v>577.66</v>
      </c>
      <c r="I159" s="132">
        <v>4704</v>
      </c>
      <c r="J159" s="132">
        <v>0</v>
      </c>
      <c r="K159" s="132">
        <v>0</v>
      </c>
      <c r="L159" s="132">
        <v>0</v>
      </c>
      <c r="M159" s="132">
        <v>0</v>
      </c>
      <c r="N159" s="132">
        <v>44247056.63</v>
      </c>
      <c r="O159" s="132">
        <v>233242.6</v>
      </c>
      <c r="P159" s="132">
        <v>833743.96</v>
      </c>
      <c r="Q159" s="132">
        <v>646.72</v>
      </c>
      <c r="R159" s="132">
        <v>0</v>
      </c>
      <c r="S159" s="132">
        <v>43179423.35</v>
      </c>
      <c r="T159" s="132">
        <v>73434659.59</v>
      </c>
      <c r="U159" s="132">
        <v>-1237625.57</v>
      </c>
      <c r="V159" s="132">
        <v>28886.17</v>
      </c>
      <c r="W159" s="132">
        <v>134565.86</v>
      </c>
      <c r="X159" s="132">
        <v>22042315.53</v>
      </c>
      <c r="Y159" s="132">
        <v>-202461.15</v>
      </c>
      <c r="Z159" s="132">
        <v>1168710.5</v>
      </c>
      <c r="AA159" s="132">
        <v>-21367.91</v>
      </c>
      <c r="AB159" s="132">
        <v>2886726.86</v>
      </c>
      <c r="AC159" s="132">
        <v>50341.8</v>
      </c>
      <c r="AD159" s="132">
        <v>3088881.7</v>
      </c>
      <c r="AE159" s="132">
        <v>-367936.79</v>
      </c>
      <c r="AF159" s="132">
        <v>40621.52</v>
      </c>
      <c r="AG159" s="132">
        <v>-20.59</v>
      </c>
      <c r="AH159" s="132">
        <v>29878.89</v>
      </c>
      <c r="AI159" s="132">
        <v>-0.02</v>
      </c>
      <c r="AJ159" s="132">
        <v>0</v>
      </c>
      <c r="AK159" s="132">
        <v>70714.32</v>
      </c>
      <c r="AL159" s="132">
        <v>-12641.09</v>
      </c>
      <c r="AM159" s="132">
        <v>1507938.55</v>
      </c>
      <c r="AN159" s="132">
        <v>-94162.17</v>
      </c>
      <c r="AO159" s="132">
        <v>0</v>
      </c>
      <c r="AP159" s="132">
        <v>0</v>
      </c>
      <c r="AQ159" s="132">
        <v>168498.03</v>
      </c>
      <c r="AR159" s="132">
        <v>44299133.25</v>
      </c>
      <c r="AS159" s="132">
        <v>717934.42</v>
      </c>
      <c r="AT159" s="142"/>
      <c r="AU159" s="132"/>
      <c r="AV159" s="132"/>
      <c r="AW159" s="132"/>
      <c r="AX159" s="132"/>
    </row>
    <row r="160" spans="1:50" s="92" customFormat="1" ht="11.25">
      <c r="A160" s="104" t="s">
        <v>320</v>
      </c>
      <c r="B160" s="23" t="s">
        <v>321</v>
      </c>
      <c r="C160" s="16" t="s">
        <v>87</v>
      </c>
      <c r="D160" s="16" t="s">
        <v>90</v>
      </c>
      <c r="E160" s="132">
        <v>348413313.28</v>
      </c>
      <c r="F160" s="132">
        <v>12083.5</v>
      </c>
      <c r="G160" s="132">
        <v>305947.88</v>
      </c>
      <c r="H160" s="132">
        <v>4654.48</v>
      </c>
      <c r="I160" s="132">
        <v>4465.5</v>
      </c>
      <c r="J160" s="132">
        <v>4719.07</v>
      </c>
      <c r="K160" s="132">
        <v>55009.92</v>
      </c>
      <c r="L160" s="132">
        <v>157804.49</v>
      </c>
      <c r="M160" s="132">
        <v>0</v>
      </c>
      <c r="N160" s="132">
        <v>347868628.45</v>
      </c>
      <c r="O160" s="132">
        <v>1226370.48</v>
      </c>
      <c r="P160" s="132">
        <v>5501850.23</v>
      </c>
      <c r="Q160" s="132">
        <v>129133.72</v>
      </c>
      <c r="R160" s="132">
        <v>0</v>
      </c>
      <c r="S160" s="132">
        <v>341011274.02</v>
      </c>
      <c r="T160" s="132">
        <v>413389452.15</v>
      </c>
      <c r="U160" s="132">
        <v>-12596879.64</v>
      </c>
      <c r="V160" s="132">
        <v>1031104.32</v>
      </c>
      <c r="W160" s="132">
        <v>1500006.31</v>
      </c>
      <c r="X160" s="132">
        <v>2194185.47</v>
      </c>
      <c r="Y160" s="132">
        <v>-1065274.11</v>
      </c>
      <c r="Z160" s="132">
        <v>6575528</v>
      </c>
      <c r="AA160" s="132">
        <v>-189452.04</v>
      </c>
      <c r="AB160" s="132">
        <v>14015692.82</v>
      </c>
      <c r="AC160" s="132">
        <v>360731.29</v>
      </c>
      <c r="AD160" s="132">
        <v>20224388.64</v>
      </c>
      <c r="AE160" s="132">
        <v>-116583.76</v>
      </c>
      <c r="AF160" s="132">
        <v>276074.89</v>
      </c>
      <c r="AG160" s="132">
        <v>0</v>
      </c>
      <c r="AH160" s="132">
        <v>10579.8</v>
      </c>
      <c r="AI160" s="132">
        <v>0</v>
      </c>
      <c r="AJ160" s="132">
        <v>0</v>
      </c>
      <c r="AK160" s="132">
        <v>1327529.81</v>
      </c>
      <c r="AL160" s="132">
        <v>-180592.85</v>
      </c>
      <c r="AM160" s="132">
        <v>23628858.16</v>
      </c>
      <c r="AN160" s="132">
        <v>-541801.46</v>
      </c>
      <c r="AO160" s="132">
        <v>0</v>
      </c>
      <c r="AP160" s="132">
        <v>0</v>
      </c>
      <c r="AQ160" s="132">
        <v>1162657.12</v>
      </c>
      <c r="AR160" s="132">
        <v>348413313.28</v>
      </c>
      <c r="AS160" s="132">
        <v>9541152.2</v>
      </c>
      <c r="AT160" s="142"/>
      <c r="AU160" s="132"/>
      <c r="AV160" s="132"/>
      <c r="AW160" s="132"/>
      <c r="AX160" s="132"/>
    </row>
    <row r="161" spans="1:50" s="92" customFormat="1" ht="11.25">
      <c r="A161" s="104" t="s">
        <v>322</v>
      </c>
      <c r="B161" s="23" t="s">
        <v>651</v>
      </c>
      <c r="C161" s="16" t="s">
        <v>85</v>
      </c>
      <c r="D161" s="16" t="s">
        <v>88</v>
      </c>
      <c r="E161" s="132">
        <v>99393139.21</v>
      </c>
      <c r="F161" s="132">
        <v>80539.91</v>
      </c>
      <c r="G161" s="132">
        <v>154274.78</v>
      </c>
      <c r="H161" s="132">
        <v>0</v>
      </c>
      <c r="I161" s="132">
        <v>0</v>
      </c>
      <c r="J161" s="132">
        <v>0</v>
      </c>
      <c r="K161" s="132">
        <v>0</v>
      </c>
      <c r="L161" s="132">
        <v>15699.23</v>
      </c>
      <c r="M161" s="132">
        <v>0</v>
      </c>
      <c r="N161" s="132">
        <v>99142625.29</v>
      </c>
      <c r="O161" s="132">
        <v>491965.67</v>
      </c>
      <c r="P161" s="132">
        <v>2012393.97</v>
      </c>
      <c r="Q161" s="132">
        <v>2128.71</v>
      </c>
      <c r="R161" s="132">
        <v>0</v>
      </c>
      <c r="S161" s="132">
        <v>96636136.94</v>
      </c>
      <c r="T161" s="132">
        <v>117330444.59</v>
      </c>
      <c r="U161" s="132">
        <v>-1957999.87</v>
      </c>
      <c r="V161" s="132">
        <v>951033.25</v>
      </c>
      <c r="W161" s="132">
        <v>-40638.43</v>
      </c>
      <c r="X161" s="132">
        <v>194944.35</v>
      </c>
      <c r="Y161" s="132">
        <v>-74097.54</v>
      </c>
      <c r="Z161" s="132">
        <v>1738621.31</v>
      </c>
      <c r="AA161" s="132">
        <v>-32191.19</v>
      </c>
      <c r="AB161" s="132">
        <v>7154709.27</v>
      </c>
      <c r="AC161" s="132">
        <v>220336.02</v>
      </c>
      <c r="AD161" s="132">
        <v>7148192.73</v>
      </c>
      <c r="AE161" s="132">
        <v>-526014.84</v>
      </c>
      <c r="AF161" s="132">
        <v>37865.32</v>
      </c>
      <c r="AG161" s="132">
        <v>0</v>
      </c>
      <c r="AH161" s="132">
        <v>0</v>
      </c>
      <c r="AI161" s="132">
        <v>0</v>
      </c>
      <c r="AJ161" s="132">
        <v>0</v>
      </c>
      <c r="AK161" s="132">
        <v>59607.89</v>
      </c>
      <c r="AL161" s="132">
        <v>21202.74</v>
      </c>
      <c r="AM161" s="132">
        <v>4362735.16</v>
      </c>
      <c r="AN161" s="132">
        <v>-346112.75</v>
      </c>
      <c r="AO161" s="132">
        <v>0</v>
      </c>
      <c r="AP161" s="132">
        <v>0</v>
      </c>
      <c r="AQ161" s="132">
        <v>342762.1</v>
      </c>
      <c r="AR161" s="132">
        <v>99393139.21</v>
      </c>
      <c r="AS161" s="132">
        <v>5295737.27</v>
      </c>
      <c r="AT161" s="142"/>
      <c r="AU161" s="132"/>
      <c r="AV161" s="132"/>
      <c r="AW161" s="132"/>
      <c r="AX161" s="132"/>
    </row>
    <row r="162" spans="1:50" s="92" customFormat="1" ht="11.25">
      <c r="A162" s="104" t="s">
        <v>323</v>
      </c>
      <c r="B162" s="23" t="s">
        <v>324</v>
      </c>
      <c r="C162" s="16" t="s">
        <v>82</v>
      </c>
      <c r="D162" s="16" t="s">
        <v>89</v>
      </c>
      <c r="E162" s="132">
        <v>23249482.91</v>
      </c>
      <c r="F162" s="132">
        <v>37760.39</v>
      </c>
      <c r="G162" s="132">
        <v>8734.85</v>
      </c>
      <c r="H162" s="132">
        <v>125.95</v>
      </c>
      <c r="I162" s="132">
        <v>0</v>
      </c>
      <c r="J162" s="132">
        <v>0</v>
      </c>
      <c r="K162" s="132">
        <v>0</v>
      </c>
      <c r="L162" s="132">
        <v>0</v>
      </c>
      <c r="M162" s="132">
        <v>0</v>
      </c>
      <c r="N162" s="132">
        <v>23202861.72</v>
      </c>
      <c r="O162" s="132">
        <v>126243.48</v>
      </c>
      <c r="P162" s="132">
        <v>0</v>
      </c>
      <c r="Q162" s="132">
        <v>70.55</v>
      </c>
      <c r="R162" s="132">
        <v>0</v>
      </c>
      <c r="S162" s="132">
        <v>23076547.69</v>
      </c>
      <c r="T162" s="132">
        <v>28132471.79</v>
      </c>
      <c r="U162" s="132">
        <v>-244825.71</v>
      </c>
      <c r="V162" s="132">
        <v>65926.04</v>
      </c>
      <c r="W162" s="132">
        <v>61178.12</v>
      </c>
      <c r="X162" s="132">
        <v>416672.63</v>
      </c>
      <c r="Y162" s="132">
        <v>-56688.34</v>
      </c>
      <c r="Z162" s="132">
        <v>395110.8</v>
      </c>
      <c r="AA162" s="132">
        <v>-5467.36</v>
      </c>
      <c r="AB162" s="132">
        <v>1890422.22</v>
      </c>
      <c r="AC162" s="132">
        <v>82758.79</v>
      </c>
      <c r="AD162" s="132">
        <v>1778183.37</v>
      </c>
      <c r="AE162" s="132">
        <v>17436.83</v>
      </c>
      <c r="AF162" s="132">
        <v>79174.16</v>
      </c>
      <c r="AG162" s="132">
        <v>-3726.8</v>
      </c>
      <c r="AH162" s="132">
        <v>11983.7</v>
      </c>
      <c r="AI162" s="132">
        <v>0</v>
      </c>
      <c r="AJ162" s="132">
        <v>0</v>
      </c>
      <c r="AK162" s="132">
        <v>3457.75</v>
      </c>
      <c r="AL162" s="132">
        <v>31649.83</v>
      </c>
      <c r="AM162" s="132">
        <v>815889.02</v>
      </c>
      <c r="AN162" s="132">
        <v>18183.57</v>
      </c>
      <c r="AO162" s="132">
        <v>0</v>
      </c>
      <c r="AP162" s="132">
        <v>0</v>
      </c>
      <c r="AQ162" s="132">
        <v>69514.04</v>
      </c>
      <c r="AR162" s="132">
        <v>23249482.91</v>
      </c>
      <c r="AS162" s="132">
        <v>756897.36</v>
      </c>
      <c r="AT162" s="142"/>
      <c r="AU162" s="132"/>
      <c r="AV162" s="132"/>
      <c r="AW162" s="132"/>
      <c r="AX162" s="132"/>
    </row>
    <row r="163" spans="1:50" s="92" customFormat="1" ht="11.25">
      <c r="A163" s="104" t="s">
        <v>26</v>
      </c>
      <c r="B163" s="23" t="s">
        <v>27</v>
      </c>
      <c r="C163" s="16" t="s">
        <v>84</v>
      </c>
      <c r="D163" s="16" t="s">
        <v>682</v>
      </c>
      <c r="E163" s="132">
        <v>48071538.93</v>
      </c>
      <c r="F163" s="132">
        <v>70959.82</v>
      </c>
      <c r="G163" s="132">
        <v>24620.63</v>
      </c>
      <c r="H163" s="132">
        <v>0</v>
      </c>
      <c r="I163" s="132">
        <v>0</v>
      </c>
      <c r="J163" s="132">
        <v>0</v>
      </c>
      <c r="K163" s="132">
        <v>0</v>
      </c>
      <c r="L163" s="132">
        <v>0</v>
      </c>
      <c r="M163" s="132">
        <v>0</v>
      </c>
      <c r="N163" s="132">
        <v>47975958.48</v>
      </c>
      <c r="O163" s="132">
        <v>308741.89</v>
      </c>
      <c r="P163" s="132">
        <v>923023.07</v>
      </c>
      <c r="Q163" s="132">
        <v>4889.49</v>
      </c>
      <c r="R163" s="132">
        <v>0</v>
      </c>
      <c r="S163" s="132">
        <v>46739304.03</v>
      </c>
      <c r="T163" s="132">
        <v>59983825.79</v>
      </c>
      <c r="U163" s="132">
        <v>-438103.91</v>
      </c>
      <c r="V163" s="132">
        <v>378255.79</v>
      </c>
      <c r="W163" s="132">
        <v>-206505.65</v>
      </c>
      <c r="X163" s="132">
        <v>393453.41</v>
      </c>
      <c r="Y163" s="132">
        <v>46300.73</v>
      </c>
      <c r="Z163" s="132">
        <v>795910.91</v>
      </c>
      <c r="AA163" s="132">
        <v>23398.41</v>
      </c>
      <c r="AB163" s="132">
        <v>4253276.07</v>
      </c>
      <c r="AC163" s="132">
        <v>116178.95</v>
      </c>
      <c r="AD163" s="132">
        <v>5320314.8</v>
      </c>
      <c r="AE163" s="132">
        <v>217308.23</v>
      </c>
      <c r="AF163" s="132">
        <v>0</v>
      </c>
      <c r="AG163" s="132">
        <v>0</v>
      </c>
      <c r="AH163" s="132">
        <v>0</v>
      </c>
      <c r="AI163" s="132">
        <v>0</v>
      </c>
      <c r="AJ163" s="132">
        <v>0</v>
      </c>
      <c r="AK163" s="132">
        <v>8118.49</v>
      </c>
      <c r="AL163" s="132">
        <v>2504.23</v>
      </c>
      <c r="AM163" s="132">
        <v>1495026.78</v>
      </c>
      <c r="AN163" s="132">
        <v>248884.56</v>
      </c>
      <c r="AO163" s="132">
        <v>0</v>
      </c>
      <c r="AP163" s="132">
        <v>0</v>
      </c>
      <c r="AQ163" s="132">
        <v>363876.16</v>
      </c>
      <c r="AR163" s="132">
        <v>48071538.93</v>
      </c>
      <c r="AS163" s="132">
        <v>4461620.15</v>
      </c>
      <c r="AT163" s="142"/>
      <c r="AU163" s="132"/>
      <c r="AV163" s="132"/>
      <c r="AW163" s="132"/>
      <c r="AX163" s="132"/>
    </row>
    <row r="164" spans="1:50" s="92" customFormat="1" ht="11.25">
      <c r="A164" s="104" t="s">
        <v>325</v>
      </c>
      <c r="B164" s="23" t="s">
        <v>326</v>
      </c>
      <c r="C164" s="16" t="s">
        <v>86</v>
      </c>
      <c r="D164" s="16" t="s">
        <v>89</v>
      </c>
      <c r="E164" s="132">
        <v>32116478</v>
      </c>
      <c r="F164" s="132">
        <v>7715</v>
      </c>
      <c r="G164" s="132">
        <v>26557</v>
      </c>
      <c r="H164" s="132">
        <v>0</v>
      </c>
      <c r="I164" s="132">
        <v>2748</v>
      </c>
      <c r="J164" s="132">
        <v>0</v>
      </c>
      <c r="K164" s="132">
        <v>0</v>
      </c>
      <c r="L164" s="132">
        <v>0</v>
      </c>
      <c r="M164" s="132">
        <v>0</v>
      </c>
      <c r="N164" s="132">
        <v>32079458</v>
      </c>
      <c r="O164" s="132">
        <v>125281.3</v>
      </c>
      <c r="P164" s="132">
        <v>237257</v>
      </c>
      <c r="Q164" s="132">
        <v>2964</v>
      </c>
      <c r="R164" s="132">
        <v>0</v>
      </c>
      <c r="S164" s="132">
        <v>31713955.7</v>
      </c>
      <c r="T164" s="132">
        <v>36683138</v>
      </c>
      <c r="U164" s="132">
        <v>-593099</v>
      </c>
      <c r="V164" s="132">
        <v>63156</v>
      </c>
      <c r="W164" s="132">
        <v>131286</v>
      </c>
      <c r="X164" s="132">
        <v>192569</v>
      </c>
      <c r="Y164" s="132">
        <v>-89595</v>
      </c>
      <c r="Z164" s="132">
        <v>557314</v>
      </c>
      <c r="AA164" s="132">
        <v>-8762</v>
      </c>
      <c r="AB164" s="132">
        <v>1409857</v>
      </c>
      <c r="AC164" s="132">
        <v>75639</v>
      </c>
      <c r="AD164" s="132">
        <v>860293</v>
      </c>
      <c r="AE164" s="132">
        <v>8155</v>
      </c>
      <c r="AF164" s="132">
        <v>52480</v>
      </c>
      <c r="AG164" s="132">
        <v>0</v>
      </c>
      <c r="AH164" s="132">
        <v>6109</v>
      </c>
      <c r="AI164" s="132">
        <v>0</v>
      </c>
      <c r="AJ164" s="132">
        <v>0</v>
      </c>
      <c r="AK164" s="132">
        <v>254105</v>
      </c>
      <c r="AL164" s="132">
        <v>65303</v>
      </c>
      <c r="AM164" s="132">
        <v>1590531</v>
      </c>
      <c r="AN164" s="132">
        <v>122224</v>
      </c>
      <c r="AO164" s="132">
        <v>0</v>
      </c>
      <c r="AP164" s="132">
        <v>0</v>
      </c>
      <c r="AQ164" s="132">
        <v>168885</v>
      </c>
      <c r="AR164" s="132">
        <v>32116478</v>
      </c>
      <c r="AS164" s="132">
        <v>1318916</v>
      </c>
      <c r="AT164" s="142"/>
      <c r="AU164" s="132"/>
      <c r="AV164" s="132"/>
      <c r="AW164" s="132"/>
      <c r="AX164" s="132"/>
    </row>
    <row r="165" spans="1:50" s="92" customFormat="1" ht="11.25">
      <c r="A165" s="104" t="s">
        <v>327</v>
      </c>
      <c r="B165" s="23" t="s">
        <v>328</v>
      </c>
      <c r="C165" s="16" t="s">
        <v>85</v>
      </c>
      <c r="D165" s="16" t="s">
        <v>89</v>
      </c>
      <c r="E165" s="132">
        <v>40052859.45</v>
      </c>
      <c r="F165" s="132">
        <v>8196.05</v>
      </c>
      <c r="G165" s="132">
        <v>211.07</v>
      </c>
      <c r="H165" s="132">
        <v>883.25</v>
      </c>
      <c r="I165" s="132">
        <v>0</v>
      </c>
      <c r="J165" s="132">
        <v>0</v>
      </c>
      <c r="K165" s="132">
        <v>0</v>
      </c>
      <c r="L165" s="132">
        <v>0</v>
      </c>
      <c r="M165" s="132">
        <v>0</v>
      </c>
      <c r="N165" s="132">
        <v>40043569.08</v>
      </c>
      <c r="O165" s="132">
        <v>152110.17</v>
      </c>
      <c r="P165" s="132">
        <v>508776.43</v>
      </c>
      <c r="Q165" s="132">
        <v>1635.43</v>
      </c>
      <c r="R165" s="132">
        <v>0</v>
      </c>
      <c r="S165" s="132">
        <v>39381047.05</v>
      </c>
      <c r="T165" s="132">
        <v>46776812.37</v>
      </c>
      <c r="U165" s="132">
        <v>-1044980.58</v>
      </c>
      <c r="V165" s="132">
        <v>147957.95</v>
      </c>
      <c r="W165" s="132">
        <v>200095.41</v>
      </c>
      <c r="X165" s="132">
        <v>140893.85</v>
      </c>
      <c r="Y165" s="132">
        <v>-72272.56</v>
      </c>
      <c r="Z165" s="132">
        <v>742772.1</v>
      </c>
      <c r="AA165" s="132">
        <v>-15427.79</v>
      </c>
      <c r="AB165" s="132">
        <v>1655976.11</v>
      </c>
      <c r="AC165" s="132">
        <v>54110.29</v>
      </c>
      <c r="AD165" s="132">
        <v>3453343.16</v>
      </c>
      <c r="AE165" s="132">
        <v>-146152.6</v>
      </c>
      <c r="AF165" s="132">
        <v>73525.97</v>
      </c>
      <c r="AG165" s="132">
        <v>0</v>
      </c>
      <c r="AH165" s="132">
        <v>0</v>
      </c>
      <c r="AI165" s="132">
        <v>0</v>
      </c>
      <c r="AJ165" s="132">
        <v>0</v>
      </c>
      <c r="AK165" s="132">
        <v>2617.75</v>
      </c>
      <c r="AL165" s="132">
        <v>8538.59</v>
      </c>
      <c r="AM165" s="132">
        <v>1402699.98</v>
      </c>
      <c r="AN165" s="132">
        <v>-49486.19</v>
      </c>
      <c r="AO165" s="132">
        <v>0</v>
      </c>
      <c r="AP165" s="132">
        <v>0</v>
      </c>
      <c r="AQ165" s="132">
        <v>230575.66</v>
      </c>
      <c r="AR165" s="132">
        <v>40052859.45</v>
      </c>
      <c r="AS165" s="132">
        <v>890316.72</v>
      </c>
      <c r="AT165" s="142"/>
      <c r="AU165" s="132"/>
      <c r="AV165" s="132"/>
      <c r="AW165" s="132"/>
      <c r="AX165" s="132"/>
    </row>
    <row r="166" spans="1:50" s="92" customFormat="1" ht="11.25">
      <c r="A166" s="104" t="s">
        <v>329</v>
      </c>
      <c r="B166" s="23" t="s">
        <v>330</v>
      </c>
      <c r="C166" s="16" t="s">
        <v>80</v>
      </c>
      <c r="D166" s="16" t="s">
        <v>90</v>
      </c>
      <c r="E166" s="132">
        <v>183451151.4</v>
      </c>
      <c r="F166" s="132">
        <v>16132.22</v>
      </c>
      <c r="G166" s="132">
        <v>140243.11</v>
      </c>
      <c r="H166" s="132">
        <v>0</v>
      </c>
      <c r="I166" s="132">
        <v>0</v>
      </c>
      <c r="J166" s="132">
        <v>0</v>
      </c>
      <c r="K166" s="132">
        <v>0</v>
      </c>
      <c r="L166" s="132">
        <v>23669.81</v>
      </c>
      <c r="M166" s="132">
        <v>0</v>
      </c>
      <c r="N166" s="132">
        <v>183271106.26</v>
      </c>
      <c r="O166" s="132">
        <v>754895.58</v>
      </c>
      <c r="P166" s="132">
        <v>10106984</v>
      </c>
      <c r="Q166" s="132">
        <v>88656.47</v>
      </c>
      <c r="R166" s="132">
        <v>0</v>
      </c>
      <c r="S166" s="132">
        <v>172320570.21</v>
      </c>
      <c r="T166" s="132">
        <v>232309536.66</v>
      </c>
      <c r="U166" s="132">
        <v>-10612962.5</v>
      </c>
      <c r="V166" s="132">
        <v>476048.31</v>
      </c>
      <c r="W166" s="132">
        <v>752353.04</v>
      </c>
      <c r="X166" s="132">
        <v>2763403.45</v>
      </c>
      <c r="Y166" s="132">
        <v>-991176.15</v>
      </c>
      <c r="Z166" s="132">
        <v>3717868.52</v>
      </c>
      <c r="AA166" s="132">
        <v>-114709.96</v>
      </c>
      <c r="AB166" s="132">
        <v>6812059.83</v>
      </c>
      <c r="AC166" s="132">
        <v>679648.88</v>
      </c>
      <c r="AD166" s="132">
        <v>14906830.19</v>
      </c>
      <c r="AE166" s="132">
        <v>511465.41</v>
      </c>
      <c r="AF166" s="132">
        <v>0</v>
      </c>
      <c r="AG166" s="132">
        <v>0</v>
      </c>
      <c r="AH166" s="132">
        <v>0</v>
      </c>
      <c r="AI166" s="132">
        <v>0</v>
      </c>
      <c r="AJ166" s="132">
        <v>0</v>
      </c>
      <c r="AK166" s="132">
        <v>187931.04</v>
      </c>
      <c r="AL166" s="132">
        <v>29681.57</v>
      </c>
      <c r="AM166" s="132">
        <v>17858751.52</v>
      </c>
      <c r="AN166" s="132">
        <v>-468888.95</v>
      </c>
      <c r="AO166" s="132">
        <v>0</v>
      </c>
      <c r="AP166" s="132">
        <v>6192.07</v>
      </c>
      <c r="AQ166" s="132">
        <v>781083.81</v>
      </c>
      <c r="AR166" s="132">
        <v>183451151.4</v>
      </c>
      <c r="AS166" s="132">
        <v>56753671.38</v>
      </c>
      <c r="AT166" s="142"/>
      <c r="AU166" s="132"/>
      <c r="AV166" s="132"/>
      <c r="AW166" s="132"/>
      <c r="AX166" s="132"/>
    </row>
    <row r="167" spans="1:50" s="92" customFormat="1" ht="11.25">
      <c r="A167" s="104" t="s">
        <v>331</v>
      </c>
      <c r="B167" s="23" t="s">
        <v>332</v>
      </c>
      <c r="C167" s="16" t="s">
        <v>83</v>
      </c>
      <c r="D167" s="16" t="s">
        <v>88</v>
      </c>
      <c r="E167" s="132">
        <v>64833194.62</v>
      </c>
      <c r="F167" s="132">
        <v>30381.13</v>
      </c>
      <c r="G167" s="132">
        <v>50475.66</v>
      </c>
      <c r="H167" s="132">
        <v>36.93</v>
      </c>
      <c r="I167" s="132">
        <v>0</v>
      </c>
      <c r="J167" s="132">
        <v>0</v>
      </c>
      <c r="K167" s="132">
        <v>0</v>
      </c>
      <c r="L167" s="132">
        <v>47649.07</v>
      </c>
      <c r="M167" s="132">
        <v>0</v>
      </c>
      <c r="N167" s="132">
        <v>64704651.83</v>
      </c>
      <c r="O167" s="132">
        <v>255198.64</v>
      </c>
      <c r="P167" s="132">
        <v>3745670.8</v>
      </c>
      <c r="Q167" s="132">
        <v>134036.83</v>
      </c>
      <c r="R167" s="132">
        <v>0</v>
      </c>
      <c r="S167" s="132">
        <v>60569745.56</v>
      </c>
      <c r="T167" s="132">
        <v>76642342.05</v>
      </c>
      <c r="U167" s="132">
        <v>-5430140.09</v>
      </c>
      <c r="V167" s="132">
        <v>811402.09</v>
      </c>
      <c r="W167" s="132">
        <v>1245641.67</v>
      </c>
      <c r="X167" s="132">
        <v>290085.22</v>
      </c>
      <c r="Y167" s="132">
        <v>-621617.93</v>
      </c>
      <c r="Z167" s="132">
        <v>1198111.93</v>
      </c>
      <c r="AA167" s="132">
        <v>-89563.43</v>
      </c>
      <c r="AB167" s="132">
        <v>2335132.48</v>
      </c>
      <c r="AC167" s="132">
        <v>294569.74</v>
      </c>
      <c r="AD167" s="132">
        <v>4251653.64</v>
      </c>
      <c r="AE167" s="132">
        <v>334982.89</v>
      </c>
      <c r="AF167" s="132">
        <v>37519.36</v>
      </c>
      <c r="AG167" s="132">
        <v>0</v>
      </c>
      <c r="AH167" s="132">
        <v>0</v>
      </c>
      <c r="AI167" s="132">
        <v>0</v>
      </c>
      <c r="AJ167" s="132">
        <v>0</v>
      </c>
      <c r="AK167" s="132">
        <v>18812.82</v>
      </c>
      <c r="AL167" s="132">
        <v>4899.26</v>
      </c>
      <c r="AM167" s="132">
        <v>2366186.14</v>
      </c>
      <c r="AN167" s="132">
        <v>57818.39</v>
      </c>
      <c r="AO167" s="132">
        <v>0</v>
      </c>
      <c r="AP167" s="132">
        <v>0</v>
      </c>
      <c r="AQ167" s="132">
        <v>174557.59</v>
      </c>
      <c r="AR167" s="132">
        <v>64833194.62</v>
      </c>
      <c r="AS167" s="132">
        <v>10517851</v>
      </c>
      <c r="AT167" s="142"/>
      <c r="AU167" s="132"/>
      <c r="AV167" s="132"/>
      <c r="AW167" s="132"/>
      <c r="AX167" s="132"/>
    </row>
    <row r="168" spans="1:50" s="92" customFormat="1" ht="11.25">
      <c r="A168" s="104" t="s">
        <v>333</v>
      </c>
      <c r="B168" s="23" t="s">
        <v>334</v>
      </c>
      <c r="C168" s="16" t="s">
        <v>82</v>
      </c>
      <c r="D168" s="16" t="s">
        <v>89</v>
      </c>
      <c r="E168" s="132">
        <v>55554685.83</v>
      </c>
      <c r="F168" s="132">
        <v>27752.25</v>
      </c>
      <c r="G168" s="132">
        <v>7553.21</v>
      </c>
      <c r="H168" s="132">
        <v>721.35</v>
      </c>
      <c r="I168" s="132">
        <v>3005.62</v>
      </c>
      <c r="J168" s="132">
        <v>0</v>
      </c>
      <c r="K168" s="132">
        <v>0</v>
      </c>
      <c r="L168" s="132">
        <v>0</v>
      </c>
      <c r="M168" s="132">
        <v>0</v>
      </c>
      <c r="N168" s="132">
        <v>55515653.4</v>
      </c>
      <c r="O168" s="132">
        <v>206732.15</v>
      </c>
      <c r="P168" s="132">
        <v>933930.96</v>
      </c>
      <c r="Q168" s="132">
        <v>14132.85</v>
      </c>
      <c r="R168" s="132">
        <v>0</v>
      </c>
      <c r="S168" s="132">
        <v>54360857.44</v>
      </c>
      <c r="T168" s="132">
        <v>63552183.61</v>
      </c>
      <c r="U168" s="132">
        <v>-617275.56</v>
      </c>
      <c r="V168" s="132">
        <v>282508.13</v>
      </c>
      <c r="W168" s="132">
        <v>186841.54</v>
      </c>
      <c r="X168" s="132">
        <v>160903.62</v>
      </c>
      <c r="Y168" s="132">
        <v>-123294.35</v>
      </c>
      <c r="Z168" s="132">
        <v>984580.26</v>
      </c>
      <c r="AA168" s="132">
        <v>-12948.62</v>
      </c>
      <c r="AB168" s="132">
        <v>1922274.31</v>
      </c>
      <c r="AC168" s="132">
        <v>65704.68</v>
      </c>
      <c r="AD168" s="132">
        <v>3530470.55</v>
      </c>
      <c r="AE168" s="132">
        <v>126166.38</v>
      </c>
      <c r="AF168" s="132">
        <v>76806.16</v>
      </c>
      <c r="AG168" s="132">
        <v>0</v>
      </c>
      <c r="AH168" s="132">
        <v>5971.17</v>
      </c>
      <c r="AI168" s="132">
        <v>0</v>
      </c>
      <c r="AJ168" s="132">
        <v>0</v>
      </c>
      <c r="AK168" s="132">
        <v>105016.98</v>
      </c>
      <c r="AL168" s="132">
        <v>30565.5</v>
      </c>
      <c r="AM168" s="132">
        <v>2296043.05</v>
      </c>
      <c r="AN168" s="132">
        <v>392115.67</v>
      </c>
      <c r="AO168" s="132">
        <v>0</v>
      </c>
      <c r="AP168" s="132">
        <v>0</v>
      </c>
      <c r="AQ168" s="132">
        <v>232459.81</v>
      </c>
      <c r="AR168" s="132">
        <v>55554685.83</v>
      </c>
      <c r="AS168" s="132">
        <v>2424323.97</v>
      </c>
      <c r="AT168" s="142"/>
      <c r="AU168" s="132"/>
      <c r="AV168" s="132"/>
      <c r="AW168" s="132"/>
      <c r="AX168" s="132"/>
    </row>
    <row r="169" spans="1:50" s="92" customFormat="1" ht="11.25">
      <c r="A169" s="104" t="s">
        <v>335</v>
      </c>
      <c r="B169" s="23" t="s">
        <v>336</v>
      </c>
      <c r="C169" s="16" t="s">
        <v>83</v>
      </c>
      <c r="D169" s="16" t="s">
        <v>89</v>
      </c>
      <c r="E169" s="132">
        <v>12543617.75</v>
      </c>
      <c r="F169" s="132">
        <v>7684.01</v>
      </c>
      <c r="G169" s="132">
        <v>14202.5</v>
      </c>
      <c r="H169" s="132">
        <v>33.21</v>
      </c>
      <c r="I169" s="132">
        <v>1594.34</v>
      </c>
      <c r="J169" s="132">
        <v>0</v>
      </c>
      <c r="K169" s="132">
        <v>0</v>
      </c>
      <c r="L169" s="132">
        <v>0</v>
      </c>
      <c r="M169" s="132">
        <v>0</v>
      </c>
      <c r="N169" s="132">
        <v>12520103.69</v>
      </c>
      <c r="O169" s="132">
        <v>91993.71</v>
      </c>
      <c r="P169" s="132">
        <v>149010.14</v>
      </c>
      <c r="Q169" s="132">
        <v>414.64</v>
      </c>
      <c r="R169" s="132">
        <v>0</v>
      </c>
      <c r="S169" s="132">
        <v>12278685.2</v>
      </c>
      <c r="T169" s="132">
        <v>15540115.21</v>
      </c>
      <c r="U169" s="132">
        <v>-169300.31</v>
      </c>
      <c r="V169" s="132">
        <v>15783.63</v>
      </c>
      <c r="W169" s="132">
        <v>3180.69</v>
      </c>
      <c r="X169" s="132">
        <v>124306.14</v>
      </c>
      <c r="Y169" s="132">
        <v>-60965.69</v>
      </c>
      <c r="Z169" s="132">
        <v>196773.48</v>
      </c>
      <c r="AA169" s="132">
        <v>-4248.48</v>
      </c>
      <c r="AB169" s="132">
        <v>1532236.51</v>
      </c>
      <c r="AC169" s="132">
        <v>68973.49</v>
      </c>
      <c r="AD169" s="132">
        <v>732308.97</v>
      </c>
      <c r="AE169" s="132">
        <v>30138.84</v>
      </c>
      <c r="AF169" s="132">
        <v>23458.76</v>
      </c>
      <c r="AG169" s="132">
        <v>-22.47</v>
      </c>
      <c r="AH169" s="132">
        <v>15353.67</v>
      </c>
      <c r="AI169" s="132">
        <v>3562.24</v>
      </c>
      <c r="AJ169" s="132">
        <v>0</v>
      </c>
      <c r="AK169" s="132">
        <v>16641.85</v>
      </c>
      <c r="AL169" s="132">
        <v>0</v>
      </c>
      <c r="AM169" s="132">
        <v>409703.62</v>
      </c>
      <c r="AN169" s="132">
        <v>85700.72</v>
      </c>
      <c r="AO169" s="132">
        <v>0</v>
      </c>
      <c r="AP169" s="132">
        <v>0</v>
      </c>
      <c r="AQ169" s="132">
        <v>57289.82</v>
      </c>
      <c r="AR169" s="132">
        <v>12543617.75</v>
      </c>
      <c r="AS169" s="132">
        <v>508850.4</v>
      </c>
      <c r="AT169" s="142"/>
      <c r="AU169" s="132"/>
      <c r="AV169" s="132"/>
      <c r="AW169" s="132"/>
      <c r="AX169" s="132"/>
    </row>
    <row r="170" spans="1:50" s="92" customFormat="1" ht="11.25">
      <c r="A170" s="104" t="s">
        <v>337</v>
      </c>
      <c r="B170" s="23" t="s">
        <v>650</v>
      </c>
      <c r="C170" s="16" t="s">
        <v>86</v>
      </c>
      <c r="D170" s="16" t="s">
        <v>89</v>
      </c>
      <c r="E170" s="132">
        <v>14375042.94</v>
      </c>
      <c r="F170" s="132">
        <v>19067.21</v>
      </c>
      <c r="G170" s="132">
        <v>44606.16</v>
      </c>
      <c r="H170" s="132">
        <v>2487.35</v>
      </c>
      <c r="I170" s="132">
        <v>26329.61</v>
      </c>
      <c r="J170" s="132">
        <v>16704.66</v>
      </c>
      <c r="K170" s="132">
        <v>0</v>
      </c>
      <c r="L170" s="132">
        <v>1339.61</v>
      </c>
      <c r="M170" s="132">
        <v>0</v>
      </c>
      <c r="N170" s="132">
        <v>14264508.34</v>
      </c>
      <c r="O170" s="132">
        <v>107977.22</v>
      </c>
      <c r="P170" s="132">
        <v>187422.81</v>
      </c>
      <c r="Q170" s="132">
        <v>2979.2</v>
      </c>
      <c r="R170" s="132">
        <v>0</v>
      </c>
      <c r="S170" s="132">
        <v>13966129.11</v>
      </c>
      <c r="T170" s="132">
        <v>19111116.71</v>
      </c>
      <c r="U170" s="132">
        <v>-927366.97</v>
      </c>
      <c r="V170" s="132">
        <v>16888.42</v>
      </c>
      <c r="W170" s="132">
        <v>-4086.07</v>
      </c>
      <c r="X170" s="132">
        <v>139762.66</v>
      </c>
      <c r="Y170" s="132">
        <v>-44797.66</v>
      </c>
      <c r="Z170" s="132">
        <v>254162.06</v>
      </c>
      <c r="AA170" s="132">
        <v>-16297.33</v>
      </c>
      <c r="AB170" s="132">
        <v>1781874.98</v>
      </c>
      <c r="AC170" s="132">
        <v>59067.85</v>
      </c>
      <c r="AD170" s="132">
        <v>1534410.01</v>
      </c>
      <c r="AE170" s="132">
        <v>79193.06</v>
      </c>
      <c r="AF170" s="132">
        <v>40112.5</v>
      </c>
      <c r="AG170" s="132">
        <v>0</v>
      </c>
      <c r="AH170" s="132">
        <v>55953.29</v>
      </c>
      <c r="AI170" s="132">
        <v>3456.8</v>
      </c>
      <c r="AJ170" s="132">
        <v>-0.01</v>
      </c>
      <c r="AK170" s="132">
        <v>5213.46</v>
      </c>
      <c r="AL170" s="132">
        <v>-156.78</v>
      </c>
      <c r="AM170" s="132">
        <v>338785.3</v>
      </c>
      <c r="AN170" s="132">
        <v>-5438.67</v>
      </c>
      <c r="AO170" s="132">
        <v>0</v>
      </c>
      <c r="AP170" s="132">
        <v>0</v>
      </c>
      <c r="AQ170" s="132">
        <v>71937.09</v>
      </c>
      <c r="AR170" s="132">
        <v>14375042.94</v>
      </c>
      <c r="AS170" s="132">
        <v>403400.39</v>
      </c>
      <c r="AT170" s="142"/>
      <c r="AU170" s="132"/>
      <c r="AV170" s="132"/>
      <c r="AW170" s="132"/>
      <c r="AX170" s="132"/>
    </row>
    <row r="171" spans="1:50" s="92" customFormat="1" ht="11.25">
      <c r="A171" s="104" t="s">
        <v>338</v>
      </c>
      <c r="B171" s="23" t="s">
        <v>339</v>
      </c>
      <c r="C171" s="16" t="s">
        <v>80</v>
      </c>
      <c r="D171" s="16" t="s">
        <v>90</v>
      </c>
      <c r="E171" s="132">
        <v>315599624.08</v>
      </c>
      <c r="F171" s="132">
        <v>149478.85</v>
      </c>
      <c r="G171" s="132">
        <v>580624.4</v>
      </c>
      <c r="H171" s="132">
        <v>0</v>
      </c>
      <c r="I171" s="132">
        <v>0</v>
      </c>
      <c r="J171" s="132">
        <v>0</v>
      </c>
      <c r="K171" s="132">
        <v>45055.58</v>
      </c>
      <c r="L171" s="132">
        <v>29117.14</v>
      </c>
      <c r="M171" s="132">
        <v>0</v>
      </c>
      <c r="N171" s="132">
        <v>314795348.11</v>
      </c>
      <c r="O171" s="132">
        <v>1098383.16</v>
      </c>
      <c r="P171" s="132">
        <v>9688964.81</v>
      </c>
      <c r="Q171" s="132">
        <v>103522.56</v>
      </c>
      <c r="R171" s="132">
        <v>0</v>
      </c>
      <c r="S171" s="132">
        <v>303904477.58</v>
      </c>
      <c r="T171" s="132">
        <v>382602850.2</v>
      </c>
      <c r="U171" s="132">
        <v>-15823739.47</v>
      </c>
      <c r="V171" s="132">
        <v>1068743.21</v>
      </c>
      <c r="W171" s="132">
        <v>840060.59</v>
      </c>
      <c r="X171" s="132">
        <v>2905517.11</v>
      </c>
      <c r="Y171" s="132">
        <v>-347311.67</v>
      </c>
      <c r="Z171" s="132">
        <v>6210979.93</v>
      </c>
      <c r="AA171" s="132">
        <v>-240628.22</v>
      </c>
      <c r="AB171" s="132">
        <v>7856047.76</v>
      </c>
      <c r="AC171" s="132">
        <v>448020.77</v>
      </c>
      <c r="AD171" s="132">
        <v>23922635.51</v>
      </c>
      <c r="AE171" s="132">
        <v>-1159254.95</v>
      </c>
      <c r="AF171" s="132">
        <v>101943.47</v>
      </c>
      <c r="AG171" s="132">
        <v>0</v>
      </c>
      <c r="AH171" s="132">
        <v>0</v>
      </c>
      <c r="AI171" s="132">
        <v>0</v>
      </c>
      <c r="AJ171" s="132">
        <v>0</v>
      </c>
      <c r="AK171" s="132">
        <v>443803.62</v>
      </c>
      <c r="AL171" s="132">
        <v>67721.13</v>
      </c>
      <c r="AM171" s="132">
        <v>28172480.31</v>
      </c>
      <c r="AN171" s="132">
        <v>-4123089.1</v>
      </c>
      <c r="AO171" s="132">
        <v>0</v>
      </c>
      <c r="AP171" s="132">
        <v>0</v>
      </c>
      <c r="AQ171" s="132">
        <v>770128.2</v>
      </c>
      <c r="AR171" s="132">
        <v>315599624.08</v>
      </c>
      <c r="AS171" s="132">
        <v>22323092.2</v>
      </c>
      <c r="AT171" s="142"/>
      <c r="AU171" s="132"/>
      <c r="AV171" s="132"/>
      <c r="AW171" s="132"/>
      <c r="AX171" s="132"/>
    </row>
    <row r="172" spans="1:50" s="92" customFormat="1" ht="11.25">
      <c r="A172" s="104" t="s">
        <v>340</v>
      </c>
      <c r="B172" s="23" t="s">
        <v>341</v>
      </c>
      <c r="C172" s="16" t="s">
        <v>85</v>
      </c>
      <c r="D172" s="16" t="s">
        <v>89</v>
      </c>
      <c r="E172" s="132">
        <v>28050382.93</v>
      </c>
      <c r="F172" s="132">
        <v>1310.56</v>
      </c>
      <c r="G172" s="132">
        <v>59501.25</v>
      </c>
      <c r="H172" s="132">
        <v>0</v>
      </c>
      <c r="I172" s="132">
        <v>0</v>
      </c>
      <c r="J172" s="132">
        <v>0</v>
      </c>
      <c r="K172" s="132">
        <v>0</v>
      </c>
      <c r="L172" s="132">
        <v>51281.66</v>
      </c>
      <c r="M172" s="132">
        <v>0</v>
      </c>
      <c r="N172" s="132">
        <v>27938289.46</v>
      </c>
      <c r="O172" s="132">
        <v>127538.91</v>
      </c>
      <c r="P172" s="132">
        <v>476546</v>
      </c>
      <c r="Q172" s="132">
        <v>4184.12</v>
      </c>
      <c r="R172" s="132">
        <v>0</v>
      </c>
      <c r="S172" s="132">
        <v>27330020.43</v>
      </c>
      <c r="T172" s="132">
        <v>32026944.98</v>
      </c>
      <c r="U172" s="132">
        <v>-373426.75</v>
      </c>
      <c r="V172" s="132">
        <v>741471.37</v>
      </c>
      <c r="W172" s="132">
        <v>63018.56</v>
      </c>
      <c r="X172" s="132">
        <v>108026.27</v>
      </c>
      <c r="Y172" s="132">
        <v>-50391.73</v>
      </c>
      <c r="Z172" s="132">
        <v>488186.93</v>
      </c>
      <c r="AA172" s="132">
        <v>-59944.7</v>
      </c>
      <c r="AB172" s="132">
        <v>1439989.36</v>
      </c>
      <c r="AC172" s="132">
        <v>147912.23</v>
      </c>
      <c r="AD172" s="132">
        <v>1700320.06</v>
      </c>
      <c r="AE172" s="132">
        <v>23464.55</v>
      </c>
      <c r="AF172" s="132">
        <v>14656</v>
      </c>
      <c r="AG172" s="132">
        <v>8468.81</v>
      </c>
      <c r="AH172" s="132">
        <v>0</v>
      </c>
      <c r="AI172" s="132">
        <v>-577.78</v>
      </c>
      <c r="AJ172" s="132">
        <v>0</v>
      </c>
      <c r="AK172" s="132">
        <v>10672.19</v>
      </c>
      <c r="AL172" s="132">
        <v>-3318.48</v>
      </c>
      <c r="AM172" s="132">
        <v>1167063.19</v>
      </c>
      <c r="AN172" s="132">
        <v>82539.99</v>
      </c>
      <c r="AO172" s="132">
        <v>0</v>
      </c>
      <c r="AP172" s="132">
        <v>0</v>
      </c>
      <c r="AQ172" s="132">
        <v>187042.8</v>
      </c>
      <c r="AR172" s="132">
        <v>28050382.93</v>
      </c>
      <c r="AS172" s="132">
        <v>848603.45</v>
      </c>
      <c r="AT172" s="142"/>
      <c r="AU172" s="132"/>
      <c r="AV172" s="132"/>
      <c r="AW172" s="132"/>
      <c r="AX172" s="132"/>
    </row>
    <row r="173" spans="1:50" s="92" customFormat="1" ht="11.25">
      <c r="A173" s="104" t="s">
        <v>342</v>
      </c>
      <c r="B173" s="23" t="s">
        <v>343</v>
      </c>
      <c r="C173" s="16" t="s">
        <v>82</v>
      </c>
      <c r="D173" s="16" t="s">
        <v>88</v>
      </c>
      <c r="E173" s="132">
        <v>87072374.45</v>
      </c>
      <c r="F173" s="132">
        <v>59838.33</v>
      </c>
      <c r="G173" s="132">
        <v>137923.91</v>
      </c>
      <c r="H173" s="132">
        <v>6347.89</v>
      </c>
      <c r="I173" s="132">
        <v>1687.5</v>
      </c>
      <c r="J173" s="132">
        <v>0</v>
      </c>
      <c r="K173" s="132">
        <v>0</v>
      </c>
      <c r="L173" s="132">
        <v>0</v>
      </c>
      <c r="M173" s="132">
        <v>0</v>
      </c>
      <c r="N173" s="132">
        <v>86866576.82</v>
      </c>
      <c r="O173" s="132">
        <v>287576.47</v>
      </c>
      <c r="P173" s="132">
        <v>1795131.36</v>
      </c>
      <c r="Q173" s="132">
        <v>7878.5</v>
      </c>
      <c r="R173" s="132">
        <v>0</v>
      </c>
      <c r="S173" s="132">
        <v>84775990.49</v>
      </c>
      <c r="T173" s="132">
        <v>104115804.61</v>
      </c>
      <c r="U173" s="132">
        <v>1513337.57</v>
      </c>
      <c r="V173" s="132">
        <v>213265.53</v>
      </c>
      <c r="W173" s="132">
        <v>275711.25</v>
      </c>
      <c r="X173" s="132">
        <v>3129150.93</v>
      </c>
      <c r="Y173" s="132">
        <v>-234550.81</v>
      </c>
      <c r="Z173" s="132">
        <v>1742928.86</v>
      </c>
      <c r="AA173" s="132">
        <v>59832.62</v>
      </c>
      <c r="AB173" s="132">
        <v>3277778.17</v>
      </c>
      <c r="AC173" s="132">
        <v>149878.06</v>
      </c>
      <c r="AD173" s="132">
        <v>5821244.12</v>
      </c>
      <c r="AE173" s="132">
        <v>2714915.39</v>
      </c>
      <c r="AF173" s="132">
        <v>114177.07</v>
      </c>
      <c r="AG173" s="132">
        <v>-7114.8</v>
      </c>
      <c r="AH173" s="132">
        <v>6802.75</v>
      </c>
      <c r="AI173" s="132">
        <v>-2202.2</v>
      </c>
      <c r="AJ173" s="132">
        <v>0</v>
      </c>
      <c r="AK173" s="132">
        <v>1135026.02</v>
      </c>
      <c r="AL173" s="132">
        <v>86207.37</v>
      </c>
      <c r="AM173" s="132">
        <v>4293598.12</v>
      </c>
      <c r="AN173" s="132">
        <v>57588.91</v>
      </c>
      <c r="AO173" s="132">
        <v>0</v>
      </c>
      <c r="AP173" s="132">
        <v>0</v>
      </c>
      <c r="AQ173" s="132">
        <v>306006.89</v>
      </c>
      <c r="AR173" s="132">
        <v>87072374.45</v>
      </c>
      <c r="AS173" s="132">
        <v>4647389.87</v>
      </c>
      <c r="AT173" s="142"/>
      <c r="AU173" s="132"/>
      <c r="AV173" s="132"/>
      <c r="AW173" s="132"/>
      <c r="AX173" s="132"/>
    </row>
    <row r="174" spans="1:50" s="92" customFormat="1" ht="11.25">
      <c r="A174" s="104" t="s">
        <v>344</v>
      </c>
      <c r="B174" s="23" t="s">
        <v>345</v>
      </c>
      <c r="C174" s="16" t="s">
        <v>85</v>
      </c>
      <c r="D174" s="16" t="s">
        <v>89</v>
      </c>
      <c r="E174" s="132">
        <v>12123325.68</v>
      </c>
      <c r="F174" s="132">
        <v>3577.68</v>
      </c>
      <c r="G174" s="132">
        <v>8967.32</v>
      </c>
      <c r="H174" s="132">
        <v>22.9</v>
      </c>
      <c r="I174" s="132">
        <v>6264.42</v>
      </c>
      <c r="J174" s="132">
        <v>852.19</v>
      </c>
      <c r="K174" s="132">
        <v>0</v>
      </c>
      <c r="L174" s="132">
        <v>0</v>
      </c>
      <c r="M174" s="132">
        <v>0</v>
      </c>
      <c r="N174" s="132">
        <v>12103641.17</v>
      </c>
      <c r="O174" s="132">
        <v>62106.2</v>
      </c>
      <c r="P174" s="132">
        <v>326222.96</v>
      </c>
      <c r="Q174" s="132">
        <v>0</v>
      </c>
      <c r="R174" s="132">
        <v>0</v>
      </c>
      <c r="S174" s="132">
        <v>11715312.01</v>
      </c>
      <c r="T174" s="132">
        <v>14615637.94</v>
      </c>
      <c r="U174" s="132">
        <v>-273022.05</v>
      </c>
      <c r="V174" s="132">
        <v>73412</v>
      </c>
      <c r="W174" s="132">
        <v>21119.05</v>
      </c>
      <c r="X174" s="132">
        <v>129767.59</v>
      </c>
      <c r="Y174" s="132">
        <v>-6910.25</v>
      </c>
      <c r="Z174" s="132">
        <v>217195.71</v>
      </c>
      <c r="AA174" s="132">
        <v>-4049.28</v>
      </c>
      <c r="AB174" s="132">
        <v>904987.49</v>
      </c>
      <c r="AC174" s="132">
        <v>31761.25</v>
      </c>
      <c r="AD174" s="132">
        <v>790255.21</v>
      </c>
      <c r="AE174" s="132">
        <v>0</v>
      </c>
      <c r="AF174" s="132">
        <v>34066.49</v>
      </c>
      <c r="AG174" s="132">
        <v>0</v>
      </c>
      <c r="AH174" s="132">
        <v>23981.5</v>
      </c>
      <c r="AI174" s="132">
        <v>-114.59</v>
      </c>
      <c r="AJ174" s="132">
        <v>0</v>
      </c>
      <c r="AK174" s="132">
        <v>24330.83</v>
      </c>
      <c r="AL174" s="132">
        <v>-2963.89</v>
      </c>
      <c r="AM174" s="132">
        <v>446328.36</v>
      </c>
      <c r="AN174" s="132">
        <v>124578.79</v>
      </c>
      <c r="AO174" s="132">
        <v>0</v>
      </c>
      <c r="AP174" s="132">
        <v>0</v>
      </c>
      <c r="AQ174" s="132">
        <v>26898.81</v>
      </c>
      <c r="AR174" s="132">
        <v>12123325.78</v>
      </c>
      <c r="AS174" s="132">
        <v>875448.55</v>
      </c>
      <c r="AT174" s="142"/>
      <c r="AU174" s="132"/>
      <c r="AV174" s="132"/>
      <c r="AW174" s="132"/>
      <c r="AX174" s="132"/>
    </row>
    <row r="175" spans="1:50" s="92" customFormat="1" ht="11.25">
      <c r="A175" s="104" t="s">
        <v>346</v>
      </c>
      <c r="B175" s="23" t="s">
        <v>347</v>
      </c>
      <c r="C175" s="16" t="s">
        <v>81</v>
      </c>
      <c r="D175" s="16" t="s">
        <v>89</v>
      </c>
      <c r="E175" s="132">
        <v>29736420.05</v>
      </c>
      <c r="F175" s="132">
        <v>8624.4</v>
      </c>
      <c r="G175" s="132">
        <v>16965.21</v>
      </c>
      <c r="H175" s="132">
        <v>640.39</v>
      </c>
      <c r="I175" s="132">
        <v>5958.41</v>
      </c>
      <c r="J175" s="132">
        <v>5588.86</v>
      </c>
      <c r="K175" s="132">
        <v>0</v>
      </c>
      <c r="L175" s="132">
        <v>4488.75</v>
      </c>
      <c r="M175" s="132">
        <v>0</v>
      </c>
      <c r="N175" s="132">
        <v>29694154.03</v>
      </c>
      <c r="O175" s="132">
        <v>162835.46</v>
      </c>
      <c r="P175" s="132">
        <v>264113.11</v>
      </c>
      <c r="Q175" s="132">
        <v>5428.32</v>
      </c>
      <c r="R175" s="132">
        <v>0</v>
      </c>
      <c r="S175" s="132">
        <v>29261777.14</v>
      </c>
      <c r="T175" s="132">
        <v>36788635.14</v>
      </c>
      <c r="U175" s="132">
        <v>-585747.42</v>
      </c>
      <c r="V175" s="132">
        <v>126988.45</v>
      </c>
      <c r="W175" s="132">
        <v>54694.54</v>
      </c>
      <c r="X175" s="132">
        <v>630946.63</v>
      </c>
      <c r="Y175" s="132">
        <v>-204293.81</v>
      </c>
      <c r="Z175" s="132">
        <v>526939.93</v>
      </c>
      <c r="AA175" s="132">
        <v>-12780.25</v>
      </c>
      <c r="AB175" s="132">
        <v>2528239.68</v>
      </c>
      <c r="AC175" s="132">
        <v>108341.6</v>
      </c>
      <c r="AD175" s="132">
        <v>2596964.36</v>
      </c>
      <c r="AE175" s="132">
        <v>77289.89</v>
      </c>
      <c r="AF175" s="132">
        <v>76160.24</v>
      </c>
      <c r="AG175" s="132">
        <v>0</v>
      </c>
      <c r="AH175" s="132">
        <v>28171.67</v>
      </c>
      <c r="AI175" s="132">
        <v>-240.88</v>
      </c>
      <c r="AJ175" s="132">
        <v>0</v>
      </c>
      <c r="AK175" s="132">
        <v>0</v>
      </c>
      <c r="AL175" s="132">
        <v>0</v>
      </c>
      <c r="AM175" s="132">
        <v>1153827.52</v>
      </c>
      <c r="AN175" s="132">
        <v>15926.14</v>
      </c>
      <c r="AO175" s="132">
        <v>0</v>
      </c>
      <c r="AP175" s="132">
        <v>0</v>
      </c>
      <c r="AQ175" s="132">
        <v>150977.3</v>
      </c>
      <c r="AR175" s="132">
        <v>29736420.05</v>
      </c>
      <c r="AS175" s="132">
        <v>814209.64</v>
      </c>
      <c r="AT175" s="142"/>
      <c r="AU175" s="132"/>
      <c r="AV175" s="132"/>
      <c r="AW175" s="132"/>
      <c r="AX175" s="132"/>
    </row>
    <row r="176" spans="1:50" s="92" customFormat="1" ht="11.25">
      <c r="A176" s="104" t="s">
        <v>64</v>
      </c>
      <c r="B176" s="23" t="s">
        <v>65</v>
      </c>
      <c r="C176" s="16" t="s">
        <v>84</v>
      </c>
      <c r="D176" s="16" t="s">
        <v>682</v>
      </c>
      <c r="E176" s="132">
        <v>82159473.85</v>
      </c>
      <c r="F176" s="132">
        <v>110446.55</v>
      </c>
      <c r="G176" s="132">
        <v>70685.89</v>
      </c>
      <c r="H176" s="132">
        <v>44.66</v>
      </c>
      <c r="I176" s="132">
        <v>0</v>
      </c>
      <c r="J176" s="132">
        <v>0</v>
      </c>
      <c r="K176" s="132">
        <v>0</v>
      </c>
      <c r="L176" s="132">
        <v>43441.28</v>
      </c>
      <c r="M176" s="132">
        <v>0</v>
      </c>
      <c r="N176" s="132">
        <v>81934855.47</v>
      </c>
      <c r="O176" s="132">
        <v>280734.78</v>
      </c>
      <c r="P176" s="132">
        <v>3548210.53</v>
      </c>
      <c r="Q176" s="132">
        <v>4400.32</v>
      </c>
      <c r="R176" s="132">
        <v>0</v>
      </c>
      <c r="S176" s="132">
        <v>78101509.84</v>
      </c>
      <c r="T176" s="132">
        <v>91957949.52</v>
      </c>
      <c r="U176" s="132">
        <v>-1476153.11</v>
      </c>
      <c r="V176" s="132">
        <v>181087.44</v>
      </c>
      <c r="W176" s="132">
        <v>173761.39</v>
      </c>
      <c r="X176" s="132">
        <v>431128.99</v>
      </c>
      <c r="Y176" s="132">
        <v>-305277.26</v>
      </c>
      <c r="Z176" s="132">
        <v>1412309.67</v>
      </c>
      <c r="AA176" s="132">
        <v>-25302.58</v>
      </c>
      <c r="AB176" s="132">
        <v>2444777.92</v>
      </c>
      <c r="AC176" s="132">
        <v>52235.39</v>
      </c>
      <c r="AD176" s="132">
        <v>4643480.42</v>
      </c>
      <c r="AE176" s="132">
        <v>176048.9</v>
      </c>
      <c r="AF176" s="132">
        <v>95795.28</v>
      </c>
      <c r="AG176" s="132">
        <v>0</v>
      </c>
      <c r="AH176" s="132">
        <v>0</v>
      </c>
      <c r="AI176" s="132">
        <v>0</v>
      </c>
      <c r="AJ176" s="132">
        <v>0</v>
      </c>
      <c r="AK176" s="132">
        <v>0</v>
      </c>
      <c r="AL176" s="132">
        <v>-6929.76</v>
      </c>
      <c r="AM176" s="132">
        <v>1864607.07</v>
      </c>
      <c r="AN176" s="132">
        <v>363196.01</v>
      </c>
      <c r="AO176" s="132">
        <v>0</v>
      </c>
      <c r="AP176" s="132">
        <v>0</v>
      </c>
      <c r="AQ176" s="132">
        <v>305115.46</v>
      </c>
      <c r="AR176" s="132">
        <v>82159473.91</v>
      </c>
      <c r="AS176" s="132">
        <v>5746632.99</v>
      </c>
      <c r="AT176" s="142"/>
      <c r="AU176" s="132"/>
      <c r="AV176" s="132"/>
      <c r="AW176" s="132"/>
      <c r="AX176" s="132"/>
    </row>
    <row r="177" spans="1:50" s="92" customFormat="1" ht="11.25">
      <c r="A177" s="104" t="s">
        <v>348</v>
      </c>
      <c r="B177" s="23" t="s">
        <v>349</v>
      </c>
      <c r="C177" s="16" t="s">
        <v>81</v>
      </c>
      <c r="D177" s="16" t="s">
        <v>89</v>
      </c>
      <c r="E177" s="132">
        <v>13925517</v>
      </c>
      <c r="F177" s="132">
        <v>12229</v>
      </c>
      <c r="G177" s="132">
        <v>13117</v>
      </c>
      <c r="H177" s="132">
        <v>5481</v>
      </c>
      <c r="I177" s="132">
        <v>9</v>
      </c>
      <c r="J177" s="132">
        <v>0</v>
      </c>
      <c r="K177" s="132">
        <v>0</v>
      </c>
      <c r="L177" s="132">
        <v>0</v>
      </c>
      <c r="M177" s="132">
        <v>0</v>
      </c>
      <c r="N177" s="132">
        <v>13894681</v>
      </c>
      <c r="O177" s="132">
        <v>105966</v>
      </c>
      <c r="P177" s="132">
        <v>126046</v>
      </c>
      <c r="Q177" s="132">
        <v>204</v>
      </c>
      <c r="R177" s="132">
        <v>0</v>
      </c>
      <c r="S177" s="132">
        <v>13662464</v>
      </c>
      <c r="T177" s="132">
        <v>17630448</v>
      </c>
      <c r="U177" s="132">
        <v>-451642</v>
      </c>
      <c r="V177" s="132">
        <v>6280</v>
      </c>
      <c r="W177" s="132">
        <v>30369</v>
      </c>
      <c r="X177" s="132">
        <v>298338</v>
      </c>
      <c r="Y177" s="132">
        <v>-253801</v>
      </c>
      <c r="Z177" s="132">
        <v>266314</v>
      </c>
      <c r="AA177" s="132">
        <v>0</v>
      </c>
      <c r="AB177" s="132">
        <v>1651362</v>
      </c>
      <c r="AC177" s="132">
        <v>50282</v>
      </c>
      <c r="AD177" s="132">
        <v>1055675</v>
      </c>
      <c r="AE177" s="132">
        <v>-11896</v>
      </c>
      <c r="AF177" s="132">
        <v>29970</v>
      </c>
      <c r="AG177" s="132">
        <v>0</v>
      </c>
      <c r="AH177" s="132">
        <v>24537</v>
      </c>
      <c r="AI177" s="132">
        <v>4224</v>
      </c>
      <c r="AJ177" s="132">
        <v>0</v>
      </c>
      <c r="AK177" s="132">
        <v>11227</v>
      </c>
      <c r="AL177" s="132">
        <v>6024</v>
      </c>
      <c r="AM177" s="132">
        <v>624430</v>
      </c>
      <c r="AN177" s="132">
        <v>-12516</v>
      </c>
      <c r="AO177" s="132">
        <v>-6918</v>
      </c>
      <c r="AP177" s="132">
        <v>0</v>
      </c>
      <c r="AQ177" s="132">
        <v>85315</v>
      </c>
      <c r="AR177" s="132">
        <v>13925517</v>
      </c>
      <c r="AS177" s="132">
        <v>478672</v>
      </c>
      <c r="AT177" s="142"/>
      <c r="AU177" s="132"/>
      <c r="AV177" s="132"/>
      <c r="AW177" s="132"/>
      <c r="AX177" s="132"/>
    </row>
    <row r="178" spans="1:50" s="92" customFormat="1" ht="11.25">
      <c r="A178" s="104" t="s">
        <v>350</v>
      </c>
      <c r="B178" s="23" t="s">
        <v>351</v>
      </c>
      <c r="C178" s="16" t="s">
        <v>83</v>
      </c>
      <c r="D178" s="16" t="s">
        <v>89</v>
      </c>
      <c r="E178" s="132">
        <v>21193994.29</v>
      </c>
      <c r="F178" s="132">
        <v>38517.29</v>
      </c>
      <c r="G178" s="132">
        <v>39410.91</v>
      </c>
      <c r="H178" s="132">
        <v>1575.86</v>
      </c>
      <c r="I178" s="132">
        <v>70665.58</v>
      </c>
      <c r="J178" s="132">
        <v>65521.29</v>
      </c>
      <c r="K178" s="132">
        <v>0</v>
      </c>
      <c r="L178" s="132">
        <v>0</v>
      </c>
      <c r="M178" s="132">
        <v>0</v>
      </c>
      <c r="N178" s="132">
        <v>20978303.36</v>
      </c>
      <c r="O178" s="132">
        <v>127815.35</v>
      </c>
      <c r="P178" s="132">
        <v>321255.66</v>
      </c>
      <c r="Q178" s="132">
        <v>1855.48</v>
      </c>
      <c r="R178" s="132">
        <v>0</v>
      </c>
      <c r="S178" s="132">
        <v>20527376.87</v>
      </c>
      <c r="T178" s="132">
        <v>24295113.78</v>
      </c>
      <c r="U178" s="132">
        <v>-28985.53</v>
      </c>
      <c r="V178" s="132">
        <v>46699.45</v>
      </c>
      <c r="W178" s="132">
        <v>15353.29</v>
      </c>
      <c r="X178" s="132">
        <v>191616.78</v>
      </c>
      <c r="Y178" s="132">
        <v>8964.86</v>
      </c>
      <c r="Z178" s="132">
        <v>328078.87</v>
      </c>
      <c r="AA178" s="132">
        <v>1318.49</v>
      </c>
      <c r="AB178" s="132">
        <v>1491902.6</v>
      </c>
      <c r="AC178" s="132">
        <v>119843.16</v>
      </c>
      <c r="AD178" s="132">
        <v>831319.36</v>
      </c>
      <c r="AE178" s="132">
        <v>2094.95</v>
      </c>
      <c r="AF178" s="132">
        <v>35326.46</v>
      </c>
      <c r="AG178" s="132">
        <v>2885.88</v>
      </c>
      <c r="AH178" s="132">
        <v>90932.37</v>
      </c>
      <c r="AI178" s="132">
        <v>5920.28</v>
      </c>
      <c r="AJ178" s="132">
        <v>0</v>
      </c>
      <c r="AK178" s="132">
        <v>4110.71</v>
      </c>
      <c r="AL178" s="132">
        <v>0</v>
      </c>
      <c r="AM178" s="132">
        <v>553831.92</v>
      </c>
      <c r="AN178" s="132">
        <v>62419.4</v>
      </c>
      <c r="AO178" s="132">
        <v>0</v>
      </c>
      <c r="AP178" s="132">
        <v>0</v>
      </c>
      <c r="AQ178" s="132">
        <v>62415.33</v>
      </c>
      <c r="AR178" s="132">
        <v>21193994.29</v>
      </c>
      <c r="AS178" s="132">
        <v>1069685.55</v>
      </c>
      <c r="AT178" s="142"/>
      <c r="AU178" s="132"/>
      <c r="AV178" s="132"/>
      <c r="AW178" s="132"/>
      <c r="AX178" s="132"/>
    </row>
    <row r="179" spans="1:50" s="92" customFormat="1" ht="11.25">
      <c r="A179" s="104" t="s">
        <v>352</v>
      </c>
      <c r="B179" s="23" t="s">
        <v>353</v>
      </c>
      <c r="C179" s="16" t="s">
        <v>82</v>
      </c>
      <c r="D179" s="16" t="s">
        <v>89</v>
      </c>
      <c r="E179" s="132">
        <v>40217985.7</v>
      </c>
      <c r="F179" s="132">
        <v>19224.58</v>
      </c>
      <c r="G179" s="132">
        <v>37247.26</v>
      </c>
      <c r="H179" s="132">
        <v>743.11</v>
      </c>
      <c r="I179" s="132">
        <v>4312.05</v>
      </c>
      <c r="J179" s="132">
        <v>0</v>
      </c>
      <c r="K179" s="132">
        <v>0</v>
      </c>
      <c r="L179" s="132">
        <v>2846.01</v>
      </c>
      <c r="M179" s="132">
        <v>0</v>
      </c>
      <c r="N179" s="132">
        <v>40153612.69</v>
      </c>
      <c r="O179" s="132">
        <v>172858.16</v>
      </c>
      <c r="P179" s="132">
        <v>738420.8</v>
      </c>
      <c r="Q179" s="132">
        <v>7424.87</v>
      </c>
      <c r="R179" s="132">
        <v>0</v>
      </c>
      <c r="S179" s="132">
        <v>39234908.86</v>
      </c>
      <c r="T179" s="132">
        <v>47276165.58</v>
      </c>
      <c r="U179" s="132">
        <v>-1317982.44</v>
      </c>
      <c r="V179" s="132">
        <v>284084.37</v>
      </c>
      <c r="W179" s="132">
        <v>139869.63</v>
      </c>
      <c r="X179" s="132">
        <v>161035.29</v>
      </c>
      <c r="Y179" s="132">
        <v>-128906.66</v>
      </c>
      <c r="Z179" s="132">
        <v>704376.21</v>
      </c>
      <c r="AA179" s="132">
        <v>-20409.34</v>
      </c>
      <c r="AB179" s="132">
        <v>1962452.92</v>
      </c>
      <c r="AC179" s="132">
        <v>51315.25</v>
      </c>
      <c r="AD179" s="132">
        <v>3672978.96</v>
      </c>
      <c r="AE179" s="132">
        <v>114418.1</v>
      </c>
      <c r="AF179" s="132">
        <v>55766.08</v>
      </c>
      <c r="AG179" s="132">
        <v>-2947.24</v>
      </c>
      <c r="AH179" s="132">
        <v>6178.77</v>
      </c>
      <c r="AI179" s="132">
        <v>0</v>
      </c>
      <c r="AJ179" s="132">
        <v>0</v>
      </c>
      <c r="AK179" s="132">
        <v>5838.16</v>
      </c>
      <c r="AL179" s="132">
        <v>-651.03</v>
      </c>
      <c r="AM179" s="132">
        <v>757119.25</v>
      </c>
      <c r="AN179" s="132">
        <v>11830.63</v>
      </c>
      <c r="AO179" s="132">
        <v>0</v>
      </c>
      <c r="AP179" s="132">
        <v>0</v>
      </c>
      <c r="AQ179" s="132">
        <v>181689.83</v>
      </c>
      <c r="AR179" s="132">
        <v>40217985.7</v>
      </c>
      <c r="AS179" s="132">
        <v>2323468.58</v>
      </c>
      <c r="AT179" s="142"/>
      <c r="AU179" s="132"/>
      <c r="AV179" s="132"/>
      <c r="AW179" s="132"/>
      <c r="AX179" s="132"/>
    </row>
    <row r="180" spans="1:50" s="92" customFormat="1" ht="11.25">
      <c r="A180" s="104" t="s">
        <v>3</v>
      </c>
      <c r="B180" s="23" t="s">
        <v>91</v>
      </c>
      <c r="C180" s="16" t="s">
        <v>79</v>
      </c>
      <c r="D180" s="16" t="s">
        <v>88</v>
      </c>
      <c r="E180" s="132">
        <v>40695909.45</v>
      </c>
      <c r="F180" s="132">
        <v>1720.19</v>
      </c>
      <c r="G180" s="132">
        <v>28376.15</v>
      </c>
      <c r="H180" s="132">
        <v>1825.2</v>
      </c>
      <c r="I180" s="132">
        <v>0</v>
      </c>
      <c r="J180" s="132">
        <v>0</v>
      </c>
      <c r="K180" s="132">
        <v>0</v>
      </c>
      <c r="L180" s="132">
        <v>722101.25</v>
      </c>
      <c r="M180" s="132">
        <v>0</v>
      </c>
      <c r="N180" s="132">
        <v>39941886.66</v>
      </c>
      <c r="O180" s="132">
        <v>180376.2</v>
      </c>
      <c r="P180" s="132">
        <v>755642.15</v>
      </c>
      <c r="Q180" s="132">
        <v>2594.37</v>
      </c>
      <c r="R180" s="132">
        <v>0</v>
      </c>
      <c r="S180" s="132">
        <v>39003273.94</v>
      </c>
      <c r="T180" s="132">
        <v>49925497.52</v>
      </c>
      <c r="U180" s="132">
        <v>-1253243.68</v>
      </c>
      <c r="V180" s="132">
        <v>191109.1</v>
      </c>
      <c r="W180" s="132">
        <v>-270368.58</v>
      </c>
      <c r="X180" s="132">
        <v>149265.36</v>
      </c>
      <c r="Y180" s="132">
        <v>-290427.75</v>
      </c>
      <c r="Z180" s="132">
        <v>773765.3</v>
      </c>
      <c r="AA180" s="132">
        <v>-16190.93</v>
      </c>
      <c r="AB180" s="132">
        <v>1976187.44</v>
      </c>
      <c r="AC180" s="132">
        <v>62097.57</v>
      </c>
      <c r="AD180" s="132">
        <v>4115130.63</v>
      </c>
      <c r="AE180" s="132">
        <v>-91081.59</v>
      </c>
      <c r="AF180" s="132">
        <v>30536.8</v>
      </c>
      <c r="AG180" s="132">
        <v>0</v>
      </c>
      <c r="AH180" s="132">
        <v>0</v>
      </c>
      <c r="AI180" s="132">
        <v>0</v>
      </c>
      <c r="AJ180" s="132">
        <v>0</v>
      </c>
      <c r="AK180" s="132">
        <v>431.07</v>
      </c>
      <c r="AL180" s="132">
        <v>-4036.71</v>
      </c>
      <c r="AM180" s="132">
        <v>2890215.77</v>
      </c>
      <c r="AN180" s="132">
        <v>-348121.28</v>
      </c>
      <c r="AO180" s="132">
        <v>0</v>
      </c>
      <c r="AP180" s="132">
        <v>0</v>
      </c>
      <c r="AQ180" s="132">
        <v>164461.97</v>
      </c>
      <c r="AR180" s="132">
        <v>40695909.45</v>
      </c>
      <c r="AS180" s="132">
        <v>6441770.37</v>
      </c>
      <c r="AT180" s="142"/>
      <c r="AU180" s="132"/>
      <c r="AV180" s="132"/>
      <c r="AW180" s="132"/>
      <c r="AX180" s="132"/>
    </row>
    <row r="181" spans="1:50" s="92" customFormat="1" ht="11.25">
      <c r="A181" s="104" t="s">
        <v>354</v>
      </c>
      <c r="B181" s="23" t="s">
        <v>355</v>
      </c>
      <c r="C181" s="16" t="s">
        <v>82</v>
      </c>
      <c r="D181" s="16" t="s">
        <v>88</v>
      </c>
      <c r="E181" s="132">
        <v>145856002.23</v>
      </c>
      <c r="F181" s="132">
        <v>42856</v>
      </c>
      <c r="G181" s="132">
        <v>-362675</v>
      </c>
      <c r="H181" s="132">
        <v>0</v>
      </c>
      <c r="I181" s="132">
        <v>0</v>
      </c>
      <c r="J181" s="132">
        <v>0</v>
      </c>
      <c r="K181" s="132">
        <v>0</v>
      </c>
      <c r="L181" s="132">
        <v>0</v>
      </c>
      <c r="M181" s="132">
        <v>0</v>
      </c>
      <c r="N181" s="132">
        <v>146175821.23</v>
      </c>
      <c r="O181" s="132">
        <v>376551.98</v>
      </c>
      <c r="P181" s="132">
        <v>3213497</v>
      </c>
      <c r="Q181" s="132">
        <v>49099</v>
      </c>
      <c r="R181" s="132">
        <v>0</v>
      </c>
      <c r="S181" s="132">
        <v>142536673.25</v>
      </c>
      <c r="T181" s="132">
        <v>159785169</v>
      </c>
      <c r="U181" s="132">
        <v>-1414369</v>
      </c>
      <c r="V181" s="132">
        <v>2824873</v>
      </c>
      <c r="W181" s="132">
        <v>323301</v>
      </c>
      <c r="X181" s="132">
        <v>557786</v>
      </c>
      <c r="Y181" s="132">
        <v>-160764</v>
      </c>
      <c r="Z181" s="132">
        <v>2625952.22</v>
      </c>
      <c r="AA181" s="132">
        <v>-8861.99</v>
      </c>
      <c r="AB181" s="132">
        <v>2808641</v>
      </c>
      <c r="AC181" s="132">
        <v>66592</v>
      </c>
      <c r="AD181" s="132">
        <v>7042295</v>
      </c>
      <c r="AE181" s="132">
        <v>809072</v>
      </c>
      <c r="AF181" s="132">
        <v>47730</v>
      </c>
      <c r="AG181" s="132">
        <v>-1498</v>
      </c>
      <c r="AH181" s="132">
        <v>12177</v>
      </c>
      <c r="AI181" s="132">
        <v>55</v>
      </c>
      <c r="AJ181" s="132">
        <v>0</v>
      </c>
      <c r="AK181" s="132">
        <v>46479</v>
      </c>
      <c r="AL181" s="132">
        <v>-19082</v>
      </c>
      <c r="AM181" s="132">
        <v>5920725</v>
      </c>
      <c r="AN181" s="132">
        <v>243994</v>
      </c>
      <c r="AO181" s="132">
        <v>0</v>
      </c>
      <c r="AP181" s="132">
        <v>0</v>
      </c>
      <c r="AQ181" s="132">
        <v>905860</v>
      </c>
      <c r="AR181" s="132">
        <v>145856002.23</v>
      </c>
      <c r="AS181" s="132">
        <v>5660273</v>
      </c>
      <c r="AT181" s="142"/>
      <c r="AU181" s="132"/>
      <c r="AV181" s="132"/>
      <c r="AW181" s="132"/>
      <c r="AX181" s="132"/>
    </row>
    <row r="182" spans="1:50" s="92" customFormat="1" ht="11.25">
      <c r="A182" s="104" t="s">
        <v>356</v>
      </c>
      <c r="B182" s="23" t="s">
        <v>357</v>
      </c>
      <c r="C182" s="16" t="s">
        <v>82</v>
      </c>
      <c r="D182" s="16" t="s">
        <v>89</v>
      </c>
      <c r="E182" s="132">
        <v>35819290.54</v>
      </c>
      <c r="F182" s="132">
        <v>5319.93</v>
      </c>
      <c r="G182" s="132">
        <v>3380.99</v>
      </c>
      <c r="H182" s="132">
        <v>263</v>
      </c>
      <c r="I182" s="132">
        <v>7196.33</v>
      </c>
      <c r="J182" s="132">
        <v>15163.61</v>
      </c>
      <c r="K182" s="132">
        <v>0</v>
      </c>
      <c r="L182" s="132">
        <v>0</v>
      </c>
      <c r="M182" s="132">
        <v>0</v>
      </c>
      <c r="N182" s="132">
        <v>35787966.68</v>
      </c>
      <c r="O182" s="132">
        <v>154139.41</v>
      </c>
      <c r="P182" s="132">
        <v>255244.49</v>
      </c>
      <c r="Q182" s="132">
        <v>10804.76</v>
      </c>
      <c r="R182" s="132">
        <v>0</v>
      </c>
      <c r="S182" s="132">
        <v>35367778.02</v>
      </c>
      <c r="T182" s="132">
        <v>40490135.41</v>
      </c>
      <c r="U182" s="132">
        <v>-780113.22</v>
      </c>
      <c r="V182" s="132">
        <v>163910.29</v>
      </c>
      <c r="W182" s="132">
        <v>105572.2</v>
      </c>
      <c r="X182" s="132">
        <v>62628.27</v>
      </c>
      <c r="Y182" s="132">
        <v>-32567.41</v>
      </c>
      <c r="Z182" s="132">
        <v>620702.62</v>
      </c>
      <c r="AA182" s="132">
        <v>-14850.71</v>
      </c>
      <c r="AB182" s="132">
        <v>1492867.72</v>
      </c>
      <c r="AC182" s="132">
        <v>68671.39</v>
      </c>
      <c r="AD182" s="132">
        <v>1886959.98</v>
      </c>
      <c r="AE182" s="132">
        <v>14202.19</v>
      </c>
      <c r="AF182" s="132">
        <v>26701.4</v>
      </c>
      <c r="AG182" s="132">
        <v>0</v>
      </c>
      <c r="AH182" s="132">
        <v>10854.6</v>
      </c>
      <c r="AI182" s="132">
        <v>0</v>
      </c>
      <c r="AJ182" s="132">
        <v>0</v>
      </c>
      <c r="AK182" s="132">
        <v>27039.11</v>
      </c>
      <c r="AL182" s="132">
        <v>22441.29</v>
      </c>
      <c r="AM182" s="132">
        <v>1054355.41</v>
      </c>
      <c r="AN182" s="132">
        <v>8721.82</v>
      </c>
      <c r="AO182" s="132">
        <v>0</v>
      </c>
      <c r="AP182" s="132">
        <v>0</v>
      </c>
      <c r="AQ182" s="132">
        <v>123190.28</v>
      </c>
      <c r="AR182" s="132">
        <v>35819290.54</v>
      </c>
      <c r="AS182" s="132">
        <v>1128322.94</v>
      </c>
      <c r="AT182" s="142"/>
      <c r="AU182" s="132"/>
      <c r="AV182" s="132"/>
      <c r="AW182" s="132"/>
      <c r="AX182" s="132"/>
    </row>
    <row r="183" spans="1:50" s="92" customFormat="1" ht="11.25">
      <c r="A183" s="104" t="s">
        <v>358</v>
      </c>
      <c r="B183" s="23" t="s">
        <v>359</v>
      </c>
      <c r="C183" s="16" t="s">
        <v>82</v>
      </c>
      <c r="D183" s="16" t="s">
        <v>89</v>
      </c>
      <c r="E183" s="132">
        <v>60407554.04</v>
      </c>
      <c r="F183" s="132">
        <v>21801.78</v>
      </c>
      <c r="G183" s="132">
        <v>63911.6</v>
      </c>
      <c r="H183" s="132">
        <v>0</v>
      </c>
      <c r="I183" s="132">
        <v>6313.23</v>
      </c>
      <c r="J183" s="132">
        <v>3796.88</v>
      </c>
      <c r="K183" s="132">
        <v>0</v>
      </c>
      <c r="L183" s="132">
        <v>0</v>
      </c>
      <c r="M183" s="132">
        <v>0</v>
      </c>
      <c r="N183" s="132">
        <v>60311730.55</v>
      </c>
      <c r="O183" s="132">
        <v>286200.15</v>
      </c>
      <c r="P183" s="132">
        <v>563298.56</v>
      </c>
      <c r="Q183" s="132">
        <v>1201.52</v>
      </c>
      <c r="R183" s="132">
        <v>0</v>
      </c>
      <c r="S183" s="132">
        <v>59461030.32</v>
      </c>
      <c r="T183" s="132">
        <v>70761613.91</v>
      </c>
      <c r="U183" s="132">
        <v>-1086837.87</v>
      </c>
      <c r="V183" s="132">
        <v>173721.31</v>
      </c>
      <c r="W183" s="132">
        <v>72801.75</v>
      </c>
      <c r="X183" s="132">
        <v>2560398.09</v>
      </c>
      <c r="Y183" s="132">
        <v>-442742.17</v>
      </c>
      <c r="Z183" s="132">
        <v>1058106.09</v>
      </c>
      <c r="AA183" s="132">
        <v>-22703.96</v>
      </c>
      <c r="AB183" s="132">
        <v>3776532.59</v>
      </c>
      <c r="AC183" s="132">
        <v>116393.73</v>
      </c>
      <c r="AD183" s="132">
        <v>2867380.54</v>
      </c>
      <c r="AE183" s="132">
        <v>6815.28</v>
      </c>
      <c r="AF183" s="132">
        <v>121379.16</v>
      </c>
      <c r="AG183" s="132">
        <v>115.47</v>
      </c>
      <c r="AH183" s="132">
        <v>18705.34</v>
      </c>
      <c r="AI183" s="132">
        <v>0</v>
      </c>
      <c r="AJ183" s="132">
        <v>0</v>
      </c>
      <c r="AK183" s="132">
        <v>223463.24</v>
      </c>
      <c r="AL183" s="132">
        <v>3081.53</v>
      </c>
      <c r="AM183" s="132">
        <v>1134727.89</v>
      </c>
      <c r="AN183" s="132">
        <v>13440.94</v>
      </c>
      <c r="AO183" s="132">
        <v>0</v>
      </c>
      <c r="AP183" s="132">
        <v>0</v>
      </c>
      <c r="AQ183" s="132">
        <v>149455.56</v>
      </c>
      <c r="AR183" s="132">
        <v>60407554.04</v>
      </c>
      <c r="AS183" s="132">
        <v>1295359.66</v>
      </c>
      <c r="AT183" s="142"/>
      <c r="AU183" s="132"/>
      <c r="AV183" s="132"/>
      <c r="AW183" s="132"/>
      <c r="AX183" s="132"/>
    </row>
    <row r="184" spans="1:50" s="92" customFormat="1" ht="11.25">
      <c r="A184" s="104" t="s">
        <v>360</v>
      </c>
      <c r="B184" s="23" t="s">
        <v>361</v>
      </c>
      <c r="C184" s="16" t="s">
        <v>85</v>
      </c>
      <c r="D184" s="16" t="s">
        <v>89</v>
      </c>
      <c r="E184" s="132">
        <v>36444144.1</v>
      </c>
      <c r="F184" s="132">
        <v>18730.06</v>
      </c>
      <c r="G184" s="132">
        <v>2505.9</v>
      </c>
      <c r="H184" s="132">
        <v>0</v>
      </c>
      <c r="I184" s="132">
        <v>2742.84</v>
      </c>
      <c r="J184" s="132">
        <v>0</v>
      </c>
      <c r="K184" s="132">
        <v>0</v>
      </c>
      <c r="L184" s="132">
        <v>-513.95</v>
      </c>
      <c r="M184" s="132">
        <v>0</v>
      </c>
      <c r="N184" s="132">
        <v>36420679.25</v>
      </c>
      <c r="O184" s="132">
        <v>161290.92</v>
      </c>
      <c r="P184" s="132">
        <v>432489.18</v>
      </c>
      <c r="Q184" s="132">
        <v>3372.8</v>
      </c>
      <c r="R184" s="132">
        <v>0</v>
      </c>
      <c r="S184" s="132">
        <v>35823526.35</v>
      </c>
      <c r="T184" s="132">
        <v>41577603.2</v>
      </c>
      <c r="U184" s="132">
        <v>-2440768.77</v>
      </c>
      <c r="V184" s="132">
        <v>509584.23</v>
      </c>
      <c r="W184" s="132">
        <v>156041.98</v>
      </c>
      <c r="X184" s="132">
        <v>146188.93</v>
      </c>
      <c r="Y184" s="132">
        <v>-909701.48</v>
      </c>
      <c r="Z184" s="132">
        <v>625918.44</v>
      </c>
      <c r="AA184" s="132">
        <v>-42158.56</v>
      </c>
      <c r="AB184" s="132">
        <v>2103369.75</v>
      </c>
      <c r="AC184" s="132">
        <v>87124.37</v>
      </c>
      <c r="AD184" s="132">
        <v>1300230.67</v>
      </c>
      <c r="AE184" s="132">
        <v>29557.81</v>
      </c>
      <c r="AF184" s="132">
        <v>71947.74</v>
      </c>
      <c r="AG184" s="132">
        <v>0</v>
      </c>
      <c r="AH184" s="132">
        <v>24099.18</v>
      </c>
      <c r="AI184" s="132">
        <v>3321.9</v>
      </c>
      <c r="AJ184" s="132">
        <v>0</v>
      </c>
      <c r="AK184" s="132">
        <v>16979.03</v>
      </c>
      <c r="AL184" s="132">
        <v>5013.39</v>
      </c>
      <c r="AM184" s="132">
        <v>888266.72</v>
      </c>
      <c r="AN184" s="132">
        <v>-6879.99</v>
      </c>
      <c r="AO184" s="132">
        <v>0</v>
      </c>
      <c r="AP184" s="132">
        <v>0</v>
      </c>
      <c r="AQ184" s="132">
        <v>182558.4</v>
      </c>
      <c r="AR184" s="132">
        <v>36444144.1</v>
      </c>
      <c r="AS184" s="132">
        <v>956750.13</v>
      </c>
      <c r="AT184" s="142"/>
      <c r="AU184" s="132"/>
      <c r="AV184" s="132"/>
      <c r="AW184" s="132"/>
      <c r="AX184" s="132"/>
    </row>
    <row r="185" spans="1:50" s="92" customFormat="1" ht="11.25">
      <c r="A185" s="104" t="s">
        <v>362</v>
      </c>
      <c r="B185" s="23" t="s">
        <v>363</v>
      </c>
      <c r="C185" s="16" t="s">
        <v>79</v>
      </c>
      <c r="D185" s="16" t="s">
        <v>90</v>
      </c>
      <c r="E185" s="132">
        <v>143858201.02</v>
      </c>
      <c r="F185" s="132">
        <v>78613.3</v>
      </c>
      <c r="G185" s="132">
        <v>301098.97</v>
      </c>
      <c r="H185" s="132">
        <v>3256.24</v>
      </c>
      <c r="I185" s="132">
        <v>0</v>
      </c>
      <c r="J185" s="132">
        <v>0</v>
      </c>
      <c r="K185" s="132">
        <v>0</v>
      </c>
      <c r="L185" s="132">
        <v>0</v>
      </c>
      <c r="M185" s="132">
        <v>0</v>
      </c>
      <c r="N185" s="132">
        <v>143475232.51</v>
      </c>
      <c r="O185" s="132">
        <v>461639.11</v>
      </c>
      <c r="P185" s="132">
        <v>2460571</v>
      </c>
      <c r="Q185" s="132">
        <v>178665.7</v>
      </c>
      <c r="R185" s="132">
        <v>0</v>
      </c>
      <c r="S185" s="132">
        <v>140374356.7</v>
      </c>
      <c r="T185" s="132">
        <v>171987936.91</v>
      </c>
      <c r="U185" s="132">
        <v>-6348224.34</v>
      </c>
      <c r="V185" s="132">
        <v>1307010.13</v>
      </c>
      <c r="W185" s="132">
        <v>1217888.82</v>
      </c>
      <c r="X185" s="132">
        <v>684555.1</v>
      </c>
      <c r="Y185" s="132">
        <v>-770462.24</v>
      </c>
      <c r="Z185" s="132">
        <v>2806063.86</v>
      </c>
      <c r="AA185" s="132">
        <v>-2930278.05</v>
      </c>
      <c r="AB185" s="132">
        <v>4159422.06</v>
      </c>
      <c r="AC185" s="132">
        <v>201579.43</v>
      </c>
      <c r="AD185" s="132">
        <v>11644206.11</v>
      </c>
      <c r="AE185" s="132">
        <v>-947972.05</v>
      </c>
      <c r="AF185" s="132">
        <v>119451.06</v>
      </c>
      <c r="AG185" s="132">
        <v>51557.52</v>
      </c>
      <c r="AH185" s="132">
        <v>2049.55</v>
      </c>
      <c r="AI185" s="132">
        <v>0</v>
      </c>
      <c r="AJ185" s="132">
        <v>0</v>
      </c>
      <c r="AK185" s="132">
        <v>196341.05</v>
      </c>
      <c r="AL185" s="132">
        <v>-331275.99</v>
      </c>
      <c r="AM185" s="132">
        <v>9917845.14</v>
      </c>
      <c r="AN185" s="132">
        <v>-970108.05</v>
      </c>
      <c r="AO185" s="132">
        <v>0</v>
      </c>
      <c r="AP185" s="132">
        <v>0</v>
      </c>
      <c r="AQ185" s="132">
        <v>225007.62</v>
      </c>
      <c r="AR185" s="132">
        <v>143858201.02</v>
      </c>
      <c r="AS185" s="132">
        <v>6831564.43</v>
      </c>
      <c r="AT185" s="142"/>
      <c r="AU185" s="132"/>
      <c r="AV185" s="132"/>
      <c r="AW185" s="132"/>
      <c r="AX185" s="132"/>
    </row>
    <row r="186" spans="1:50" s="92" customFormat="1" ht="11.25">
      <c r="A186" s="104" t="s">
        <v>364</v>
      </c>
      <c r="B186" s="23" t="s">
        <v>365</v>
      </c>
      <c r="C186" s="16" t="s">
        <v>86</v>
      </c>
      <c r="D186" s="16" t="s">
        <v>89</v>
      </c>
      <c r="E186" s="132">
        <v>31311355.55</v>
      </c>
      <c r="F186" s="132">
        <v>7550.22</v>
      </c>
      <c r="G186" s="132">
        <v>53281.86</v>
      </c>
      <c r="H186" s="132">
        <v>0</v>
      </c>
      <c r="I186" s="132">
        <v>0</v>
      </c>
      <c r="J186" s="132">
        <v>0</v>
      </c>
      <c r="K186" s="132">
        <v>0</v>
      </c>
      <c r="L186" s="132">
        <v>0</v>
      </c>
      <c r="M186" s="132">
        <v>0</v>
      </c>
      <c r="N186" s="132">
        <v>31250523.47</v>
      </c>
      <c r="O186" s="132">
        <v>142435.46</v>
      </c>
      <c r="P186" s="132">
        <v>344586</v>
      </c>
      <c r="Q186" s="132">
        <v>14390.51</v>
      </c>
      <c r="R186" s="132">
        <v>0</v>
      </c>
      <c r="S186" s="132">
        <v>30749111.5</v>
      </c>
      <c r="T186" s="132">
        <v>37664123.99</v>
      </c>
      <c r="U186" s="132">
        <v>-1905659.84</v>
      </c>
      <c r="V186" s="132">
        <v>299992.04</v>
      </c>
      <c r="W186" s="132">
        <v>591227.28</v>
      </c>
      <c r="X186" s="132">
        <v>133492.96</v>
      </c>
      <c r="Y186" s="132">
        <v>-39647.43</v>
      </c>
      <c r="Z186" s="132">
        <v>558937.97</v>
      </c>
      <c r="AA186" s="132">
        <v>-23675.06</v>
      </c>
      <c r="AB186" s="132">
        <v>1839678.54</v>
      </c>
      <c r="AC186" s="132">
        <v>110538.15</v>
      </c>
      <c r="AD186" s="132">
        <v>2214625.51</v>
      </c>
      <c r="AE186" s="132">
        <v>3836.41</v>
      </c>
      <c r="AF186" s="132">
        <v>13721.68</v>
      </c>
      <c r="AG186" s="132">
        <v>0</v>
      </c>
      <c r="AH186" s="132">
        <v>13909.91</v>
      </c>
      <c r="AI186" s="132">
        <v>-0.35</v>
      </c>
      <c r="AJ186" s="132">
        <v>0</v>
      </c>
      <c r="AK186" s="132">
        <v>267172.56</v>
      </c>
      <c r="AL186" s="132">
        <v>15338.98</v>
      </c>
      <c r="AM186" s="132">
        <v>906919.41</v>
      </c>
      <c r="AN186" s="132">
        <v>263195.8</v>
      </c>
      <c r="AO186" s="132">
        <v>0</v>
      </c>
      <c r="AP186" s="132">
        <v>0</v>
      </c>
      <c r="AQ186" s="132">
        <v>130808.7</v>
      </c>
      <c r="AR186" s="132">
        <v>31311355.55</v>
      </c>
      <c r="AS186" s="132">
        <v>1968923.32</v>
      </c>
      <c r="AT186" s="142"/>
      <c r="AU186" s="132"/>
      <c r="AV186" s="132"/>
      <c r="AW186" s="132"/>
      <c r="AX186" s="132"/>
    </row>
    <row r="187" spans="1:50" s="92" customFormat="1" ht="11.25">
      <c r="A187" s="104" t="s">
        <v>66</v>
      </c>
      <c r="B187" s="23" t="s">
        <v>67</v>
      </c>
      <c r="C187" s="16" t="s">
        <v>84</v>
      </c>
      <c r="D187" s="16" t="s">
        <v>682</v>
      </c>
      <c r="E187" s="132">
        <v>125076427.75</v>
      </c>
      <c r="F187" s="132">
        <v>0</v>
      </c>
      <c r="G187" s="132">
        <v>0</v>
      </c>
      <c r="H187" s="132">
        <v>0</v>
      </c>
      <c r="I187" s="132">
        <v>0</v>
      </c>
      <c r="J187" s="132">
        <v>0</v>
      </c>
      <c r="K187" s="132">
        <v>151484.74</v>
      </c>
      <c r="L187" s="132">
        <v>0</v>
      </c>
      <c r="M187" s="132">
        <v>0</v>
      </c>
      <c r="N187" s="132">
        <v>124924943.01</v>
      </c>
      <c r="O187" s="132">
        <v>365984.27</v>
      </c>
      <c r="P187" s="132">
        <v>2174855.75</v>
      </c>
      <c r="Q187" s="132">
        <v>2217.64</v>
      </c>
      <c r="R187" s="132">
        <v>0</v>
      </c>
      <c r="S187" s="132">
        <v>122381885.35</v>
      </c>
      <c r="T187" s="132">
        <v>147176344.32</v>
      </c>
      <c r="U187" s="132">
        <v>-2456363.51</v>
      </c>
      <c r="V187" s="132">
        <v>624081.86</v>
      </c>
      <c r="W187" s="132">
        <v>599885.15</v>
      </c>
      <c r="X187" s="132">
        <v>2779537.72</v>
      </c>
      <c r="Y187" s="132">
        <v>-1350186.35</v>
      </c>
      <c r="Z187" s="132">
        <v>2294956.69</v>
      </c>
      <c r="AA187" s="132">
        <v>-44501.84</v>
      </c>
      <c r="AB187" s="132">
        <v>3545849.85</v>
      </c>
      <c r="AC187" s="132">
        <v>211752.73</v>
      </c>
      <c r="AD187" s="132">
        <v>7500269.21</v>
      </c>
      <c r="AE187" s="132">
        <v>414132.68</v>
      </c>
      <c r="AF187" s="132">
        <v>0</v>
      </c>
      <c r="AG187" s="132">
        <v>0</v>
      </c>
      <c r="AH187" s="132">
        <v>0</v>
      </c>
      <c r="AI187" s="132">
        <v>0</v>
      </c>
      <c r="AJ187" s="132">
        <v>0</v>
      </c>
      <c r="AK187" s="132">
        <v>102368.36</v>
      </c>
      <c r="AL187" s="132">
        <v>-18535.07</v>
      </c>
      <c r="AM187" s="132">
        <v>9226455.82</v>
      </c>
      <c r="AN187" s="132">
        <v>260887.78</v>
      </c>
      <c r="AO187" s="132">
        <v>0</v>
      </c>
      <c r="AP187" s="132">
        <v>0</v>
      </c>
      <c r="AQ187" s="132">
        <v>445442.19</v>
      </c>
      <c r="AR187" s="132">
        <v>125076427.75</v>
      </c>
      <c r="AS187" s="132">
        <v>5006056.48</v>
      </c>
      <c r="AT187" s="142"/>
      <c r="AU187" s="132"/>
      <c r="AV187" s="132"/>
      <c r="AW187" s="132"/>
      <c r="AX187" s="132"/>
    </row>
    <row r="188" spans="1:50" s="92" customFormat="1" ht="11.25">
      <c r="A188" s="104" t="s">
        <v>366</v>
      </c>
      <c r="B188" s="23" t="s">
        <v>367</v>
      </c>
      <c r="C188" s="16" t="s">
        <v>81</v>
      </c>
      <c r="D188" s="16" t="s">
        <v>89</v>
      </c>
      <c r="E188" s="132">
        <v>31301546.34</v>
      </c>
      <c r="F188" s="132">
        <v>25840.77</v>
      </c>
      <c r="G188" s="132">
        <v>142181</v>
      </c>
      <c r="H188" s="132">
        <v>2374.92</v>
      </c>
      <c r="I188" s="132">
        <v>10022.06</v>
      </c>
      <c r="J188" s="132">
        <v>6886.82</v>
      </c>
      <c r="K188" s="132">
        <v>0</v>
      </c>
      <c r="L188" s="132">
        <v>0</v>
      </c>
      <c r="M188" s="132">
        <v>0</v>
      </c>
      <c r="N188" s="132">
        <v>31114240.77</v>
      </c>
      <c r="O188" s="132">
        <v>199930.32</v>
      </c>
      <c r="P188" s="132">
        <v>232290</v>
      </c>
      <c r="Q188" s="132">
        <v>1429.01</v>
      </c>
      <c r="R188" s="132">
        <v>0</v>
      </c>
      <c r="S188" s="132">
        <v>30680591.44</v>
      </c>
      <c r="T188" s="132">
        <v>37966028.96</v>
      </c>
      <c r="U188" s="132">
        <v>-573728.32</v>
      </c>
      <c r="V188" s="132">
        <v>52166.21</v>
      </c>
      <c r="W188" s="132">
        <v>20592.89</v>
      </c>
      <c r="X188" s="132">
        <v>547084.66</v>
      </c>
      <c r="Y188" s="132">
        <v>-174266.7</v>
      </c>
      <c r="Z188" s="132">
        <v>507097.83</v>
      </c>
      <c r="AA188" s="132">
        <v>-12695.53</v>
      </c>
      <c r="AB188" s="132">
        <v>3406167.45</v>
      </c>
      <c r="AC188" s="132">
        <v>120217.73</v>
      </c>
      <c r="AD188" s="132">
        <v>1573870.89</v>
      </c>
      <c r="AE188" s="132">
        <v>-11483.48</v>
      </c>
      <c r="AF188" s="132">
        <v>109536.64</v>
      </c>
      <c r="AG188" s="132">
        <v>0.39</v>
      </c>
      <c r="AH188" s="132">
        <v>35604.64</v>
      </c>
      <c r="AI188" s="132">
        <v>0.01</v>
      </c>
      <c r="AJ188" s="132">
        <v>0</v>
      </c>
      <c r="AK188" s="132">
        <v>46244.67</v>
      </c>
      <c r="AL188" s="132">
        <v>-615.49</v>
      </c>
      <c r="AM188" s="132">
        <v>871230.66</v>
      </c>
      <c r="AN188" s="132">
        <v>-45010.82</v>
      </c>
      <c r="AO188" s="132">
        <v>0</v>
      </c>
      <c r="AP188" s="132">
        <v>0</v>
      </c>
      <c r="AQ188" s="132">
        <v>179334.45</v>
      </c>
      <c r="AR188" s="132">
        <v>31301546.34</v>
      </c>
      <c r="AS188" s="132">
        <v>994723.11</v>
      </c>
      <c r="AT188" s="142"/>
      <c r="AU188" s="132"/>
      <c r="AV188" s="132"/>
      <c r="AW188" s="132"/>
      <c r="AX188" s="132"/>
    </row>
    <row r="189" spans="1:50" s="92" customFormat="1" ht="11.25">
      <c r="A189" s="104" t="s">
        <v>368</v>
      </c>
      <c r="B189" s="23" t="s">
        <v>369</v>
      </c>
      <c r="C189" s="16" t="s">
        <v>81</v>
      </c>
      <c r="D189" s="16" t="s">
        <v>89</v>
      </c>
      <c r="E189" s="132">
        <v>11766289.62</v>
      </c>
      <c r="F189" s="132">
        <v>8688.19</v>
      </c>
      <c r="G189" s="132">
        <v>7048.24</v>
      </c>
      <c r="H189" s="132">
        <v>0</v>
      </c>
      <c r="I189" s="132">
        <v>3786.96</v>
      </c>
      <c r="J189" s="132">
        <v>0</v>
      </c>
      <c r="K189" s="132">
        <v>0</v>
      </c>
      <c r="L189" s="132">
        <v>-11.65</v>
      </c>
      <c r="M189" s="132">
        <v>0</v>
      </c>
      <c r="N189" s="132">
        <v>11746777.88</v>
      </c>
      <c r="O189" s="132">
        <v>92824.29</v>
      </c>
      <c r="P189" s="132">
        <v>220123.58</v>
      </c>
      <c r="Q189" s="132">
        <v>2033.09</v>
      </c>
      <c r="R189" s="132">
        <v>0</v>
      </c>
      <c r="S189" s="132">
        <v>11431796.92</v>
      </c>
      <c r="T189" s="132">
        <v>17346271.96</v>
      </c>
      <c r="U189" s="132">
        <v>-133344.33</v>
      </c>
      <c r="V189" s="132">
        <v>63593.96</v>
      </c>
      <c r="W189" s="132">
        <v>6197.89</v>
      </c>
      <c r="X189" s="132">
        <v>164853.07</v>
      </c>
      <c r="Y189" s="132">
        <v>-22826.45</v>
      </c>
      <c r="Z189" s="132">
        <v>229554.48</v>
      </c>
      <c r="AA189" s="132">
        <v>-3942.45</v>
      </c>
      <c r="AB189" s="132">
        <v>1504118.42</v>
      </c>
      <c r="AC189" s="132">
        <v>93250.27</v>
      </c>
      <c r="AD189" s="132">
        <v>2254748.56</v>
      </c>
      <c r="AE189" s="132">
        <v>1298383.86</v>
      </c>
      <c r="AF189" s="132">
        <v>0</v>
      </c>
      <c r="AG189" s="132">
        <v>0</v>
      </c>
      <c r="AH189" s="132">
        <v>41715.74</v>
      </c>
      <c r="AI189" s="132">
        <v>1985.71</v>
      </c>
      <c r="AJ189" s="132">
        <v>0</v>
      </c>
      <c r="AK189" s="132">
        <v>854.22</v>
      </c>
      <c r="AL189" s="132">
        <v>-433.55</v>
      </c>
      <c r="AM189" s="132">
        <v>371817.19</v>
      </c>
      <c r="AN189" s="132">
        <v>-30886.31</v>
      </c>
      <c r="AO189" s="132">
        <v>0</v>
      </c>
      <c r="AP189" s="132">
        <v>0</v>
      </c>
      <c r="AQ189" s="132">
        <v>64461.16</v>
      </c>
      <c r="AR189" s="132">
        <v>11766289.62</v>
      </c>
      <c r="AS189" s="132">
        <v>427787.8</v>
      </c>
      <c r="AT189" s="142"/>
      <c r="AU189" s="132"/>
      <c r="AV189" s="132"/>
      <c r="AW189" s="132"/>
      <c r="AX189" s="132"/>
    </row>
    <row r="190" spans="1:50" s="92" customFormat="1" ht="11.25">
      <c r="A190" s="104" t="s">
        <v>370</v>
      </c>
      <c r="B190" s="23" t="s">
        <v>371</v>
      </c>
      <c r="C190" s="16" t="s">
        <v>85</v>
      </c>
      <c r="D190" s="16" t="s">
        <v>89</v>
      </c>
      <c r="E190" s="132">
        <v>14592009.69</v>
      </c>
      <c r="F190" s="132">
        <v>6765.58</v>
      </c>
      <c r="G190" s="132">
        <v>12374.72</v>
      </c>
      <c r="H190" s="132">
        <v>52.67</v>
      </c>
      <c r="I190" s="132">
        <v>880.22</v>
      </c>
      <c r="J190" s="132">
        <v>0</v>
      </c>
      <c r="K190" s="132">
        <v>0</v>
      </c>
      <c r="L190" s="132">
        <v>0</v>
      </c>
      <c r="M190" s="132">
        <v>0</v>
      </c>
      <c r="N190" s="132">
        <v>14571936.5</v>
      </c>
      <c r="O190" s="132">
        <v>97320.02</v>
      </c>
      <c r="P190" s="132">
        <v>399737.09</v>
      </c>
      <c r="Q190" s="132">
        <v>0.79</v>
      </c>
      <c r="R190" s="132">
        <v>0</v>
      </c>
      <c r="S190" s="132">
        <v>14074878.6</v>
      </c>
      <c r="T190" s="132">
        <v>17514107.58</v>
      </c>
      <c r="U190" s="132">
        <v>-226887.23</v>
      </c>
      <c r="V190" s="132">
        <v>86287.33</v>
      </c>
      <c r="W190" s="132">
        <v>-3288.66</v>
      </c>
      <c r="X190" s="132">
        <v>164925.67</v>
      </c>
      <c r="Y190" s="132">
        <v>-32391.72</v>
      </c>
      <c r="Z190" s="132">
        <v>236785.49</v>
      </c>
      <c r="AA190" s="132">
        <v>-5203.08</v>
      </c>
      <c r="AB190" s="132">
        <v>1425026.09</v>
      </c>
      <c r="AC190" s="132">
        <v>59179.77</v>
      </c>
      <c r="AD190" s="132">
        <v>391868.63</v>
      </c>
      <c r="AE190" s="132">
        <v>11025.15</v>
      </c>
      <c r="AF190" s="132">
        <v>9782.88</v>
      </c>
      <c r="AG190" s="132">
        <v>0</v>
      </c>
      <c r="AH190" s="132">
        <v>8322.42</v>
      </c>
      <c r="AI190" s="132">
        <v>2203.25</v>
      </c>
      <c r="AJ190" s="132">
        <v>0</v>
      </c>
      <c r="AK190" s="132">
        <v>8946.35</v>
      </c>
      <c r="AL190" s="132">
        <v>89033.45</v>
      </c>
      <c r="AM190" s="132">
        <v>760648.27</v>
      </c>
      <c r="AN190" s="132">
        <v>82078.57</v>
      </c>
      <c r="AO190" s="132">
        <v>0</v>
      </c>
      <c r="AP190" s="132">
        <v>0</v>
      </c>
      <c r="AQ190" s="132">
        <v>29142.96</v>
      </c>
      <c r="AR190" s="132">
        <v>14592009.69</v>
      </c>
      <c r="AS190" s="132">
        <v>548992.24</v>
      </c>
      <c r="AT190" s="142"/>
      <c r="AU190" s="132"/>
      <c r="AV190" s="132"/>
      <c r="AW190" s="132"/>
      <c r="AX190" s="132"/>
    </row>
    <row r="191" spans="1:50" s="92" customFormat="1" ht="11.25">
      <c r="A191" s="104" t="s">
        <v>372</v>
      </c>
      <c r="B191" s="23" t="s">
        <v>373</v>
      </c>
      <c r="C191" s="16" t="s">
        <v>87</v>
      </c>
      <c r="D191" s="16" t="s">
        <v>88</v>
      </c>
      <c r="E191" s="132">
        <v>62697206.28</v>
      </c>
      <c r="F191" s="132">
        <v>31960.8</v>
      </c>
      <c r="G191" s="132">
        <v>58149.41</v>
      </c>
      <c r="H191" s="132">
        <v>963.23</v>
      </c>
      <c r="I191" s="132">
        <v>412.2</v>
      </c>
      <c r="J191" s="132">
        <v>0</v>
      </c>
      <c r="K191" s="132">
        <v>0</v>
      </c>
      <c r="L191" s="132">
        <v>0</v>
      </c>
      <c r="M191" s="132">
        <v>0</v>
      </c>
      <c r="N191" s="132">
        <v>62605720.64</v>
      </c>
      <c r="O191" s="132">
        <v>242501.46</v>
      </c>
      <c r="P191" s="132">
        <v>1339642.8</v>
      </c>
      <c r="Q191" s="132">
        <v>1413.82</v>
      </c>
      <c r="R191" s="132">
        <v>0</v>
      </c>
      <c r="S191" s="132">
        <v>61022162.56</v>
      </c>
      <c r="T191" s="132">
        <v>73654732.46</v>
      </c>
      <c r="U191" s="132">
        <v>-1939843.51</v>
      </c>
      <c r="V191" s="132">
        <v>437283.12</v>
      </c>
      <c r="W191" s="132">
        <v>119975.78</v>
      </c>
      <c r="X191" s="132">
        <v>1606014.49</v>
      </c>
      <c r="Y191" s="132">
        <v>-97130.94</v>
      </c>
      <c r="Z191" s="132">
        <v>1163830.23</v>
      </c>
      <c r="AA191" s="132">
        <v>-19513.54</v>
      </c>
      <c r="AB191" s="132">
        <v>2762316.87</v>
      </c>
      <c r="AC191" s="132">
        <v>140556.21</v>
      </c>
      <c r="AD191" s="132">
        <v>2786379.4</v>
      </c>
      <c r="AE191" s="132">
        <v>510705.15</v>
      </c>
      <c r="AF191" s="132">
        <v>85627.56</v>
      </c>
      <c r="AG191" s="132">
        <v>0</v>
      </c>
      <c r="AH191" s="132">
        <v>549.6</v>
      </c>
      <c r="AI191" s="132">
        <v>0</v>
      </c>
      <c r="AJ191" s="132">
        <v>0</v>
      </c>
      <c r="AK191" s="132">
        <v>207148.97</v>
      </c>
      <c r="AL191" s="132">
        <v>228163.31</v>
      </c>
      <c r="AM191" s="132">
        <v>1991195.69</v>
      </c>
      <c r="AN191" s="132">
        <v>283800.24</v>
      </c>
      <c r="AO191" s="132">
        <v>0</v>
      </c>
      <c r="AP191" s="132">
        <v>0</v>
      </c>
      <c r="AQ191" s="132">
        <v>213931.71</v>
      </c>
      <c r="AR191" s="132">
        <v>62697206.28</v>
      </c>
      <c r="AS191" s="132">
        <v>7598005.18</v>
      </c>
      <c r="AT191" s="142"/>
      <c r="AU191" s="132"/>
      <c r="AV191" s="132"/>
      <c r="AW191" s="132"/>
      <c r="AX191" s="132"/>
    </row>
    <row r="192" spans="1:50" s="92" customFormat="1" ht="11.25">
      <c r="A192" s="104" t="s">
        <v>374</v>
      </c>
      <c r="B192" s="23" t="s">
        <v>375</v>
      </c>
      <c r="C192" s="16" t="s">
        <v>83</v>
      </c>
      <c r="D192" s="16" t="s">
        <v>89</v>
      </c>
      <c r="E192" s="132">
        <v>37867578.76</v>
      </c>
      <c r="F192" s="132">
        <v>41712.72</v>
      </c>
      <c r="G192" s="132">
        <v>71804.64</v>
      </c>
      <c r="H192" s="132">
        <v>3742.79</v>
      </c>
      <c r="I192" s="132">
        <v>7393.29</v>
      </c>
      <c r="J192" s="132">
        <v>2409.31</v>
      </c>
      <c r="K192" s="132">
        <v>0</v>
      </c>
      <c r="L192" s="132">
        <v>0</v>
      </c>
      <c r="M192" s="132">
        <v>0</v>
      </c>
      <c r="N192" s="132">
        <v>37740516.01</v>
      </c>
      <c r="O192" s="132">
        <v>181355.27</v>
      </c>
      <c r="P192" s="132">
        <v>584288.21</v>
      </c>
      <c r="Q192" s="132">
        <v>3871.15</v>
      </c>
      <c r="R192" s="132">
        <v>0</v>
      </c>
      <c r="S192" s="132">
        <v>36971001.38</v>
      </c>
      <c r="T192" s="132">
        <v>44179130.55</v>
      </c>
      <c r="U192" s="132">
        <v>-863810.49</v>
      </c>
      <c r="V192" s="132">
        <v>276103.46</v>
      </c>
      <c r="W192" s="132">
        <v>124634.11</v>
      </c>
      <c r="X192" s="132">
        <v>347009.69</v>
      </c>
      <c r="Y192" s="132">
        <v>-267566.38</v>
      </c>
      <c r="Z192" s="132">
        <v>629030.72</v>
      </c>
      <c r="AA192" s="132">
        <v>-9602.99</v>
      </c>
      <c r="AB192" s="132">
        <v>2011108.44</v>
      </c>
      <c r="AC192" s="132">
        <v>145841.8</v>
      </c>
      <c r="AD192" s="132">
        <v>2286721.36</v>
      </c>
      <c r="AE192" s="132">
        <v>50319.91</v>
      </c>
      <c r="AF192" s="132">
        <v>122744.75</v>
      </c>
      <c r="AG192" s="132">
        <v>1330.56</v>
      </c>
      <c r="AH192" s="132">
        <v>12012.52</v>
      </c>
      <c r="AI192" s="132">
        <v>-246.87</v>
      </c>
      <c r="AJ192" s="132">
        <v>0</v>
      </c>
      <c r="AK192" s="132">
        <v>11412.31</v>
      </c>
      <c r="AL192" s="132">
        <v>1372.57</v>
      </c>
      <c r="AM192" s="132">
        <v>1587322.94</v>
      </c>
      <c r="AN192" s="132">
        <v>-62999.67</v>
      </c>
      <c r="AO192" s="132">
        <v>0</v>
      </c>
      <c r="AP192" s="132">
        <v>0</v>
      </c>
      <c r="AQ192" s="132">
        <v>221522.67</v>
      </c>
      <c r="AR192" s="132">
        <v>37867578.76</v>
      </c>
      <c r="AS192" s="132">
        <v>738335.33</v>
      </c>
      <c r="AT192" s="142"/>
      <c r="AU192" s="132"/>
      <c r="AV192" s="132"/>
      <c r="AW192" s="132"/>
      <c r="AX192" s="132"/>
    </row>
    <row r="193" spans="1:50" s="92" customFormat="1" ht="11.25">
      <c r="A193" s="104" t="s">
        <v>376</v>
      </c>
      <c r="B193" s="23" t="s">
        <v>377</v>
      </c>
      <c r="C193" s="16" t="s">
        <v>85</v>
      </c>
      <c r="D193" s="16" t="s">
        <v>89</v>
      </c>
      <c r="E193" s="132">
        <v>21451563.78</v>
      </c>
      <c r="F193" s="132">
        <v>14517.71</v>
      </c>
      <c r="G193" s="132">
        <v>-1860.2</v>
      </c>
      <c r="H193" s="132">
        <v>0</v>
      </c>
      <c r="I193" s="132">
        <v>7318.57</v>
      </c>
      <c r="J193" s="132">
        <v>0</v>
      </c>
      <c r="K193" s="132">
        <v>0</v>
      </c>
      <c r="L193" s="132">
        <v>38906.25</v>
      </c>
      <c r="M193" s="132">
        <v>0</v>
      </c>
      <c r="N193" s="132">
        <v>21392681.45</v>
      </c>
      <c r="O193" s="132">
        <v>122799.23</v>
      </c>
      <c r="P193" s="132">
        <v>301260.33</v>
      </c>
      <c r="Q193" s="132">
        <v>84.72</v>
      </c>
      <c r="R193" s="132">
        <v>0</v>
      </c>
      <c r="S193" s="132">
        <v>20968537.17</v>
      </c>
      <c r="T193" s="132">
        <v>25812280.48</v>
      </c>
      <c r="U193" s="132">
        <v>-373003.79</v>
      </c>
      <c r="V193" s="132">
        <v>60743.75</v>
      </c>
      <c r="W193" s="132">
        <v>29887.98</v>
      </c>
      <c r="X193" s="132">
        <v>154833.68</v>
      </c>
      <c r="Y193" s="132">
        <v>-20602.9</v>
      </c>
      <c r="Z193" s="132">
        <v>368673.45</v>
      </c>
      <c r="AA193" s="132">
        <v>-5643.11</v>
      </c>
      <c r="AB193" s="132">
        <v>1983249.6</v>
      </c>
      <c r="AC193" s="132">
        <v>75482.3</v>
      </c>
      <c r="AD193" s="132">
        <v>1426334.88</v>
      </c>
      <c r="AE193" s="132">
        <v>-17.54</v>
      </c>
      <c r="AF193" s="132">
        <v>42007.76</v>
      </c>
      <c r="AG193" s="132">
        <v>0</v>
      </c>
      <c r="AH193" s="132">
        <v>45901.31</v>
      </c>
      <c r="AI193" s="132">
        <v>0.01</v>
      </c>
      <c r="AJ193" s="132">
        <v>0</v>
      </c>
      <c r="AK193" s="132">
        <v>5755.14</v>
      </c>
      <c r="AL193" s="132">
        <v>0</v>
      </c>
      <c r="AM193" s="132">
        <v>710218.04</v>
      </c>
      <c r="AN193" s="132">
        <v>-20635.81</v>
      </c>
      <c r="AO193" s="132">
        <v>0</v>
      </c>
      <c r="AP193" s="132">
        <v>0</v>
      </c>
      <c r="AQ193" s="132">
        <v>38848.51</v>
      </c>
      <c r="AR193" s="132">
        <v>21451563.78</v>
      </c>
      <c r="AS193" s="132">
        <v>450934.21</v>
      </c>
      <c r="AT193" s="142"/>
      <c r="AU193" s="132"/>
      <c r="AV193" s="132"/>
      <c r="AW193" s="132"/>
      <c r="AX193" s="132"/>
    </row>
    <row r="194" spans="1:50" s="92" customFormat="1" ht="11.25">
      <c r="A194" s="104" t="s">
        <v>378</v>
      </c>
      <c r="B194" s="23" t="s">
        <v>379</v>
      </c>
      <c r="C194" s="16" t="s">
        <v>87</v>
      </c>
      <c r="D194" s="16" t="s">
        <v>88</v>
      </c>
      <c r="E194" s="132">
        <v>81674818.56</v>
      </c>
      <c r="F194" s="132">
        <v>17530.31</v>
      </c>
      <c r="G194" s="132">
        <v>52383.62</v>
      </c>
      <c r="H194" s="132">
        <v>918.05</v>
      </c>
      <c r="I194" s="132">
        <v>17544.53</v>
      </c>
      <c r="J194" s="132">
        <v>2500.75</v>
      </c>
      <c r="K194" s="132">
        <v>0</v>
      </c>
      <c r="L194" s="132">
        <v>-958.01</v>
      </c>
      <c r="M194" s="132">
        <v>0</v>
      </c>
      <c r="N194" s="132">
        <v>81584899.31</v>
      </c>
      <c r="O194" s="132">
        <v>247070.82</v>
      </c>
      <c r="P194" s="132">
        <v>1591501.7</v>
      </c>
      <c r="Q194" s="132">
        <v>11671.61</v>
      </c>
      <c r="R194" s="132">
        <v>0</v>
      </c>
      <c r="S194" s="132">
        <v>79734655.18</v>
      </c>
      <c r="T194" s="132">
        <v>95313142.48</v>
      </c>
      <c r="U194" s="132">
        <v>-557785.94</v>
      </c>
      <c r="V194" s="132">
        <v>88057.96</v>
      </c>
      <c r="W194" s="132">
        <v>257986.11</v>
      </c>
      <c r="X194" s="132">
        <v>5104832.94</v>
      </c>
      <c r="Y194" s="132">
        <v>-204481.46</v>
      </c>
      <c r="Z194" s="132">
        <v>1544606.81</v>
      </c>
      <c r="AA194" s="132">
        <v>-12992.28</v>
      </c>
      <c r="AB194" s="132">
        <v>2965481.56</v>
      </c>
      <c r="AC194" s="132">
        <v>118125.41</v>
      </c>
      <c r="AD194" s="132">
        <v>1532197.63</v>
      </c>
      <c r="AE194" s="132">
        <v>53292.14</v>
      </c>
      <c r="AF194" s="132">
        <v>32642.33</v>
      </c>
      <c r="AG194" s="132">
        <v>0</v>
      </c>
      <c r="AH194" s="132">
        <v>22247.3</v>
      </c>
      <c r="AI194" s="132">
        <v>0</v>
      </c>
      <c r="AJ194" s="132">
        <v>0</v>
      </c>
      <c r="AK194" s="132">
        <v>1823075.73</v>
      </c>
      <c r="AL194" s="132">
        <v>259985.02</v>
      </c>
      <c r="AM194" s="132">
        <v>2656154</v>
      </c>
      <c r="AN194" s="132">
        <v>249839.39</v>
      </c>
      <c r="AO194" s="132">
        <v>0</v>
      </c>
      <c r="AP194" s="132">
        <v>0</v>
      </c>
      <c r="AQ194" s="132">
        <v>344804.59</v>
      </c>
      <c r="AR194" s="132">
        <v>81674818.56</v>
      </c>
      <c r="AS194" s="132">
        <v>2280049.55</v>
      </c>
      <c r="AT194" s="142"/>
      <c r="AU194" s="132"/>
      <c r="AV194" s="132"/>
      <c r="AW194" s="132"/>
      <c r="AX194" s="132"/>
    </row>
    <row r="195" spans="1:50" s="92" customFormat="1" ht="11.25">
      <c r="A195" s="104" t="s">
        <v>380</v>
      </c>
      <c r="B195" s="23" t="s">
        <v>381</v>
      </c>
      <c r="C195" s="16" t="s">
        <v>83</v>
      </c>
      <c r="D195" s="16" t="s">
        <v>89</v>
      </c>
      <c r="E195" s="132">
        <v>22587444.4</v>
      </c>
      <c r="F195" s="132">
        <v>4413.51</v>
      </c>
      <c r="G195" s="132">
        <v>120378.64</v>
      </c>
      <c r="H195" s="132">
        <v>0</v>
      </c>
      <c r="I195" s="132">
        <v>6667.23</v>
      </c>
      <c r="J195" s="132">
        <v>211.28</v>
      </c>
      <c r="K195" s="132">
        <v>0</v>
      </c>
      <c r="L195" s="132">
        <v>0</v>
      </c>
      <c r="M195" s="132">
        <v>0</v>
      </c>
      <c r="N195" s="132">
        <v>22455773.74</v>
      </c>
      <c r="O195" s="132">
        <v>230063.16</v>
      </c>
      <c r="P195" s="132">
        <v>183864.67</v>
      </c>
      <c r="Q195" s="132">
        <v>0</v>
      </c>
      <c r="R195" s="132">
        <v>0</v>
      </c>
      <c r="S195" s="132">
        <v>22041845.91</v>
      </c>
      <c r="T195" s="132">
        <v>28791687.07</v>
      </c>
      <c r="U195" s="132">
        <v>-429935.29</v>
      </c>
      <c r="V195" s="132">
        <v>101579.44</v>
      </c>
      <c r="W195" s="132">
        <v>29046.08</v>
      </c>
      <c r="X195" s="132">
        <v>674391.13</v>
      </c>
      <c r="Y195" s="132">
        <v>-138404.15</v>
      </c>
      <c r="Z195" s="132">
        <v>348665</v>
      </c>
      <c r="AA195" s="132">
        <v>-11877.62</v>
      </c>
      <c r="AB195" s="132">
        <v>3520188.13</v>
      </c>
      <c r="AC195" s="132">
        <v>166241.62</v>
      </c>
      <c r="AD195" s="132">
        <v>1191168.48</v>
      </c>
      <c r="AE195" s="132">
        <v>2150.85</v>
      </c>
      <c r="AF195" s="132">
        <v>55601.2</v>
      </c>
      <c r="AG195" s="132">
        <v>224.88</v>
      </c>
      <c r="AH195" s="132">
        <v>93508.13</v>
      </c>
      <c r="AI195" s="132">
        <v>1933.98</v>
      </c>
      <c r="AJ195" s="132">
        <v>0</v>
      </c>
      <c r="AK195" s="132">
        <v>601.65</v>
      </c>
      <c r="AL195" s="132">
        <v>97.77</v>
      </c>
      <c r="AM195" s="132">
        <v>565101.9</v>
      </c>
      <c r="AN195" s="132">
        <v>16461.27</v>
      </c>
      <c r="AO195" s="132">
        <v>0</v>
      </c>
      <c r="AP195" s="132">
        <v>0</v>
      </c>
      <c r="AQ195" s="132">
        <v>92453.44</v>
      </c>
      <c r="AR195" s="132">
        <v>22587444.4</v>
      </c>
      <c r="AS195" s="132">
        <v>467219.86</v>
      </c>
      <c r="AT195" s="142"/>
      <c r="AU195" s="132"/>
      <c r="AV195" s="132"/>
      <c r="AW195" s="132"/>
      <c r="AX195" s="132"/>
    </row>
    <row r="196" spans="1:50" s="92" customFormat="1" ht="11.25">
      <c r="A196" s="104" t="s">
        <v>382</v>
      </c>
      <c r="B196" s="23" t="s">
        <v>383</v>
      </c>
      <c r="C196" s="16" t="s">
        <v>81</v>
      </c>
      <c r="D196" s="16" t="s">
        <v>88</v>
      </c>
      <c r="E196" s="132">
        <v>55006907.66</v>
      </c>
      <c r="F196" s="132">
        <v>-2385.79</v>
      </c>
      <c r="G196" s="132">
        <v>478115.75</v>
      </c>
      <c r="H196" s="132">
        <v>0</v>
      </c>
      <c r="I196" s="132">
        <v>3882.94</v>
      </c>
      <c r="J196" s="132">
        <v>0</v>
      </c>
      <c r="K196" s="132">
        <v>0</v>
      </c>
      <c r="L196" s="132">
        <v>0</v>
      </c>
      <c r="M196" s="132">
        <v>0</v>
      </c>
      <c r="N196" s="132">
        <v>54527294.76</v>
      </c>
      <c r="O196" s="132">
        <v>257329.04</v>
      </c>
      <c r="P196" s="132">
        <v>1129575.72</v>
      </c>
      <c r="Q196" s="132">
        <v>39110.98</v>
      </c>
      <c r="R196" s="132">
        <v>0</v>
      </c>
      <c r="S196" s="132">
        <v>53101279.02</v>
      </c>
      <c r="T196" s="132">
        <v>66219747.42</v>
      </c>
      <c r="U196" s="132">
        <v>-1391900.82</v>
      </c>
      <c r="V196" s="132">
        <v>109583.49</v>
      </c>
      <c r="W196" s="132">
        <v>24315.38</v>
      </c>
      <c r="X196" s="132">
        <v>511584.1</v>
      </c>
      <c r="Y196" s="132">
        <v>-249021.14</v>
      </c>
      <c r="Z196" s="132">
        <v>977677.71</v>
      </c>
      <c r="AA196" s="132">
        <v>-17543.2</v>
      </c>
      <c r="AB196" s="132">
        <v>3357113.65</v>
      </c>
      <c r="AC196" s="132">
        <v>214416.83</v>
      </c>
      <c r="AD196" s="132">
        <v>3425048.48</v>
      </c>
      <c r="AE196" s="132">
        <v>-32794.86</v>
      </c>
      <c r="AF196" s="132">
        <v>100584.54</v>
      </c>
      <c r="AG196" s="132">
        <v>0</v>
      </c>
      <c r="AH196" s="132">
        <v>16795.78</v>
      </c>
      <c r="AI196" s="132">
        <v>0</v>
      </c>
      <c r="AJ196" s="132">
        <v>0</v>
      </c>
      <c r="AK196" s="132">
        <v>80492.65</v>
      </c>
      <c r="AL196" s="132">
        <v>324578.13</v>
      </c>
      <c r="AM196" s="132">
        <v>2599843.31</v>
      </c>
      <c r="AN196" s="132">
        <v>294014.25</v>
      </c>
      <c r="AO196" s="132">
        <v>0</v>
      </c>
      <c r="AP196" s="132">
        <v>0</v>
      </c>
      <c r="AQ196" s="132">
        <v>272316.6</v>
      </c>
      <c r="AR196" s="132">
        <v>55006907.66</v>
      </c>
      <c r="AS196" s="132">
        <v>3543274.55</v>
      </c>
      <c r="AT196" s="142"/>
      <c r="AU196" s="132"/>
      <c r="AV196" s="132"/>
      <c r="AW196" s="132"/>
      <c r="AX196" s="132"/>
    </row>
    <row r="197" spans="1:50" s="92" customFormat="1" ht="11.25">
      <c r="A197" s="104" t="s">
        <v>384</v>
      </c>
      <c r="B197" s="23" t="s">
        <v>385</v>
      </c>
      <c r="C197" s="16" t="s">
        <v>79</v>
      </c>
      <c r="D197" s="16" t="s">
        <v>90</v>
      </c>
      <c r="E197" s="132">
        <v>56740749.36</v>
      </c>
      <c r="F197" s="132">
        <v>63566.25</v>
      </c>
      <c r="G197" s="132">
        <v>14991.08</v>
      </c>
      <c r="H197" s="132">
        <v>3482.29</v>
      </c>
      <c r="I197" s="132">
        <v>0</v>
      </c>
      <c r="J197" s="132">
        <v>0</v>
      </c>
      <c r="K197" s="132">
        <v>0</v>
      </c>
      <c r="L197" s="132">
        <v>14351.65</v>
      </c>
      <c r="M197" s="132">
        <v>0</v>
      </c>
      <c r="N197" s="132">
        <v>56644358.09</v>
      </c>
      <c r="O197" s="132">
        <v>233159.62</v>
      </c>
      <c r="P197" s="132">
        <v>471945.73</v>
      </c>
      <c r="Q197" s="132">
        <v>18850.74</v>
      </c>
      <c r="R197" s="132">
        <v>0</v>
      </c>
      <c r="S197" s="132">
        <v>55920402</v>
      </c>
      <c r="T197" s="132">
        <v>65331330.56</v>
      </c>
      <c r="U197" s="132">
        <v>-2280700.91</v>
      </c>
      <c r="V197" s="132">
        <v>413531.39</v>
      </c>
      <c r="W197" s="132">
        <v>371351.8</v>
      </c>
      <c r="X197" s="132">
        <v>209513.63</v>
      </c>
      <c r="Y197" s="132">
        <v>-105648.28</v>
      </c>
      <c r="Z197" s="132">
        <v>965487.76</v>
      </c>
      <c r="AA197" s="132">
        <v>-1188.74</v>
      </c>
      <c r="AB197" s="132">
        <v>2968505.35</v>
      </c>
      <c r="AC197" s="132">
        <v>56332.98</v>
      </c>
      <c r="AD197" s="132">
        <v>3206980.27</v>
      </c>
      <c r="AE197" s="132">
        <v>60944.97</v>
      </c>
      <c r="AF197" s="132">
        <v>55716.52</v>
      </c>
      <c r="AG197" s="132">
        <v>0</v>
      </c>
      <c r="AH197" s="132">
        <v>0</v>
      </c>
      <c r="AI197" s="132">
        <v>0</v>
      </c>
      <c r="AJ197" s="132">
        <v>0</v>
      </c>
      <c r="AK197" s="132">
        <v>263381.56</v>
      </c>
      <c r="AL197" s="132">
        <v>13497.71</v>
      </c>
      <c r="AM197" s="132">
        <v>1535520.1</v>
      </c>
      <c r="AN197" s="132">
        <v>32459.64</v>
      </c>
      <c r="AO197" s="132">
        <v>0</v>
      </c>
      <c r="AP197" s="132">
        <v>0</v>
      </c>
      <c r="AQ197" s="132">
        <v>-238141.95</v>
      </c>
      <c r="AR197" s="132">
        <v>56740749.36</v>
      </c>
      <c r="AS197" s="132">
        <v>4003245.67</v>
      </c>
      <c r="AT197" s="142"/>
      <c r="AU197" s="132"/>
      <c r="AV197" s="132"/>
      <c r="AW197" s="132"/>
      <c r="AX197" s="132"/>
    </row>
    <row r="198" spans="1:50" s="92" customFormat="1" ht="11.25">
      <c r="A198" s="104" t="s">
        <v>386</v>
      </c>
      <c r="B198" s="23" t="s">
        <v>387</v>
      </c>
      <c r="C198" s="16" t="s">
        <v>86</v>
      </c>
      <c r="D198" s="16" t="s">
        <v>89</v>
      </c>
      <c r="E198" s="132">
        <v>39558171.68</v>
      </c>
      <c r="F198" s="132">
        <v>7210.04</v>
      </c>
      <c r="G198" s="132">
        <v>1653.75</v>
      </c>
      <c r="H198" s="132">
        <v>325.73</v>
      </c>
      <c r="I198" s="132">
        <v>6687.52</v>
      </c>
      <c r="J198" s="132">
        <v>0</v>
      </c>
      <c r="K198" s="132">
        <v>0</v>
      </c>
      <c r="L198" s="132">
        <v>0</v>
      </c>
      <c r="M198" s="132">
        <v>0</v>
      </c>
      <c r="N198" s="132">
        <v>39542294.64</v>
      </c>
      <c r="O198" s="132">
        <v>111617.85</v>
      </c>
      <c r="P198" s="132">
        <v>309114.88</v>
      </c>
      <c r="Q198" s="132">
        <v>470.77</v>
      </c>
      <c r="R198" s="132">
        <v>0</v>
      </c>
      <c r="S198" s="132">
        <v>39121091.14</v>
      </c>
      <c r="T198" s="132">
        <v>43385370.27</v>
      </c>
      <c r="U198" s="132">
        <v>-2247388.91</v>
      </c>
      <c r="V198" s="132">
        <v>159539.95</v>
      </c>
      <c r="W198" s="132">
        <v>977883.62</v>
      </c>
      <c r="X198" s="132">
        <v>113496.27</v>
      </c>
      <c r="Y198" s="132">
        <v>-206905.28</v>
      </c>
      <c r="Z198" s="132">
        <v>707564.1</v>
      </c>
      <c r="AA198" s="132">
        <v>-37564.14</v>
      </c>
      <c r="AB198" s="132">
        <v>1110318.4</v>
      </c>
      <c r="AC198" s="132">
        <v>21236.05</v>
      </c>
      <c r="AD198" s="132">
        <v>688808.9</v>
      </c>
      <c r="AE198" s="132">
        <v>3214.35</v>
      </c>
      <c r="AF198" s="132">
        <v>26683.08</v>
      </c>
      <c r="AG198" s="132">
        <v>0</v>
      </c>
      <c r="AH198" s="132">
        <v>17359.14</v>
      </c>
      <c r="AI198" s="132">
        <v>-1288.17</v>
      </c>
      <c r="AJ198" s="132">
        <v>0</v>
      </c>
      <c r="AK198" s="132">
        <v>306016.32</v>
      </c>
      <c r="AL198" s="132">
        <v>23250.8</v>
      </c>
      <c r="AM198" s="132">
        <v>1217883.53</v>
      </c>
      <c r="AN198" s="132">
        <v>21560.75</v>
      </c>
      <c r="AO198" s="132">
        <v>0</v>
      </c>
      <c r="AP198" s="132">
        <v>0</v>
      </c>
      <c r="AQ198" s="132">
        <v>45599.07</v>
      </c>
      <c r="AR198" s="132">
        <v>39558171.68</v>
      </c>
      <c r="AS198" s="132">
        <v>532973.86</v>
      </c>
      <c r="AT198" s="142"/>
      <c r="AU198" s="132"/>
      <c r="AV198" s="132"/>
      <c r="AW198" s="132"/>
      <c r="AX198" s="132"/>
    </row>
    <row r="199" spans="1:50" s="92" customFormat="1" ht="11.25">
      <c r="A199" s="104" t="s">
        <v>388</v>
      </c>
      <c r="B199" s="23" t="s">
        <v>389</v>
      </c>
      <c r="C199" s="16" t="s">
        <v>85</v>
      </c>
      <c r="D199" s="16" t="s">
        <v>89</v>
      </c>
      <c r="E199" s="132">
        <v>45468484.76</v>
      </c>
      <c r="F199" s="132">
        <v>9648.02</v>
      </c>
      <c r="G199" s="132">
        <v>50006.86</v>
      </c>
      <c r="H199" s="132">
        <v>374.13</v>
      </c>
      <c r="I199" s="132">
        <v>9165.4</v>
      </c>
      <c r="J199" s="132">
        <v>167.06</v>
      </c>
      <c r="K199" s="132">
        <v>0</v>
      </c>
      <c r="L199" s="132">
        <v>0</v>
      </c>
      <c r="M199" s="132">
        <v>0</v>
      </c>
      <c r="N199" s="132">
        <v>45399123.29</v>
      </c>
      <c r="O199" s="132">
        <v>146601.04</v>
      </c>
      <c r="P199" s="132">
        <v>349217.4</v>
      </c>
      <c r="Q199" s="132">
        <v>52.92</v>
      </c>
      <c r="R199" s="132">
        <v>0</v>
      </c>
      <c r="S199" s="132">
        <v>44903251.93</v>
      </c>
      <c r="T199" s="132">
        <v>49642867.53</v>
      </c>
      <c r="U199" s="132">
        <v>-1476660.24</v>
      </c>
      <c r="V199" s="132">
        <v>541312.67</v>
      </c>
      <c r="W199" s="132">
        <v>881626.5</v>
      </c>
      <c r="X199" s="132">
        <v>130416.8</v>
      </c>
      <c r="Y199" s="132">
        <v>-15194.37</v>
      </c>
      <c r="Z199" s="132">
        <v>795516.59</v>
      </c>
      <c r="AA199" s="132">
        <v>-26525.36</v>
      </c>
      <c r="AB199" s="132">
        <v>1656990.2</v>
      </c>
      <c r="AC199" s="132">
        <v>47338.4</v>
      </c>
      <c r="AD199" s="132">
        <v>897589.86</v>
      </c>
      <c r="AE199" s="132">
        <v>-37494.24</v>
      </c>
      <c r="AF199" s="132">
        <v>16084.96</v>
      </c>
      <c r="AG199" s="132">
        <v>0</v>
      </c>
      <c r="AH199" s="132">
        <v>11326.87</v>
      </c>
      <c r="AI199" s="132">
        <v>-252</v>
      </c>
      <c r="AJ199" s="132">
        <v>0</v>
      </c>
      <c r="AK199" s="132">
        <v>97103.51</v>
      </c>
      <c r="AL199" s="132">
        <v>148090.39</v>
      </c>
      <c r="AM199" s="132">
        <v>1320162.65</v>
      </c>
      <c r="AN199" s="132">
        <v>393915.15</v>
      </c>
      <c r="AO199" s="132">
        <v>0</v>
      </c>
      <c r="AP199" s="132">
        <v>0</v>
      </c>
      <c r="AQ199" s="132">
        <v>223574.75</v>
      </c>
      <c r="AR199" s="132">
        <v>45468484.76</v>
      </c>
      <c r="AS199" s="132">
        <v>796483.75</v>
      </c>
      <c r="AT199" s="142"/>
      <c r="AU199" s="132"/>
      <c r="AV199" s="132"/>
      <c r="AW199" s="132"/>
      <c r="AX199" s="132"/>
    </row>
    <row r="200" spans="1:50" s="92" customFormat="1" ht="11.25">
      <c r="A200" s="104" t="s">
        <v>390</v>
      </c>
      <c r="B200" s="23" t="s">
        <v>391</v>
      </c>
      <c r="C200" s="16" t="s">
        <v>85</v>
      </c>
      <c r="D200" s="16" t="s">
        <v>89</v>
      </c>
      <c r="E200" s="132">
        <v>96492342.47</v>
      </c>
      <c r="F200" s="132">
        <v>63665.62</v>
      </c>
      <c r="G200" s="132">
        <v>174321.23</v>
      </c>
      <c r="H200" s="132">
        <v>1734</v>
      </c>
      <c r="I200" s="132">
        <v>0</v>
      </c>
      <c r="J200" s="132">
        <v>0</v>
      </c>
      <c r="K200" s="132">
        <v>1555139.7</v>
      </c>
      <c r="L200" s="132">
        <v>0</v>
      </c>
      <c r="M200" s="132">
        <v>0</v>
      </c>
      <c r="N200" s="132">
        <v>94697481.92</v>
      </c>
      <c r="O200" s="132">
        <v>300671.89</v>
      </c>
      <c r="P200" s="132">
        <v>1018667.89</v>
      </c>
      <c r="Q200" s="132">
        <v>14951.92</v>
      </c>
      <c r="R200" s="132">
        <v>0</v>
      </c>
      <c r="S200" s="132">
        <v>93363190.22</v>
      </c>
      <c r="T200" s="132">
        <v>109911377.03</v>
      </c>
      <c r="U200" s="132">
        <v>-4104191.91</v>
      </c>
      <c r="V200" s="132">
        <v>3408228.46</v>
      </c>
      <c r="W200" s="132">
        <v>2020411.32</v>
      </c>
      <c r="X200" s="132">
        <v>213701.46</v>
      </c>
      <c r="Y200" s="132">
        <v>-42443.26</v>
      </c>
      <c r="Z200" s="132">
        <v>1771775.9</v>
      </c>
      <c r="AA200" s="132">
        <v>-69086.63</v>
      </c>
      <c r="AB200" s="132">
        <v>3060930.67</v>
      </c>
      <c r="AC200" s="132">
        <v>84477.29</v>
      </c>
      <c r="AD200" s="132">
        <v>5440661.17</v>
      </c>
      <c r="AE200" s="132">
        <v>-29924.2</v>
      </c>
      <c r="AF200" s="132">
        <v>14656</v>
      </c>
      <c r="AG200" s="132">
        <v>0</v>
      </c>
      <c r="AH200" s="132">
        <v>0</v>
      </c>
      <c r="AI200" s="132">
        <v>0</v>
      </c>
      <c r="AJ200" s="132">
        <v>0</v>
      </c>
      <c r="AK200" s="132">
        <v>672501.82</v>
      </c>
      <c r="AL200" s="132">
        <v>149311.12</v>
      </c>
      <c r="AM200" s="132">
        <v>6376851.36</v>
      </c>
      <c r="AN200" s="132">
        <v>138206.72</v>
      </c>
      <c r="AO200" s="132">
        <v>0</v>
      </c>
      <c r="AP200" s="132">
        <v>0</v>
      </c>
      <c r="AQ200" s="132">
        <v>367241.55</v>
      </c>
      <c r="AR200" s="132">
        <v>96492342.47</v>
      </c>
      <c r="AS200" s="132">
        <v>2149333.89</v>
      </c>
      <c r="AT200" s="142"/>
      <c r="AU200" s="132"/>
      <c r="AV200" s="132"/>
      <c r="AW200" s="132"/>
      <c r="AX200" s="132"/>
    </row>
    <row r="201" spans="1:50" s="92" customFormat="1" ht="11.25">
      <c r="A201" s="104" t="s">
        <v>671</v>
      </c>
      <c r="B201" s="23" t="s">
        <v>672</v>
      </c>
      <c r="C201" s="16" t="s">
        <v>79</v>
      </c>
      <c r="D201" s="16" t="s">
        <v>88</v>
      </c>
      <c r="E201" s="132">
        <v>70662992.94</v>
      </c>
      <c r="F201" s="132">
        <v>190845.05</v>
      </c>
      <c r="G201" s="132">
        <v>270621.63</v>
      </c>
      <c r="H201" s="132">
        <v>4473.28</v>
      </c>
      <c r="I201" s="132">
        <v>7221.3</v>
      </c>
      <c r="J201" s="132">
        <v>6575.3</v>
      </c>
      <c r="K201" s="132">
        <v>11106.5</v>
      </c>
      <c r="L201" s="132">
        <v>123540.12</v>
      </c>
      <c r="M201" s="132">
        <v>0</v>
      </c>
      <c r="N201" s="132">
        <v>70048609.76</v>
      </c>
      <c r="O201" s="132">
        <v>471898.51</v>
      </c>
      <c r="P201" s="132">
        <v>964951.33</v>
      </c>
      <c r="Q201" s="132">
        <v>29585.1</v>
      </c>
      <c r="R201" s="132">
        <v>0</v>
      </c>
      <c r="S201" s="132">
        <v>68582174.82</v>
      </c>
      <c r="T201" s="132">
        <v>89086344.85</v>
      </c>
      <c r="U201" s="132">
        <v>-3045260.51</v>
      </c>
      <c r="V201" s="132">
        <v>137284.13</v>
      </c>
      <c r="W201" s="132">
        <v>-37628.95</v>
      </c>
      <c r="X201" s="132">
        <v>1012275.54</v>
      </c>
      <c r="Y201" s="132">
        <v>-801087.54</v>
      </c>
      <c r="Z201" s="132">
        <v>1250443.52</v>
      </c>
      <c r="AA201" s="132">
        <v>-43027.84</v>
      </c>
      <c r="AB201" s="132">
        <v>6410892.16</v>
      </c>
      <c r="AC201" s="132">
        <v>337176.61</v>
      </c>
      <c r="AD201" s="132">
        <v>5170666.99</v>
      </c>
      <c r="AE201" s="132">
        <v>85560.3</v>
      </c>
      <c r="AF201" s="132">
        <v>175597.49</v>
      </c>
      <c r="AG201" s="132">
        <v>1263.91</v>
      </c>
      <c r="AH201" s="132">
        <v>95068.53</v>
      </c>
      <c r="AI201" s="132">
        <v>1614.24</v>
      </c>
      <c r="AJ201" s="132">
        <v>0</v>
      </c>
      <c r="AK201" s="132">
        <v>1284536.97</v>
      </c>
      <c r="AL201" s="132">
        <v>286689.3</v>
      </c>
      <c r="AM201" s="132">
        <v>2398766.64</v>
      </c>
      <c r="AN201" s="132">
        <v>25496.1</v>
      </c>
      <c r="AO201" s="132">
        <v>0</v>
      </c>
      <c r="AP201" s="132">
        <v>0</v>
      </c>
      <c r="AQ201" s="132">
        <v>200645.02</v>
      </c>
      <c r="AR201" s="132">
        <v>70662992.94</v>
      </c>
      <c r="AS201" s="132">
        <v>3692549.68</v>
      </c>
      <c r="AT201" s="142"/>
      <c r="AU201" s="132"/>
      <c r="AV201" s="132"/>
      <c r="AW201" s="132"/>
      <c r="AX201" s="132"/>
    </row>
    <row r="202" spans="1:50" s="92" customFormat="1" ht="11.25">
      <c r="A202" s="104" t="s">
        <v>392</v>
      </c>
      <c r="B202" s="23" t="s">
        <v>393</v>
      </c>
      <c r="C202" s="16" t="s">
        <v>83</v>
      </c>
      <c r="D202" s="16" t="s">
        <v>89</v>
      </c>
      <c r="E202" s="132">
        <v>75773651.81</v>
      </c>
      <c r="F202" s="132">
        <v>27917.84</v>
      </c>
      <c r="G202" s="132">
        <v>23976.57</v>
      </c>
      <c r="H202" s="132">
        <v>0</v>
      </c>
      <c r="I202" s="132">
        <v>0</v>
      </c>
      <c r="J202" s="132">
        <v>0</v>
      </c>
      <c r="K202" s="132">
        <v>0</v>
      </c>
      <c r="L202" s="132">
        <v>0</v>
      </c>
      <c r="M202" s="132">
        <v>0</v>
      </c>
      <c r="N202" s="132">
        <v>75721757.4</v>
      </c>
      <c r="O202" s="132">
        <v>269695.3</v>
      </c>
      <c r="P202" s="132">
        <v>848080.13</v>
      </c>
      <c r="Q202" s="132">
        <v>42217.97</v>
      </c>
      <c r="R202" s="132">
        <v>0</v>
      </c>
      <c r="S202" s="132">
        <v>74561764</v>
      </c>
      <c r="T202" s="132">
        <v>88239060.77</v>
      </c>
      <c r="U202" s="132">
        <v>-2735897.15</v>
      </c>
      <c r="V202" s="132">
        <v>573000.74</v>
      </c>
      <c r="W202" s="132">
        <v>281638.1</v>
      </c>
      <c r="X202" s="132">
        <v>315172.63</v>
      </c>
      <c r="Y202" s="132">
        <v>-175810.51</v>
      </c>
      <c r="Z202" s="132">
        <v>1395518.88</v>
      </c>
      <c r="AA202" s="132">
        <v>-36280.79</v>
      </c>
      <c r="AB202" s="132">
        <v>2754759.1</v>
      </c>
      <c r="AC202" s="132">
        <v>13506.18</v>
      </c>
      <c r="AD202" s="132">
        <v>4660140.88</v>
      </c>
      <c r="AE202" s="132">
        <v>66093.44</v>
      </c>
      <c r="AF202" s="132">
        <v>22790.08</v>
      </c>
      <c r="AG202" s="132">
        <v>-1081.7</v>
      </c>
      <c r="AH202" s="132">
        <v>0</v>
      </c>
      <c r="AI202" s="132">
        <v>0</v>
      </c>
      <c r="AJ202" s="132">
        <v>0</v>
      </c>
      <c r="AK202" s="132">
        <v>122281.91</v>
      </c>
      <c r="AL202" s="132">
        <v>44058.44</v>
      </c>
      <c r="AM202" s="132">
        <v>3971305.97</v>
      </c>
      <c r="AN202" s="132">
        <v>-112576.38</v>
      </c>
      <c r="AO202" s="132">
        <v>0</v>
      </c>
      <c r="AP202" s="132">
        <v>-5178.24</v>
      </c>
      <c r="AQ202" s="132">
        <v>267926.94</v>
      </c>
      <c r="AR202" s="132">
        <v>75773651.81</v>
      </c>
      <c r="AS202" s="132">
        <v>2248063.1</v>
      </c>
      <c r="AT202" s="142"/>
      <c r="AU202" s="132"/>
      <c r="AV202" s="132"/>
      <c r="AW202" s="132"/>
      <c r="AX202" s="132"/>
    </row>
    <row r="203" spans="1:50" s="92" customFormat="1" ht="11.25">
      <c r="A203" s="104" t="s">
        <v>394</v>
      </c>
      <c r="B203" s="23" t="s">
        <v>395</v>
      </c>
      <c r="C203" s="16" t="s">
        <v>85</v>
      </c>
      <c r="D203" s="16" t="s">
        <v>88</v>
      </c>
      <c r="E203" s="132">
        <v>122558677.5</v>
      </c>
      <c r="F203" s="132">
        <v>37798.28</v>
      </c>
      <c r="G203" s="132">
        <v>308197.81</v>
      </c>
      <c r="H203" s="132">
        <v>194.75</v>
      </c>
      <c r="I203" s="132">
        <v>0</v>
      </c>
      <c r="J203" s="132">
        <v>0</v>
      </c>
      <c r="K203" s="132">
        <v>0</v>
      </c>
      <c r="L203" s="132">
        <v>43321.46</v>
      </c>
      <c r="M203" s="132">
        <v>0</v>
      </c>
      <c r="N203" s="132">
        <v>122169165.2</v>
      </c>
      <c r="O203" s="132">
        <v>497356.14</v>
      </c>
      <c r="P203" s="132">
        <v>2410285.13</v>
      </c>
      <c r="Q203" s="132">
        <v>102697.44</v>
      </c>
      <c r="R203" s="132">
        <v>0</v>
      </c>
      <c r="S203" s="132">
        <v>119158826.49</v>
      </c>
      <c r="T203" s="132">
        <v>145909455.24</v>
      </c>
      <c r="U203" s="132">
        <v>-5008817</v>
      </c>
      <c r="V203" s="132">
        <v>3393575.18</v>
      </c>
      <c r="W203" s="132">
        <v>-262585.41</v>
      </c>
      <c r="X203" s="132">
        <v>265784.4</v>
      </c>
      <c r="Y203" s="132">
        <v>-282171.15</v>
      </c>
      <c r="Z203" s="132">
        <v>2343770.65</v>
      </c>
      <c r="AA203" s="132">
        <v>-59682.42</v>
      </c>
      <c r="AB203" s="132">
        <v>4436476.53</v>
      </c>
      <c r="AC203" s="132">
        <v>171130.12</v>
      </c>
      <c r="AD203" s="132">
        <v>11624818.44</v>
      </c>
      <c r="AE203" s="132">
        <v>-137679.4</v>
      </c>
      <c r="AF203" s="132">
        <v>42619.88</v>
      </c>
      <c r="AG203" s="132">
        <v>0</v>
      </c>
      <c r="AH203" s="132">
        <v>0</v>
      </c>
      <c r="AI203" s="132">
        <v>0</v>
      </c>
      <c r="AJ203" s="132">
        <v>0</v>
      </c>
      <c r="AK203" s="132">
        <v>142359.22</v>
      </c>
      <c r="AL203" s="132">
        <v>363034.09</v>
      </c>
      <c r="AM203" s="132">
        <v>6579211.31</v>
      </c>
      <c r="AN203" s="132">
        <v>95473.58</v>
      </c>
      <c r="AO203" s="132">
        <v>0</v>
      </c>
      <c r="AP203" s="132">
        <v>0</v>
      </c>
      <c r="AQ203" s="132">
        <v>455981.72</v>
      </c>
      <c r="AR203" s="132">
        <v>122558677.5</v>
      </c>
      <c r="AS203" s="132">
        <v>9957142.61</v>
      </c>
      <c r="AT203" s="142"/>
      <c r="AU203" s="132"/>
      <c r="AV203" s="132"/>
      <c r="AW203" s="132"/>
      <c r="AX203" s="132"/>
    </row>
    <row r="204" spans="1:50" s="92" customFormat="1" ht="11.25">
      <c r="A204" s="104" t="s">
        <v>396</v>
      </c>
      <c r="B204" s="23" t="s">
        <v>397</v>
      </c>
      <c r="C204" s="16" t="s">
        <v>86</v>
      </c>
      <c r="D204" s="16" t="s">
        <v>89</v>
      </c>
      <c r="E204" s="132">
        <v>33112452.39</v>
      </c>
      <c r="F204" s="132">
        <v>26515.88</v>
      </c>
      <c r="G204" s="132">
        <v>63204.44</v>
      </c>
      <c r="H204" s="132">
        <v>0</v>
      </c>
      <c r="I204" s="132">
        <v>0</v>
      </c>
      <c r="J204" s="132">
        <v>0</v>
      </c>
      <c r="K204" s="132">
        <v>0</v>
      </c>
      <c r="L204" s="132">
        <v>0</v>
      </c>
      <c r="M204" s="132">
        <v>0</v>
      </c>
      <c r="N204" s="132">
        <v>33022732.07</v>
      </c>
      <c r="O204" s="132">
        <v>201257.73</v>
      </c>
      <c r="P204" s="132">
        <v>308233.78</v>
      </c>
      <c r="Q204" s="132">
        <v>16.69</v>
      </c>
      <c r="R204" s="132">
        <v>0</v>
      </c>
      <c r="S204" s="132">
        <v>32513223.87</v>
      </c>
      <c r="T204" s="132">
        <v>37974653.92</v>
      </c>
      <c r="U204" s="132">
        <v>-1186999.73</v>
      </c>
      <c r="V204" s="132">
        <v>357966.86</v>
      </c>
      <c r="W204" s="132">
        <v>554058.74</v>
      </c>
      <c r="X204" s="132">
        <v>74220.43</v>
      </c>
      <c r="Y204" s="132">
        <v>-21547.83</v>
      </c>
      <c r="Z204" s="132">
        <v>576685.77</v>
      </c>
      <c r="AA204" s="132">
        <v>-15589.09</v>
      </c>
      <c r="AB204" s="132">
        <v>1519469.36</v>
      </c>
      <c r="AC204" s="132">
        <v>88547.22</v>
      </c>
      <c r="AD204" s="132">
        <v>1659291.46</v>
      </c>
      <c r="AE204" s="132">
        <v>143919.93</v>
      </c>
      <c r="AF204" s="132">
        <v>7729.31</v>
      </c>
      <c r="AG204" s="132">
        <v>0</v>
      </c>
      <c r="AH204" s="132">
        <v>0</v>
      </c>
      <c r="AI204" s="132">
        <v>0</v>
      </c>
      <c r="AJ204" s="132">
        <v>0</v>
      </c>
      <c r="AK204" s="132">
        <v>36052.55</v>
      </c>
      <c r="AL204" s="132">
        <v>23733.17</v>
      </c>
      <c r="AM204" s="132">
        <v>1532206.21</v>
      </c>
      <c r="AN204" s="132">
        <v>-6877.18</v>
      </c>
      <c r="AO204" s="132">
        <v>0</v>
      </c>
      <c r="AP204" s="132">
        <v>0</v>
      </c>
      <c r="AQ204" s="132">
        <v>91579.76</v>
      </c>
      <c r="AR204" s="132">
        <v>33112452.08</v>
      </c>
      <c r="AS204" s="132">
        <v>1084290.09</v>
      </c>
      <c r="AT204" s="142"/>
      <c r="AU204" s="132"/>
      <c r="AV204" s="132"/>
      <c r="AW204" s="132"/>
      <c r="AX204" s="132"/>
    </row>
    <row r="205" spans="1:50" s="92" customFormat="1" ht="11.25">
      <c r="A205" s="104" t="s">
        <v>398</v>
      </c>
      <c r="B205" s="23" t="s">
        <v>399</v>
      </c>
      <c r="C205" s="16" t="s">
        <v>85</v>
      </c>
      <c r="D205" s="16" t="s">
        <v>89</v>
      </c>
      <c r="E205" s="132">
        <v>12051165.07</v>
      </c>
      <c r="F205" s="132">
        <v>13166.36</v>
      </c>
      <c r="G205" s="132">
        <v>9426.38</v>
      </c>
      <c r="H205" s="132">
        <v>0</v>
      </c>
      <c r="I205" s="132">
        <v>0</v>
      </c>
      <c r="J205" s="132">
        <v>0</v>
      </c>
      <c r="K205" s="132">
        <v>0</v>
      </c>
      <c r="L205" s="132">
        <v>0</v>
      </c>
      <c r="M205" s="132">
        <v>0</v>
      </c>
      <c r="N205" s="132">
        <v>12028572.33</v>
      </c>
      <c r="O205" s="132">
        <v>56127.75</v>
      </c>
      <c r="P205" s="132">
        <v>91557.24</v>
      </c>
      <c r="Q205" s="132">
        <v>3341.57</v>
      </c>
      <c r="R205" s="132">
        <v>0</v>
      </c>
      <c r="S205" s="132">
        <v>11877545.77</v>
      </c>
      <c r="T205" s="132">
        <v>14108404.92</v>
      </c>
      <c r="U205" s="132">
        <v>-145404.65</v>
      </c>
      <c r="V205" s="132">
        <v>82405.56</v>
      </c>
      <c r="W205" s="132">
        <v>10587.64</v>
      </c>
      <c r="X205" s="132">
        <v>26156.66</v>
      </c>
      <c r="Y205" s="132">
        <v>-7769.65</v>
      </c>
      <c r="Z205" s="132">
        <v>202643.04</v>
      </c>
      <c r="AA205" s="132">
        <v>-2604.43</v>
      </c>
      <c r="AB205" s="132">
        <v>848396.79</v>
      </c>
      <c r="AC205" s="132">
        <v>27102.13</v>
      </c>
      <c r="AD205" s="132">
        <v>900565.26</v>
      </c>
      <c r="AE205" s="132">
        <v>5908.32</v>
      </c>
      <c r="AF205" s="132">
        <v>0</v>
      </c>
      <c r="AG205" s="132">
        <v>0</v>
      </c>
      <c r="AH205" s="132">
        <v>0</v>
      </c>
      <c r="AI205" s="132">
        <v>0</v>
      </c>
      <c r="AJ205" s="132">
        <v>0</v>
      </c>
      <c r="AK205" s="132">
        <v>10574.45</v>
      </c>
      <c r="AL205" s="132">
        <v>5213.78</v>
      </c>
      <c r="AM205" s="132">
        <v>328787.87</v>
      </c>
      <c r="AN205" s="132">
        <v>-13903.32</v>
      </c>
      <c r="AO205" s="132">
        <v>0</v>
      </c>
      <c r="AP205" s="132">
        <v>0</v>
      </c>
      <c r="AQ205" s="132">
        <v>73834.72</v>
      </c>
      <c r="AR205" s="132">
        <v>12051165.07</v>
      </c>
      <c r="AS205" s="132">
        <v>717173.99</v>
      </c>
      <c r="AT205" s="142"/>
      <c r="AU205" s="132"/>
      <c r="AV205" s="132"/>
      <c r="AW205" s="132"/>
      <c r="AX205" s="132"/>
    </row>
    <row r="206" spans="1:50" s="92" customFormat="1" ht="11.25">
      <c r="A206" s="104" t="s">
        <v>400</v>
      </c>
      <c r="B206" s="23" t="s">
        <v>401</v>
      </c>
      <c r="C206" s="16" t="s">
        <v>80</v>
      </c>
      <c r="D206" s="16" t="s">
        <v>90</v>
      </c>
      <c r="E206" s="132">
        <v>54204386.27</v>
      </c>
      <c r="F206" s="132">
        <v>50238.3</v>
      </c>
      <c r="G206" s="132">
        <v>49778.55</v>
      </c>
      <c r="H206" s="132">
        <v>81.87</v>
      </c>
      <c r="I206" s="132">
        <v>1185.08</v>
      </c>
      <c r="J206" s="132">
        <v>0</v>
      </c>
      <c r="K206" s="132">
        <v>0</v>
      </c>
      <c r="L206" s="132">
        <v>32912.21</v>
      </c>
      <c r="M206" s="132">
        <v>0</v>
      </c>
      <c r="N206" s="132">
        <v>54070190.26</v>
      </c>
      <c r="O206" s="132">
        <v>309337.5</v>
      </c>
      <c r="P206" s="132">
        <v>2926925.02</v>
      </c>
      <c r="Q206" s="132">
        <v>34260.34</v>
      </c>
      <c r="R206" s="132">
        <v>0</v>
      </c>
      <c r="S206" s="132">
        <v>50799667.4</v>
      </c>
      <c r="T206" s="132">
        <v>69746955.52</v>
      </c>
      <c r="U206" s="132">
        <v>-2050179.5</v>
      </c>
      <c r="V206" s="132">
        <v>142791.29</v>
      </c>
      <c r="W206" s="132">
        <v>43749.4</v>
      </c>
      <c r="X206" s="132">
        <v>315102.23</v>
      </c>
      <c r="Y206" s="132">
        <v>-79955.92</v>
      </c>
      <c r="Z206" s="132">
        <v>1022246.5</v>
      </c>
      <c r="AA206" s="132">
        <v>-34570.02</v>
      </c>
      <c r="AB206" s="132">
        <v>4895357.37</v>
      </c>
      <c r="AC206" s="132">
        <v>175621.12</v>
      </c>
      <c r="AD206" s="132">
        <v>4038618.25</v>
      </c>
      <c r="AE206" s="132">
        <v>1393023.48</v>
      </c>
      <c r="AF206" s="132">
        <v>79719.48</v>
      </c>
      <c r="AG206" s="132">
        <v>0</v>
      </c>
      <c r="AH206" s="132">
        <v>11440.74</v>
      </c>
      <c r="AI206" s="132">
        <v>0.01</v>
      </c>
      <c r="AJ206" s="132">
        <v>0</v>
      </c>
      <c r="AK206" s="132">
        <v>60843.13</v>
      </c>
      <c r="AL206" s="132">
        <v>4336.53</v>
      </c>
      <c r="AM206" s="132">
        <v>3397646.23</v>
      </c>
      <c r="AN206" s="132">
        <v>125547.65</v>
      </c>
      <c r="AO206" s="132">
        <v>0</v>
      </c>
      <c r="AP206" s="132">
        <v>0</v>
      </c>
      <c r="AQ206" s="132">
        <v>249306.62</v>
      </c>
      <c r="AR206" s="132">
        <v>54204386.27</v>
      </c>
      <c r="AS206" s="132">
        <v>5551755.26</v>
      </c>
      <c r="AT206" s="142"/>
      <c r="AU206" s="132"/>
      <c r="AV206" s="132"/>
      <c r="AW206" s="132"/>
      <c r="AX206" s="132"/>
    </row>
    <row r="207" spans="1:50" s="92" customFormat="1" ht="11.25">
      <c r="A207" s="104" t="s">
        <v>402</v>
      </c>
      <c r="B207" s="23" t="s">
        <v>403</v>
      </c>
      <c r="C207" s="16" t="s">
        <v>82</v>
      </c>
      <c r="D207" s="16" t="s">
        <v>89</v>
      </c>
      <c r="E207" s="132">
        <v>81553188.07</v>
      </c>
      <c r="F207" s="132">
        <v>0</v>
      </c>
      <c r="G207" s="132">
        <v>38976.74</v>
      </c>
      <c r="H207" s="132">
        <v>0</v>
      </c>
      <c r="I207" s="132">
        <v>0</v>
      </c>
      <c r="J207" s="132">
        <v>0</v>
      </c>
      <c r="K207" s="132">
        <v>0</v>
      </c>
      <c r="L207" s="132">
        <v>0</v>
      </c>
      <c r="M207" s="132">
        <v>0</v>
      </c>
      <c r="N207" s="132">
        <v>81514211.33</v>
      </c>
      <c r="O207" s="132">
        <v>220833.14</v>
      </c>
      <c r="P207" s="132">
        <v>864436.87</v>
      </c>
      <c r="Q207" s="132">
        <v>6262.75</v>
      </c>
      <c r="R207" s="132">
        <v>0</v>
      </c>
      <c r="S207" s="132">
        <v>80422678.57</v>
      </c>
      <c r="T207" s="132">
        <v>103430784.29</v>
      </c>
      <c r="U207" s="132">
        <v>-903428.68</v>
      </c>
      <c r="V207" s="132">
        <v>1356638.4</v>
      </c>
      <c r="W207" s="132">
        <v>137159.09</v>
      </c>
      <c r="X207" s="132">
        <v>284489.22</v>
      </c>
      <c r="Y207" s="132">
        <v>-212450.88</v>
      </c>
      <c r="Z207" s="132">
        <v>1741931.29</v>
      </c>
      <c r="AA207" s="132">
        <v>-16125.63</v>
      </c>
      <c r="AB207" s="132">
        <v>1044141.7</v>
      </c>
      <c r="AC207" s="132">
        <v>105136.03</v>
      </c>
      <c r="AD207" s="132">
        <v>18868131.44</v>
      </c>
      <c r="AE207" s="132">
        <v>1019729.16</v>
      </c>
      <c r="AF207" s="132">
        <v>32261.52</v>
      </c>
      <c r="AG207" s="132">
        <v>0</v>
      </c>
      <c r="AH207" s="132">
        <v>0</v>
      </c>
      <c r="AI207" s="132">
        <v>0</v>
      </c>
      <c r="AJ207" s="132">
        <v>0</v>
      </c>
      <c r="AK207" s="132">
        <v>195501.67</v>
      </c>
      <c r="AL207" s="132">
        <v>25387.12</v>
      </c>
      <c r="AM207" s="132">
        <v>2298361.16</v>
      </c>
      <c r="AN207" s="132">
        <v>222342.55</v>
      </c>
      <c r="AO207" s="132">
        <v>0</v>
      </c>
      <c r="AP207" s="132">
        <v>0</v>
      </c>
      <c r="AQ207" s="132">
        <v>310740</v>
      </c>
      <c r="AR207" s="132">
        <v>81553188.07</v>
      </c>
      <c r="AS207" s="132">
        <v>3399675.5</v>
      </c>
      <c r="AT207" s="142"/>
      <c r="AU207" s="132"/>
      <c r="AV207" s="132"/>
      <c r="AW207" s="132"/>
      <c r="AX207" s="132"/>
    </row>
    <row r="208" spans="1:50" s="92" customFormat="1" ht="11.25">
      <c r="A208" s="104" t="s">
        <v>404</v>
      </c>
      <c r="B208" s="23" t="s">
        <v>405</v>
      </c>
      <c r="C208" s="16" t="s">
        <v>80</v>
      </c>
      <c r="D208" s="16" t="s">
        <v>89</v>
      </c>
      <c r="E208" s="132">
        <v>18858673.28</v>
      </c>
      <c r="F208" s="132">
        <v>28349.61</v>
      </c>
      <c r="G208" s="132">
        <v>79590.53</v>
      </c>
      <c r="H208" s="132">
        <v>0</v>
      </c>
      <c r="I208" s="132">
        <v>426.53</v>
      </c>
      <c r="J208" s="132">
        <v>0</v>
      </c>
      <c r="K208" s="132">
        <v>0</v>
      </c>
      <c r="L208" s="132">
        <v>0</v>
      </c>
      <c r="M208" s="132">
        <v>0</v>
      </c>
      <c r="N208" s="132">
        <v>18750306.61</v>
      </c>
      <c r="O208" s="132">
        <v>137992</v>
      </c>
      <c r="P208" s="132">
        <v>516492.49</v>
      </c>
      <c r="Q208" s="132">
        <v>22215.1</v>
      </c>
      <c r="R208" s="132">
        <v>0</v>
      </c>
      <c r="S208" s="132">
        <v>18073607.02</v>
      </c>
      <c r="T208" s="132">
        <v>23269088.03</v>
      </c>
      <c r="U208" s="132">
        <v>-434467.99</v>
      </c>
      <c r="V208" s="132">
        <v>117702.18</v>
      </c>
      <c r="W208" s="132">
        <v>210815.91</v>
      </c>
      <c r="X208" s="132">
        <v>217049.9</v>
      </c>
      <c r="Y208" s="132">
        <v>-69857.51</v>
      </c>
      <c r="Z208" s="132">
        <v>365556.06</v>
      </c>
      <c r="AA208" s="132">
        <v>-2431.33</v>
      </c>
      <c r="AB208" s="132">
        <v>2233948.27</v>
      </c>
      <c r="AC208" s="132">
        <v>111997.67</v>
      </c>
      <c r="AD208" s="132">
        <v>913693.2</v>
      </c>
      <c r="AE208" s="132">
        <v>16153.83</v>
      </c>
      <c r="AF208" s="132">
        <v>0</v>
      </c>
      <c r="AG208" s="132">
        <v>0</v>
      </c>
      <c r="AH208" s="132">
        <v>568.71</v>
      </c>
      <c r="AI208" s="132">
        <v>0</v>
      </c>
      <c r="AJ208" s="132">
        <v>0</v>
      </c>
      <c r="AK208" s="132">
        <v>3291.21</v>
      </c>
      <c r="AL208" s="132">
        <v>9148.43</v>
      </c>
      <c r="AM208" s="132">
        <v>976150.75</v>
      </c>
      <c r="AN208" s="132">
        <v>173894.65</v>
      </c>
      <c r="AO208" s="132">
        <v>0</v>
      </c>
      <c r="AP208" s="132">
        <v>0</v>
      </c>
      <c r="AQ208" s="132">
        <v>81550.47</v>
      </c>
      <c r="AR208" s="132">
        <v>18858673.28</v>
      </c>
      <c r="AS208" s="132">
        <v>1559234.35</v>
      </c>
      <c r="AT208" s="142"/>
      <c r="AU208" s="132"/>
      <c r="AV208" s="132"/>
      <c r="AW208" s="132"/>
      <c r="AX208" s="132"/>
    </row>
    <row r="209" spans="1:50" s="92" customFormat="1" ht="11.25">
      <c r="A209" s="104" t="s">
        <v>406</v>
      </c>
      <c r="B209" s="23" t="s">
        <v>407</v>
      </c>
      <c r="C209" s="16" t="s">
        <v>83</v>
      </c>
      <c r="D209" s="16" t="s">
        <v>88</v>
      </c>
      <c r="E209" s="132">
        <v>89588587.84</v>
      </c>
      <c r="F209" s="132">
        <v>65741.28</v>
      </c>
      <c r="G209" s="132">
        <v>37930.4</v>
      </c>
      <c r="H209" s="132">
        <v>615.44</v>
      </c>
      <c r="I209" s="132">
        <v>3615.92</v>
      </c>
      <c r="J209" s="132">
        <v>1371.59</v>
      </c>
      <c r="K209" s="132">
        <v>0</v>
      </c>
      <c r="L209" s="132">
        <v>0</v>
      </c>
      <c r="M209" s="132">
        <v>0</v>
      </c>
      <c r="N209" s="132">
        <v>89479313.21</v>
      </c>
      <c r="O209" s="132">
        <v>277098.51</v>
      </c>
      <c r="P209" s="132">
        <v>1517185.49</v>
      </c>
      <c r="Q209" s="132">
        <v>20228.7</v>
      </c>
      <c r="R209" s="132">
        <v>0</v>
      </c>
      <c r="S209" s="132">
        <v>87664800.51</v>
      </c>
      <c r="T209" s="132">
        <v>102929899.24</v>
      </c>
      <c r="U209" s="132">
        <v>-2813199.6</v>
      </c>
      <c r="V209" s="132">
        <v>599102.24</v>
      </c>
      <c r="W209" s="132">
        <v>-83120.55</v>
      </c>
      <c r="X209" s="132">
        <v>1807376.01</v>
      </c>
      <c r="Y209" s="132">
        <v>-436188.89</v>
      </c>
      <c r="Z209" s="132">
        <v>1662204.75</v>
      </c>
      <c r="AA209" s="132">
        <v>-48258.64</v>
      </c>
      <c r="AB209" s="132">
        <v>2574497</v>
      </c>
      <c r="AC209" s="132">
        <v>167700.16</v>
      </c>
      <c r="AD209" s="132">
        <v>4623037.73</v>
      </c>
      <c r="AE209" s="132">
        <v>-48500.82</v>
      </c>
      <c r="AF209" s="132">
        <v>52366.6</v>
      </c>
      <c r="AG209" s="132">
        <v>-124.31</v>
      </c>
      <c r="AH209" s="132">
        <v>13781.37</v>
      </c>
      <c r="AI209" s="132">
        <v>0</v>
      </c>
      <c r="AJ209" s="132">
        <v>0</v>
      </c>
      <c r="AK209" s="132">
        <v>52724.03</v>
      </c>
      <c r="AL209" s="132">
        <v>35292.34</v>
      </c>
      <c r="AM209" s="132">
        <v>3007639.43</v>
      </c>
      <c r="AN209" s="132">
        <v>352177.64</v>
      </c>
      <c r="AO209" s="132">
        <v>0</v>
      </c>
      <c r="AP209" s="132">
        <v>0</v>
      </c>
      <c r="AQ209" s="132">
        <v>456261.31</v>
      </c>
      <c r="AR209" s="132">
        <v>89588587.84</v>
      </c>
      <c r="AS209" s="132">
        <v>6737418.14</v>
      </c>
      <c r="AT209" s="142"/>
      <c r="AU209" s="132"/>
      <c r="AV209" s="132"/>
      <c r="AW209" s="132"/>
      <c r="AX209" s="132"/>
    </row>
    <row r="210" spans="1:50" s="92" customFormat="1" ht="11.25">
      <c r="A210" s="104" t="s">
        <v>408</v>
      </c>
      <c r="B210" s="23" t="s">
        <v>409</v>
      </c>
      <c r="C210" s="16" t="s">
        <v>81</v>
      </c>
      <c r="D210" s="16" t="s">
        <v>88</v>
      </c>
      <c r="E210" s="132">
        <v>86073467.39</v>
      </c>
      <c r="F210" s="132">
        <v>44888.56</v>
      </c>
      <c r="G210" s="132">
        <v>1010505.56</v>
      </c>
      <c r="H210" s="132">
        <v>0</v>
      </c>
      <c r="I210" s="132">
        <v>0</v>
      </c>
      <c r="J210" s="132">
        <v>0</v>
      </c>
      <c r="K210" s="132">
        <v>0</v>
      </c>
      <c r="L210" s="132">
        <v>234971.12</v>
      </c>
      <c r="M210" s="132">
        <v>0</v>
      </c>
      <c r="N210" s="132">
        <v>84783102.15</v>
      </c>
      <c r="O210" s="132">
        <v>309557.83</v>
      </c>
      <c r="P210" s="132">
        <v>2025900.08</v>
      </c>
      <c r="Q210" s="132">
        <v>2736.21</v>
      </c>
      <c r="R210" s="132">
        <v>0</v>
      </c>
      <c r="S210" s="132">
        <v>82444908.03</v>
      </c>
      <c r="T210" s="132">
        <v>101325644.77</v>
      </c>
      <c r="U210" s="132">
        <v>-2506761.21</v>
      </c>
      <c r="V210" s="132">
        <v>742173.83</v>
      </c>
      <c r="W210" s="132">
        <v>565789.51</v>
      </c>
      <c r="X210" s="132">
        <v>806020.86</v>
      </c>
      <c r="Y210" s="132">
        <v>-334916.59</v>
      </c>
      <c r="Z210" s="132">
        <v>1585665.03</v>
      </c>
      <c r="AA210" s="132">
        <v>-44777.6</v>
      </c>
      <c r="AB210" s="132">
        <v>3764602.21</v>
      </c>
      <c r="AC210" s="132">
        <v>164523.81</v>
      </c>
      <c r="AD210" s="132">
        <v>8066464.68</v>
      </c>
      <c r="AE210" s="132">
        <v>-142427.58</v>
      </c>
      <c r="AF210" s="132">
        <v>13261.8</v>
      </c>
      <c r="AG210" s="132">
        <v>3070.84</v>
      </c>
      <c r="AH210" s="132">
        <v>0</v>
      </c>
      <c r="AI210" s="132">
        <v>0</v>
      </c>
      <c r="AJ210" s="132">
        <v>0</v>
      </c>
      <c r="AK210" s="132">
        <v>219460.47</v>
      </c>
      <c r="AL210" s="132">
        <v>11661.96</v>
      </c>
      <c r="AM210" s="132">
        <v>2563590.22</v>
      </c>
      <c r="AN210" s="132">
        <v>63046.11</v>
      </c>
      <c r="AO210" s="132">
        <v>0</v>
      </c>
      <c r="AP210" s="132">
        <v>0</v>
      </c>
      <c r="AQ210" s="132">
        <v>395908.15</v>
      </c>
      <c r="AR210" s="132">
        <v>86073467.39</v>
      </c>
      <c r="AS210" s="132">
        <v>2831310.37</v>
      </c>
      <c r="AT210" s="142"/>
      <c r="AU210" s="132"/>
      <c r="AV210" s="132"/>
      <c r="AW210" s="132"/>
      <c r="AX210" s="132"/>
    </row>
    <row r="211" spans="1:50" s="92" customFormat="1" ht="11.25">
      <c r="A211" s="104" t="s">
        <v>410</v>
      </c>
      <c r="B211" s="23" t="s">
        <v>411</v>
      </c>
      <c r="C211" s="16" t="s">
        <v>81</v>
      </c>
      <c r="D211" s="16" t="s">
        <v>88</v>
      </c>
      <c r="E211" s="132">
        <v>60111461.65</v>
      </c>
      <c r="F211" s="132">
        <v>60615.06</v>
      </c>
      <c r="G211" s="132">
        <v>28747.65</v>
      </c>
      <c r="H211" s="132">
        <v>651.66</v>
      </c>
      <c r="I211" s="132">
        <v>0</v>
      </c>
      <c r="J211" s="132">
        <v>0</v>
      </c>
      <c r="K211" s="132">
        <v>0</v>
      </c>
      <c r="L211" s="132">
        <v>0</v>
      </c>
      <c r="M211" s="132">
        <v>0</v>
      </c>
      <c r="N211" s="132">
        <v>60021447.28</v>
      </c>
      <c r="O211" s="132">
        <v>242421.15</v>
      </c>
      <c r="P211" s="132">
        <v>602775.37</v>
      </c>
      <c r="Q211" s="132">
        <v>6185.46</v>
      </c>
      <c r="R211" s="132">
        <v>0</v>
      </c>
      <c r="S211" s="132">
        <v>59170065.3</v>
      </c>
      <c r="T211" s="132">
        <v>69513742.78</v>
      </c>
      <c r="U211" s="132">
        <v>-1534498.03</v>
      </c>
      <c r="V211" s="132">
        <v>263310.28</v>
      </c>
      <c r="W211" s="132">
        <v>113606.7</v>
      </c>
      <c r="X211" s="132">
        <v>158934.68</v>
      </c>
      <c r="Y211" s="132">
        <v>-159111.79</v>
      </c>
      <c r="Z211" s="132">
        <v>1082998.15</v>
      </c>
      <c r="AA211" s="132">
        <v>-26969.97</v>
      </c>
      <c r="AB211" s="132">
        <v>2652998.81</v>
      </c>
      <c r="AC211" s="132">
        <v>104478.41</v>
      </c>
      <c r="AD211" s="132">
        <v>3972790.78</v>
      </c>
      <c r="AE211" s="132">
        <v>100457</v>
      </c>
      <c r="AF211" s="132">
        <v>34373.17</v>
      </c>
      <c r="AG211" s="132">
        <v>0</v>
      </c>
      <c r="AH211" s="132">
        <v>0</v>
      </c>
      <c r="AI211" s="132">
        <v>0</v>
      </c>
      <c r="AJ211" s="132">
        <v>0</v>
      </c>
      <c r="AK211" s="132">
        <v>219418.23</v>
      </c>
      <c r="AL211" s="132">
        <v>30226.11</v>
      </c>
      <c r="AM211" s="132">
        <v>1977868.91</v>
      </c>
      <c r="AN211" s="132">
        <v>-109411.34</v>
      </c>
      <c r="AO211" s="132">
        <v>0</v>
      </c>
      <c r="AP211" s="132">
        <v>0</v>
      </c>
      <c r="AQ211" s="132">
        <v>317705.29</v>
      </c>
      <c r="AR211" s="132">
        <v>60111461.65</v>
      </c>
      <c r="AS211" s="132">
        <v>1372195.7</v>
      </c>
      <c r="AT211" s="142"/>
      <c r="AU211" s="132"/>
      <c r="AV211" s="132"/>
      <c r="AW211" s="132"/>
      <c r="AX211" s="132"/>
    </row>
    <row r="212" spans="1:50" s="92" customFormat="1" ht="11.25">
      <c r="A212" s="104" t="s">
        <v>412</v>
      </c>
      <c r="B212" s="23" t="s">
        <v>413</v>
      </c>
      <c r="C212" s="16" t="s">
        <v>82</v>
      </c>
      <c r="D212" s="16" t="s">
        <v>88</v>
      </c>
      <c r="E212" s="132">
        <v>79998047.35</v>
      </c>
      <c r="F212" s="132">
        <v>55697.43</v>
      </c>
      <c r="G212" s="132">
        <v>5784.43</v>
      </c>
      <c r="H212" s="132">
        <v>319.46</v>
      </c>
      <c r="I212" s="132">
        <v>0</v>
      </c>
      <c r="J212" s="132">
        <v>0</v>
      </c>
      <c r="K212" s="132">
        <v>0</v>
      </c>
      <c r="L212" s="132">
        <v>0</v>
      </c>
      <c r="M212" s="132">
        <v>0</v>
      </c>
      <c r="N212" s="132">
        <v>79936246.03</v>
      </c>
      <c r="O212" s="132">
        <v>280306.73</v>
      </c>
      <c r="P212" s="132">
        <v>674019.06</v>
      </c>
      <c r="Q212" s="132">
        <v>3436.88</v>
      </c>
      <c r="R212" s="132">
        <v>0</v>
      </c>
      <c r="S212" s="132">
        <v>78978483.36</v>
      </c>
      <c r="T212" s="132">
        <v>91568624.86</v>
      </c>
      <c r="U212" s="132">
        <v>-2502051.04</v>
      </c>
      <c r="V212" s="132">
        <v>896536.44</v>
      </c>
      <c r="W212" s="132">
        <v>139081.92</v>
      </c>
      <c r="X212" s="132">
        <v>512060.29</v>
      </c>
      <c r="Y212" s="132">
        <v>0</v>
      </c>
      <c r="Z212" s="132">
        <v>1408837.42</v>
      </c>
      <c r="AA212" s="132">
        <v>0</v>
      </c>
      <c r="AB212" s="132">
        <v>2976411.61</v>
      </c>
      <c r="AC212" s="132">
        <v>143899.81</v>
      </c>
      <c r="AD212" s="132">
        <v>5366441.48</v>
      </c>
      <c r="AE212" s="132">
        <v>28559.04</v>
      </c>
      <c r="AF212" s="132">
        <v>31162.32</v>
      </c>
      <c r="AG212" s="132">
        <v>0</v>
      </c>
      <c r="AH212" s="132">
        <v>0</v>
      </c>
      <c r="AI212" s="132">
        <v>0</v>
      </c>
      <c r="AJ212" s="132">
        <v>0</v>
      </c>
      <c r="AK212" s="132">
        <v>20256.74</v>
      </c>
      <c r="AL212" s="132">
        <v>0</v>
      </c>
      <c r="AM212" s="132">
        <v>2140018.29</v>
      </c>
      <c r="AN212" s="132">
        <v>0</v>
      </c>
      <c r="AO212" s="132">
        <v>0</v>
      </c>
      <c r="AP212" s="132">
        <v>0</v>
      </c>
      <c r="AQ212" s="132">
        <v>294172.67</v>
      </c>
      <c r="AR212" s="132">
        <v>79998047.35</v>
      </c>
      <c r="AS212" s="132">
        <v>3752429.9</v>
      </c>
      <c r="AT212" s="142"/>
      <c r="AU212" s="132"/>
      <c r="AV212" s="132"/>
      <c r="AW212" s="132"/>
      <c r="AX212" s="132"/>
    </row>
    <row r="213" spans="1:50" s="92" customFormat="1" ht="11.25">
      <c r="A213" s="104" t="s">
        <v>414</v>
      </c>
      <c r="B213" s="23" t="s">
        <v>415</v>
      </c>
      <c r="C213" s="16" t="s">
        <v>80</v>
      </c>
      <c r="D213" s="16" t="s">
        <v>89</v>
      </c>
      <c r="E213" s="132">
        <v>64947637.12</v>
      </c>
      <c r="F213" s="132">
        <v>17433.6</v>
      </c>
      <c r="G213" s="132">
        <v>16133.8</v>
      </c>
      <c r="H213" s="132">
        <v>70.99</v>
      </c>
      <c r="I213" s="132">
        <v>2037.08</v>
      </c>
      <c r="J213" s="132">
        <v>0</v>
      </c>
      <c r="K213" s="132">
        <v>0</v>
      </c>
      <c r="L213" s="132">
        <v>0</v>
      </c>
      <c r="M213" s="132">
        <v>0</v>
      </c>
      <c r="N213" s="132">
        <v>64911961.65</v>
      </c>
      <c r="O213" s="132">
        <v>246093.7</v>
      </c>
      <c r="P213" s="132">
        <v>2580494.02</v>
      </c>
      <c r="Q213" s="132">
        <v>9898.63</v>
      </c>
      <c r="R213" s="132">
        <v>0</v>
      </c>
      <c r="S213" s="132">
        <v>62075475.3</v>
      </c>
      <c r="T213" s="132">
        <v>75984051.17</v>
      </c>
      <c r="U213" s="132">
        <v>-1323349.06</v>
      </c>
      <c r="V213" s="132">
        <v>166931.59</v>
      </c>
      <c r="W213" s="132">
        <v>222513.68</v>
      </c>
      <c r="X213" s="132">
        <v>655931.52</v>
      </c>
      <c r="Y213" s="132">
        <v>-86439.41</v>
      </c>
      <c r="Z213" s="132">
        <v>1202748.09</v>
      </c>
      <c r="AA213" s="132">
        <v>-22409.47</v>
      </c>
      <c r="AB213" s="132">
        <v>2817892.31</v>
      </c>
      <c r="AC213" s="132">
        <v>56316.36</v>
      </c>
      <c r="AD213" s="132">
        <v>4190857.05</v>
      </c>
      <c r="AE213" s="132">
        <v>-278680.06</v>
      </c>
      <c r="AF213" s="132">
        <v>70032.83</v>
      </c>
      <c r="AG213" s="132">
        <v>0</v>
      </c>
      <c r="AH213" s="132">
        <v>2716.1</v>
      </c>
      <c r="AI213" s="132">
        <v>3853.05</v>
      </c>
      <c r="AJ213" s="132">
        <v>0</v>
      </c>
      <c r="AK213" s="132">
        <v>163076.02</v>
      </c>
      <c r="AL213" s="132">
        <v>14300.93</v>
      </c>
      <c r="AM213" s="132">
        <v>3257826.41</v>
      </c>
      <c r="AN213" s="132">
        <v>116200.46</v>
      </c>
      <c r="AO213" s="132">
        <v>0</v>
      </c>
      <c r="AP213" s="132">
        <v>0</v>
      </c>
      <c r="AQ213" s="132">
        <v>298965.31</v>
      </c>
      <c r="AR213" s="132">
        <v>64947637.12</v>
      </c>
      <c r="AS213" s="132">
        <v>2529607.3</v>
      </c>
      <c r="AT213" s="142"/>
      <c r="AU213" s="132"/>
      <c r="AV213" s="132"/>
      <c r="AW213" s="132"/>
      <c r="AX213" s="132"/>
    </row>
    <row r="214" spans="1:50" s="92" customFormat="1" ht="11.25">
      <c r="A214" s="104" t="s">
        <v>416</v>
      </c>
      <c r="B214" s="23" t="s">
        <v>417</v>
      </c>
      <c r="C214" s="16" t="s">
        <v>81</v>
      </c>
      <c r="D214" s="16" t="s">
        <v>89</v>
      </c>
      <c r="E214" s="132">
        <v>13206818.96</v>
      </c>
      <c r="F214" s="132">
        <v>3827.11</v>
      </c>
      <c r="G214" s="132">
        <v>5564.91</v>
      </c>
      <c r="H214" s="132">
        <v>383.29</v>
      </c>
      <c r="I214" s="132">
        <v>6055.22</v>
      </c>
      <c r="J214" s="132">
        <v>0</v>
      </c>
      <c r="K214" s="132">
        <v>0</v>
      </c>
      <c r="L214" s="132">
        <v>7913.11</v>
      </c>
      <c r="M214" s="132">
        <v>0</v>
      </c>
      <c r="N214" s="132">
        <v>13183075.32</v>
      </c>
      <c r="O214" s="132">
        <v>94319.61</v>
      </c>
      <c r="P214" s="132">
        <v>40000</v>
      </c>
      <c r="Q214" s="132">
        <v>6869.13</v>
      </c>
      <c r="R214" s="132">
        <v>0</v>
      </c>
      <c r="S214" s="132">
        <v>13041886.58</v>
      </c>
      <c r="T214" s="132">
        <v>17790822.88</v>
      </c>
      <c r="U214" s="132">
        <v>-1975502.7</v>
      </c>
      <c r="V214" s="132">
        <v>103542.96</v>
      </c>
      <c r="W214" s="132">
        <v>5897.23</v>
      </c>
      <c r="X214" s="132">
        <v>455392.77</v>
      </c>
      <c r="Y214" s="132">
        <v>-506308.07</v>
      </c>
      <c r="Z214" s="132">
        <v>250559.6</v>
      </c>
      <c r="AA214" s="132">
        <v>-32712.39</v>
      </c>
      <c r="AB214" s="132">
        <v>1460939.34</v>
      </c>
      <c r="AC214" s="132">
        <v>42225.26</v>
      </c>
      <c r="AD214" s="132">
        <v>649145.67</v>
      </c>
      <c r="AE214" s="132">
        <v>571550.13</v>
      </c>
      <c r="AF214" s="132">
        <v>42062.72</v>
      </c>
      <c r="AG214" s="132">
        <v>-2.37</v>
      </c>
      <c r="AH214" s="132">
        <v>11747.31</v>
      </c>
      <c r="AI214" s="132">
        <v>0</v>
      </c>
      <c r="AJ214" s="132">
        <v>0</v>
      </c>
      <c r="AK214" s="132">
        <v>0</v>
      </c>
      <c r="AL214" s="132">
        <v>0</v>
      </c>
      <c r="AM214" s="132">
        <v>162240.48</v>
      </c>
      <c r="AN214" s="132">
        <v>21948.56</v>
      </c>
      <c r="AO214" s="132">
        <v>0</v>
      </c>
      <c r="AP214" s="132">
        <v>0</v>
      </c>
      <c r="AQ214" s="132">
        <v>24846.82</v>
      </c>
      <c r="AR214" s="132">
        <v>13206818.96</v>
      </c>
      <c r="AS214" s="132">
        <v>518039.62</v>
      </c>
      <c r="AT214" s="142"/>
      <c r="AU214" s="132"/>
      <c r="AV214" s="132"/>
      <c r="AW214" s="132"/>
      <c r="AX214" s="132"/>
    </row>
    <row r="215" spans="1:50" s="92" customFormat="1" ht="11.25">
      <c r="A215" s="104" t="s">
        <v>418</v>
      </c>
      <c r="B215" s="23" t="s">
        <v>419</v>
      </c>
      <c r="C215" s="16" t="s">
        <v>82</v>
      </c>
      <c r="D215" s="16" t="s">
        <v>88</v>
      </c>
      <c r="E215" s="132">
        <v>93278512.96</v>
      </c>
      <c r="F215" s="132">
        <v>18599.5</v>
      </c>
      <c r="G215" s="132">
        <v>0</v>
      </c>
      <c r="H215" s="132">
        <v>0</v>
      </c>
      <c r="I215" s="132">
        <v>0</v>
      </c>
      <c r="J215" s="132">
        <v>0</v>
      </c>
      <c r="K215" s="132">
        <v>0</v>
      </c>
      <c r="L215" s="132">
        <v>0</v>
      </c>
      <c r="M215" s="132">
        <v>0</v>
      </c>
      <c r="N215" s="132">
        <v>93259913.46</v>
      </c>
      <c r="O215" s="132">
        <v>272189.66</v>
      </c>
      <c r="P215" s="132">
        <v>1008930.32</v>
      </c>
      <c r="Q215" s="132">
        <v>181142.01</v>
      </c>
      <c r="R215" s="132">
        <v>0</v>
      </c>
      <c r="S215" s="132">
        <v>91797651.47</v>
      </c>
      <c r="T215" s="132">
        <v>108127151.34</v>
      </c>
      <c r="U215" s="132">
        <v>-6219208.39</v>
      </c>
      <c r="V215" s="132">
        <v>470326.06</v>
      </c>
      <c r="W215" s="132">
        <v>-571442.53</v>
      </c>
      <c r="X215" s="132">
        <v>1140134.14</v>
      </c>
      <c r="Y215" s="132">
        <v>-513079.01</v>
      </c>
      <c r="Z215" s="132">
        <v>1791030.44</v>
      </c>
      <c r="AA215" s="132">
        <v>-89923.56</v>
      </c>
      <c r="AB215" s="132">
        <v>1455321.02</v>
      </c>
      <c r="AC215" s="132">
        <v>55925.13</v>
      </c>
      <c r="AD215" s="132">
        <v>3653989.64</v>
      </c>
      <c r="AE215" s="132">
        <v>706.59</v>
      </c>
      <c r="AF215" s="132">
        <v>5033.43</v>
      </c>
      <c r="AG215" s="132">
        <v>0</v>
      </c>
      <c r="AH215" s="132">
        <v>0</v>
      </c>
      <c r="AI215" s="132">
        <v>0</v>
      </c>
      <c r="AJ215" s="132">
        <v>0</v>
      </c>
      <c r="AK215" s="132">
        <v>136615.22</v>
      </c>
      <c r="AL215" s="132">
        <v>-493624.27</v>
      </c>
      <c r="AM215" s="132">
        <v>4218719.75</v>
      </c>
      <c r="AN215" s="132">
        <v>70277.7</v>
      </c>
      <c r="AO215" s="132">
        <v>0</v>
      </c>
      <c r="AP215" s="132">
        <v>0</v>
      </c>
      <c r="AQ215" s="132">
        <v>499401.06</v>
      </c>
      <c r="AR215" s="132">
        <v>93278512.96</v>
      </c>
      <c r="AS215" s="132">
        <v>3265813.61</v>
      </c>
      <c r="AT215" s="142"/>
      <c r="AU215" s="132"/>
      <c r="AV215" s="132"/>
      <c r="AW215" s="132"/>
      <c r="AX215" s="132"/>
    </row>
    <row r="216" spans="1:50" s="92" customFormat="1" ht="11.25">
      <c r="A216" s="104" t="s">
        <v>68</v>
      </c>
      <c r="B216" s="23" t="s">
        <v>69</v>
      </c>
      <c r="C216" s="16" t="s">
        <v>84</v>
      </c>
      <c r="D216" s="16" t="s">
        <v>682</v>
      </c>
      <c r="E216" s="132">
        <v>50567603.02</v>
      </c>
      <c r="F216" s="132">
        <v>0</v>
      </c>
      <c r="G216" s="132">
        <v>11937.1</v>
      </c>
      <c r="H216" s="132">
        <v>0</v>
      </c>
      <c r="I216" s="132">
        <v>0</v>
      </c>
      <c r="J216" s="132">
        <v>0</v>
      </c>
      <c r="K216" s="132">
        <v>0</v>
      </c>
      <c r="L216" s="132">
        <v>0</v>
      </c>
      <c r="M216" s="132">
        <v>0</v>
      </c>
      <c r="N216" s="132">
        <v>50555665.92</v>
      </c>
      <c r="O216" s="132">
        <v>278620.55</v>
      </c>
      <c r="P216" s="132">
        <v>3253067</v>
      </c>
      <c r="Q216" s="132">
        <v>3480.29</v>
      </c>
      <c r="R216" s="132">
        <v>0</v>
      </c>
      <c r="S216" s="132">
        <v>47020498.08</v>
      </c>
      <c r="T216" s="132">
        <v>61133980.5</v>
      </c>
      <c r="U216" s="132">
        <v>-1825169.08</v>
      </c>
      <c r="V216" s="132">
        <v>146189.5</v>
      </c>
      <c r="W216" s="132">
        <v>61374.71</v>
      </c>
      <c r="X216" s="132">
        <v>928507.14</v>
      </c>
      <c r="Y216" s="132">
        <v>-625453.29</v>
      </c>
      <c r="Z216" s="132">
        <v>793167.63</v>
      </c>
      <c r="AA216" s="132">
        <v>-24520.9</v>
      </c>
      <c r="AB216" s="132">
        <v>2982485.69</v>
      </c>
      <c r="AC216" s="132">
        <v>211086.54</v>
      </c>
      <c r="AD216" s="132">
        <v>3268034.2</v>
      </c>
      <c r="AE216" s="132">
        <v>85160.42</v>
      </c>
      <c r="AF216" s="132">
        <v>37693.4</v>
      </c>
      <c r="AG216" s="132">
        <v>0</v>
      </c>
      <c r="AH216" s="132">
        <v>0</v>
      </c>
      <c r="AI216" s="132">
        <v>0</v>
      </c>
      <c r="AJ216" s="132">
        <v>0</v>
      </c>
      <c r="AK216" s="132">
        <v>23738.31</v>
      </c>
      <c r="AL216" s="132">
        <v>5191.63</v>
      </c>
      <c r="AM216" s="132">
        <v>2361834.24</v>
      </c>
      <c r="AN216" s="132">
        <v>209175.57</v>
      </c>
      <c r="AO216" s="132">
        <v>0</v>
      </c>
      <c r="AP216" s="132">
        <v>0</v>
      </c>
      <c r="AQ216" s="132">
        <v>229965.49</v>
      </c>
      <c r="AR216" s="132">
        <v>50567603.02</v>
      </c>
      <c r="AS216" s="132">
        <v>6986859.4</v>
      </c>
      <c r="AT216" s="142"/>
      <c r="AU216" s="132"/>
      <c r="AV216" s="132"/>
      <c r="AW216" s="132"/>
      <c r="AX216" s="132"/>
    </row>
    <row r="217" spans="1:50" s="92" customFormat="1" ht="11.25">
      <c r="A217" s="104" t="s">
        <v>420</v>
      </c>
      <c r="B217" s="23" t="s">
        <v>421</v>
      </c>
      <c r="C217" s="16" t="s">
        <v>79</v>
      </c>
      <c r="D217" s="16" t="s">
        <v>88</v>
      </c>
      <c r="E217" s="132">
        <v>46373914.17</v>
      </c>
      <c r="F217" s="132">
        <v>16216.79</v>
      </c>
      <c r="G217" s="132">
        <v>19064.42</v>
      </c>
      <c r="H217" s="132">
        <v>0</v>
      </c>
      <c r="I217" s="132">
        <v>2529.42</v>
      </c>
      <c r="J217" s="132">
        <v>1071.56</v>
      </c>
      <c r="K217" s="132">
        <v>0</v>
      </c>
      <c r="L217" s="132">
        <v>1671.7</v>
      </c>
      <c r="M217" s="132">
        <v>0</v>
      </c>
      <c r="N217" s="132">
        <v>46333360.28</v>
      </c>
      <c r="O217" s="132">
        <v>172588.21</v>
      </c>
      <c r="P217" s="132">
        <v>-272923.86</v>
      </c>
      <c r="Q217" s="132">
        <v>6482.76</v>
      </c>
      <c r="R217" s="132">
        <v>0</v>
      </c>
      <c r="S217" s="132">
        <v>46427213.17</v>
      </c>
      <c r="T217" s="132">
        <v>57949511.8</v>
      </c>
      <c r="U217" s="132">
        <v>-2665228.72</v>
      </c>
      <c r="V217" s="132">
        <v>79734.02</v>
      </c>
      <c r="W217" s="132">
        <v>123530.41</v>
      </c>
      <c r="X217" s="132">
        <v>2008323.37</v>
      </c>
      <c r="Y217" s="132">
        <v>-85989.66</v>
      </c>
      <c r="Z217" s="132">
        <v>930031.39</v>
      </c>
      <c r="AA217" s="132">
        <v>-22557.78</v>
      </c>
      <c r="AB217" s="132">
        <v>2108642.12</v>
      </c>
      <c r="AC217" s="132">
        <v>45004.04</v>
      </c>
      <c r="AD217" s="132">
        <v>2229626.93</v>
      </c>
      <c r="AE217" s="132">
        <v>-9173.78</v>
      </c>
      <c r="AF217" s="132">
        <v>60237.99</v>
      </c>
      <c r="AG217" s="132">
        <v>0</v>
      </c>
      <c r="AH217" s="132">
        <v>5728.04</v>
      </c>
      <c r="AI217" s="132">
        <v>0</v>
      </c>
      <c r="AJ217" s="132">
        <v>0</v>
      </c>
      <c r="AK217" s="132">
        <v>1149206.49</v>
      </c>
      <c r="AL217" s="132">
        <v>1410128.18</v>
      </c>
      <c r="AM217" s="132">
        <v>790873.68</v>
      </c>
      <c r="AN217" s="132">
        <v>281630.31</v>
      </c>
      <c r="AO217" s="132">
        <v>0</v>
      </c>
      <c r="AP217" s="132">
        <v>0</v>
      </c>
      <c r="AQ217" s="132">
        <v>26869.24</v>
      </c>
      <c r="AR217" s="132">
        <v>46373914.17</v>
      </c>
      <c r="AS217" s="132">
        <v>10256265.63</v>
      </c>
      <c r="AT217" s="142"/>
      <c r="AU217" s="132"/>
      <c r="AV217" s="132"/>
      <c r="AW217" s="132"/>
      <c r="AX217" s="132"/>
    </row>
    <row r="218" spans="1:50" s="92" customFormat="1" ht="11.25">
      <c r="A218" s="104" t="s">
        <v>422</v>
      </c>
      <c r="B218" s="23" t="s">
        <v>423</v>
      </c>
      <c r="C218" s="16" t="s">
        <v>86</v>
      </c>
      <c r="D218" s="16" t="s">
        <v>89</v>
      </c>
      <c r="E218" s="132">
        <v>34842837.01</v>
      </c>
      <c r="F218" s="132">
        <v>11449.15</v>
      </c>
      <c r="G218" s="132">
        <v>29251.04</v>
      </c>
      <c r="H218" s="132">
        <v>775.75</v>
      </c>
      <c r="I218" s="132">
        <v>978.98</v>
      </c>
      <c r="J218" s="132">
        <v>-313.56</v>
      </c>
      <c r="K218" s="132">
        <v>0</v>
      </c>
      <c r="L218" s="132">
        <v>0</v>
      </c>
      <c r="M218" s="132">
        <v>0</v>
      </c>
      <c r="N218" s="132">
        <v>34800695.65</v>
      </c>
      <c r="O218" s="132">
        <v>111206.7</v>
      </c>
      <c r="P218" s="132">
        <v>129930.39</v>
      </c>
      <c r="Q218" s="132">
        <v>2192.6</v>
      </c>
      <c r="R218" s="132">
        <v>0</v>
      </c>
      <c r="S218" s="132">
        <v>34557365.96</v>
      </c>
      <c r="T218" s="132">
        <v>38444944.28</v>
      </c>
      <c r="U218" s="132">
        <v>-612532.21</v>
      </c>
      <c r="V218" s="132">
        <v>222822.18</v>
      </c>
      <c r="W218" s="132">
        <v>184569.5</v>
      </c>
      <c r="X218" s="132">
        <v>72049.14</v>
      </c>
      <c r="Y218" s="132">
        <v>-14806.37</v>
      </c>
      <c r="Z218" s="132">
        <v>613839.57</v>
      </c>
      <c r="AA218" s="132">
        <v>-10703.5</v>
      </c>
      <c r="AB218" s="132">
        <v>1164735.85</v>
      </c>
      <c r="AC218" s="132">
        <v>43867.54</v>
      </c>
      <c r="AD218" s="132">
        <v>1056228.1</v>
      </c>
      <c r="AE218" s="132">
        <v>16629.53</v>
      </c>
      <c r="AF218" s="132">
        <v>12411.97</v>
      </c>
      <c r="AG218" s="132">
        <v>0</v>
      </c>
      <c r="AH218" s="132">
        <v>1305.3</v>
      </c>
      <c r="AI218" s="132">
        <v>0</v>
      </c>
      <c r="AJ218" s="132">
        <v>0</v>
      </c>
      <c r="AK218" s="132">
        <v>101678.15</v>
      </c>
      <c r="AL218" s="132">
        <v>30196.18</v>
      </c>
      <c r="AM218" s="132">
        <v>1272984.76</v>
      </c>
      <c r="AN218" s="132">
        <v>103374.85</v>
      </c>
      <c r="AO218" s="132">
        <v>0</v>
      </c>
      <c r="AP218" s="132">
        <v>0</v>
      </c>
      <c r="AQ218" s="132">
        <v>139447.63</v>
      </c>
      <c r="AR218" s="132">
        <v>34842837.19</v>
      </c>
      <c r="AS218" s="132">
        <v>905459.4</v>
      </c>
      <c r="AT218" s="142"/>
      <c r="AU218" s="132"/>
      <c r="AV218" s="132"/>
      <c r="AW218" s="132"/>
      <c r="AX218" s="132"/>
    </row>
    <row r="219" spans="1:50" s="92" customFormat="1" ht="11.25">
      <c r="A219" s="104" t="s">
        <v>424</v>
      </c>
      <c r="B219" s="23" t="s">
        <v>425</v>
      </c>
      <c r="C219" s="16" t="s">
        <v>82</v>
      </c>
      <c r="D219" s="16" t="s">
        <v>89</v>
      </c>
      <c r="E219" s="132">
        <v>48869064.3</v>
      </c>
      <c r="F219" s="132">
        <v>17160.94</v>
      </c>
      <c r="G219" s="132">
        <v>9109.5</v>
      </c>
      <c r="H219" s="132">
        <v>0</v>
      </c>
      <c r="I219" s="132">
        <v>4769.3</v>
      </c>
      <c r="J219" s="132">
        <v>0</v>
      </c>
      <c r="K219" s="132">
        <v>0</v>
      </c>
      <c r="L219" s="132">
        <v>0</v>
      </c>
      <c r="M219" s="132">
        <v>0</v>
      </c>
      <c r="N219" s="132">
        <v>48838024.56</v>
      </c>
      <c r="O219" s="132">
        <v>178913.91</v>
      </c>
      <c r="P219" s="132">
        <v>156065.3</v>
      </c>
      <c r="Q219" s="132">
        <v>515.06</v>
      </c>
      <c r="R219" s="132">
        <v>0</v>
      </c>
      <c r="S219" s="132">
        <v>48502530.29</v>
      </c>
      <c r="T219" s="132">
        <v>54827424.9</v>
      </c>
      <c r="U219" s="132">
        <v>-23187.61</v>
      </c>
      <c r="V219" s="132">
        <v>332406.26</v>
      </c>
      <c r="W219" s="132">
        <v>87651.35</v>
      </c>
      <c r="X219" s="132">
        <v>82711.01</v>
      </c>
      <c r="Y219" s="132">
        <v>1289.48</v>
      </c>
      <c r="Z219" s="132">
        <v>863703.31</v>
      </c>
      <c r="AA219" s="132">
        <v>581.99</v>
      </c>
      <c r="AB219" s="132">
        <v>1755226.7</v>
      </c>
      <c r="AC219" s="132">
        <v>70628</v>
      </c>
      <c r="AD219" s="132">
        <v>3066308.71</v>
      </c>
      <c r="AE219" s="132">
        <v>20542.47</v>
      </c>
      <c r="AF219" s="132">
        <v>61347.3</v>
      </c>
      <c r="AG219" s="132">
        <v>-905.93</v>
      </c>
      <c r="AH219" s="132">
        <v>0</v>
      </c>
      <c r="AI219" s="132">
        <v>0</v>
      </c>
      <c r="AJ219" s="132">
        <v>0</v>
      </c>
      <c r="AK219" s="132">
        <v>14324.9</v>
      </c>
      <c r="AL219" s="132">
        <v>-20100.07</v>
      </c>
      <c r="AM219" s="132">
        <v>1900109.08</v>
      </c>
      <c r="AN219" s="132">
        <v>129321.27</v>
      </c>
      <c r="AO219" s="132">
        <v>0</v>
      </c>
      <c r="AP219" s="132">
        <v>0</v>
      </c>
      <c r="AQ219" s="132">
        <v>138712.98</v>
      </c>
      <c r="AR219" s="132">
        <v>48869064.3</v>
      </c>
      <c r="AS219" s="132">
        <v>426960.72</v>
      </c>
      <c r="AT219" s="142"/>
      <c r="AU219" s="132"/>
      <c r="AV219" s="132"/>
      <c r="AW219" s="132"/>
      <c r="AX219" s="132"/>
    </row>
    <row r="220" spans="1:50" s="92" customFormat="1" ht="11.25">
      <c r="A220" s="104" t="s">
        <v>426</v>
      </c>
      <c r="B220" s="23" t="s">
        <v>427</v>
      </c>
      <c r="C220" s="16" t="s">
        <v>80</v>
      </c>
      <c r="D220" s="16" t="s">
        <v>89</v>
      </c>
      <c r="E220" s="132">
        <v>13309037.68</v>
      </c>
      <c r="F220" s="132">
        <v>6553.49</v>
      </c>
      <c r="G220" s="132">
        <v>7267.5</v>
      </c>
      <c r="H220" s="132">
        <v>0</v>
      </c>
      <c r="I220" s="132">
        <v>4771.43</v>
      </c>
      <c r="J220" s="132">
        <v>1139.06</v>
      </c>
      <c r="K220" s="132">
        <v>0</v>
      </c>
      <c r="L220" s="132">
        <v>0</v>
      </c>
      <c r="M220" s="132">
        <v>0</v>
      </c>
      <c r="N220" s="132">
        <v>13289306.2</v>
      </c>
      <c r="O220" s="132">
        <v>85289.4</v>
      </c>
      <c r="P220" s="132">
        <v>227774.48</v>
      </c>
      <c r="Q220" s="132">
        <v>2182.19</v>
      </c>
      <c r="R220" s="132">
        <v>0</v>
      </c>
      <c r="S220" s="132">
        <v>12974060.13</v>
      </c>
      <c r="T220" s="132">
        <v>16699576.4</v>
      </c>
      <c r="U220" s="132">
        <v>-320904.45</v>
      </c>
      <c r="V220" s="132">
        <v>26046.45</v>
      </c>
      <c r="W220" s="132">
        <v>28754.69</v>
      </c>
      <c r="X220" s="132">
        <v>330868.05</v>
      </c>
      <c r="Y220" s="132">
        <v>-54556.78</v>
      </c>
      <c r="Z220" s="132">
        <v>228935.22</v>
      </c>
      <c r="AA220" s="132">
        <v>-4671.8</v>
      </c>
      <c r="AB220" s="132">
        <v>1604772.95</v>
      </c>
      <c r="AC220" s="132">
        <v>51198.39</v>
      </c>
      <c r="AD220" s="132">
        <v>854111.81</v>
      </c>
      <c r="AE220" s="132">
        <v>7630.77</v>
      </c>
      <c r="AF220" s="132">
        <v>22909.16</v>
      </c>
      <c r="AG220" s="132">
        <v>0</v>
      </c>
      <c r="AH220" s="132">
        <v>21578.66</v>
      </c>
      <c r="AI220" s="132">
        <v>-35.75</v>
      </c>
      <c r="AJ220" s="132">
        <v>0</v>
      </c>
      <c r="AK220" s="132">
        <v>13301.17</v>
      </c>
      <c r="AL220" s="132">
        <v>-2237.26</v>
      </c>
      <c r="AM220" s="132">
        <v>456033.66</v>
      </c>
      <c r="AN220" s="132">
        <v>10105.07</v>
      </c>
      <c r="AO220" s="132">
        <v>0</v>
      </c>
      <c r="AP220" s="132">
        <v>0</v>
      </c>
      <c r="AQ220" s="132">
        <v>33018.93</v>
      </c>
      <c r="AR220" s="132">
        <v>13309037.68</v>
      </c>
      <c r="AS220" s="132">
        <v>403357.65</v>
      </c>
      <c r="AT220" s="142"/>
      <c r="AU220" s="132"/>
      <c r="AV220" s="132"/>
      <c r="AW220" s="132"/>
      <c r="AX220" s="132"/>
    </row>
    <row r="221" spans="1:50" s="92" customFormat="1" ht="11.25">
      <c r="A221" s="104" t="s">
        <v>70</v>
      </c>
      <c r="B221" s="23" t="s">
        <v>71</v>
      </c>
      <c r="C221" s="16" t="s">
        <v>84</v>
      </c>
      <c r="D221" s="16" t="s">
        <v>682</v>
      </c>
      <c r="E221" s="132">
        <v>80946227.31</v>
      </c>
      <c r="F221" s="132">
        <v>61104.87</v>
      </c>
      <c r="G221" s="132">
        <v>118324.35</v>
      </c>
      <c r="H221" s="132">
        <v>933.18</v>
      </c>
      <c r="I221" s="132">
        <v>0</v>
      </c>
      <c r="J221" s="132">
        <v>0</v>
      </c>
      <c r="K221" s="132">
        <v>0</v>
      </c>
      <c r="L221" s="132">
        <v>0</v>
      </c>
      <c r="M221" s="132">
        <v>0</v>
      </c>
      <c r="N221" s="132">
        <v>80765864.91</v>
      </c>
      <c r="O221" s="132">
        <v>308554.25</v>
      </c>
      <c r="P221" s="132">
        <v>1348278.57</v>
      </c>
      <c r="Q221" s="132">
        <v>15791.4</v>
      </c>
      <c r="R221" s="132">
        <v>0</v>
      </c>
      <c r="S221" s="132">
        <v>79093240.69</v>
      </c>
      <c r="T221" s="132">
        <v>93001048.92</v>
      </c>
      <c r="U221" s="132">
        <v>-1372801.8</v>
      </c>
      <c r="V221" s="132">
        <v>254578.27</v>
      </c>
      <c r="W221" s="132">
        <v>271538.48</v>
      </c>
      <c r="X221" s="132">
        <v>870122.83</v>
      </c>
      <c r="Y221" s="132">
        <v>-143374.54</v>
      </c>
      <c r="Z221" s="132">
        <v>1340627.01</v>
      </c>
      <c r="AA221" s="132">
        <v>-24162.04</v>
      </c>
      <c r="AB221" s="132">
        <v>1960944.76</v>
      </c>
      <c r="AC221" s="132">
        <v>82821.73</v>
      </c>
      <c r="AD221" s="132">
        <v>6900177.17</v>
      </c>
      <c r="AE221" s="132">
        <v>-226201.52</v>
      </c>
      <c r="AF221" s="132">
        <v>49101.26</v>
      </c>
      <c r="AG221" s="132">
        <v>618.98</v>
      </c>
      <c r="AH221" s="132">
        <v>0</v>
      </c>
      <c r="AI221" s="132">
        <v>0</v>
      </c>
      <c r="AJ221" s="132">
        <v>0</v>
      </c>
      <c r="AK221" s="132">
        <v>20245.88</v>
      </c>
      <c r="AL221" s="132">
        <v>64039.56</v>
      </c>
      <c r="AM221" s="132">
        <v>2485214.1</v>
      </c>
      <c r="AN221" s="132">
        <v>226626.94</v>
      </c>
      <c r="AO221" s="132">
        <v>0</v>
      </c>
      <c r="AP221" s="132">
        <v>0</v>
      </c>
      <c r="AQ221" s="132">
        <v>234264.38</v>
      </c>
      <c r="AR221" s="132">
        <v>80946227.31</v>
      </c>
      <c r="AS221" s="132">
        <v>3825750.03</v>
      </c>
      <c r="AT221" s="142"/>
      <c r="AU221" s="132"/>
      <c r="AV221" s="132"/>
      <c r="AW221" s="132"/>
      <c r="AX221" s="132"/>
    </row>
    <row r="222" spans="1:50" s="92" customFormat="1" ht="11.25">
      <c r="A222" s="104" t="s">
        <v>428</v>
      </c>
      <c r="B222" s="23" t="s">
        <v>429</v>
      </c>
      <c r="C222" s="16" t="s">
        <v>87</v>
      </c>
      <c r="D222" s="16" t="s">
        <v>89</v>
      </c>
      <c r="E222" s="132">
        <v>12617518.36</v>
      </c>
      <c r="F222" s="132">
        <v>11076.05</v>
      </c>
      <c r="G222" s="132">
        <v>4495.61</v>
      </c>
      <c r="H222" s="132">
        <v>627.27</v>
      </c>
      <c r="I222" s="132">
        <v>16956.23</v>
      </c>
      <c r="J222" s="132">
        <v>571.64</v>
      </c>
      <c r="K222" s="132">
        <v>0</v>
      </c>
      <c r="L222" s="132">
        <v>0</v>
      </c>
      <c r="M222" s="132">
        <v>0</v>
      </c>
      <c r="N222" s="132">
        <v>12583791.56</v>
      </c>
      <c r="O222" s="132">
        <v>97390.05</v>
      </c>
      <c r="P222" s="132">
        <v>311492.06</v>
      </c>
      <c r="Q222" s="132">
        <v>137.24</v>
      </c>
      <c r="R222" s="132">
        <v>0</v>
      </c>
      <c r="S222" s="132">
        <v>12174772.21</v>
      </c>
      <c r="T222" s="132">
        <v>14945310.21</v>
      </c>
      <c r="U222" s="132">
        <v>-4309.33</v>
      </c>
      <c r="V222" s="132">
        <v>28826.16</v>
      </c>
      <c r="W222" s="132">
        <v>86387.56</v>
      </c>
      <c r="X222" s="132">
        <v>59194.03</v>
      </c>
      <c r="Y222" s="132">
        <v>43477.45</v>
      </c>
      <c r="Z222" s="132">
        <v>194162.72</v>
      </c>
      <c r="AA222" s="132">
        <v>-216.6</v>
      </c>
      <c r="AB222" s="132">
        <v>1524743.26</v>
      </c>
      <c r="AC222" s="132">
        <v>216287.83</v>
      </c>
      <c r="AD222" s="132">
        <v>507701.59</v>
      </c>
      <c r="AE222" s="132">
        <v>3445.05</v>
      </c>
      <c r="AF222" s="132">
        <v>37072.35</v>
      </c>
      <c r="AG222" s="132">
        <v>114.31</v>
      </c>
      <c r="AH222" s="132">
        <v>43304.01</v>
      </c>
      <c r="AI222" s="132">
        <v>316.23</v>
      </c>
      <c r="AJ222" s="132">
        <v>0</v>
      </c>
      <c r="AK222" s="132">
        <v>7045.45</v>
      </c>
      <c r="AL222" s="132">
        <v>0</v>
      </c>
      <c r="AM222" s="132">
        <v>202150.01</v>
      </c>
      <c r="AN222" s="132">
        <v>-50018.81</v>
      </c>
      <c r="AO222" s="132">
        <v>0</v>
      </c>
      <c r="AP222" s="132">
        <v>0</v>
      </c>
      <c r="AQ222" s="132">
        <v>37809.6</v>
      </c>
      <c r="AR222" s="132">
        <v>12617518.36</v>
      </c>
      <c r="AS222" s="132">
        <v>356439</v>
      </c>
      <c r="AT222" s="142"/>
      <c r="AU222" s="132"/>
      <c r="AV222" s="132"/>
      <c r="AW222" s="132"/>
      <c r="AX222" s="132"/>
    </row>
    <row r="223" spans="1:50" s="92" customFormat="1" ht="11.25">
      <c r="A223" s="104" t="s">
        <v>430</v>
      </c>
      <c r="B223" s="23" t="s">
        <v>431</v>
      </c>
      <c r="C223" s="16" t="s">
        <v>80</v>
      </c>
      <c r="D223" s="16" t="s">
        <v>90</v>
      </c>
      <c r="E223" s="132">
        <v>61216441.54</v>
      </c>
      <c r="F223" s="132">
        <v>107608.83</v>
      </c>
      <c r="G223" s="132">
        <v>67316.63</v>
      </c>
      <c r="H223" s="132">
        <v>3517.17</v>
      </c>
      <c r="I223" s="132">
        <v>0</v>
      </c>
      <c r="J223" s="132">
        <v>0</v>
      </c>
      <c r="K223" s="132">
        <v>0</v>
      </c>
      <c r="L223" s="132">
        <v>48820.74</v>
      </c>
      <c r="M223" s="132">
        <v>0</v>
      </c>
      <c r="N223" s="132">
        <v>60989178.17</v>
      </c>
      <c r="O223" s="132">
        <v>285645.66</v>
      </c>
      <c r="P223" s="132">
        <v>2110632.3</v>
      </c>
      <c r="Q223" s="132">
        <v>11483.86</v>
      </c>
      <c r="R223" s="132">
        <v>0</v>
      </c>
      <c r="S223" s="132">
        <v>58581416.35</v>
      </c>
      <c r="T223" s="132">
        <v>74150167.4</v>
      </c>
      <c r="U223" s="132">
        <v>-1065839.22</v>
      </c>
      <c r="V223" s="132">
        <v>266812.96</v>
      </c>
      <c r="W223" s="132">
        <v>398170.83</v>
      </c>
      <c r="X223" s="132">
        <v>654824.16</v>
      </c>
      <c r="Y223" s="132">
        <v>-185279.61</v>
      </c>
      <c r="Z223" s="132">
        <v>1117700.61</v>
      </c>
      <c r="AA223" s="132">
        <v>14810.51</v>
      </c>
      <c r="AB223" s="132">
        <v>4360824.59</v>
      </c>
      <c r="AC223" s="132">
        <v>205956.51</v>
      </c>
      <c r="AD223" s="132">
        <v>2844335.08</v>
      </c>
      <c r="AE223" s="132">
        <v>224512.81</v>
      </c>
      <c r="AF223" s="132">
        <v>86863.68</v>
      </c>
      <c r="AG223" s="132">
        <v>0</v>
      </c>
      <c r="AH223" s="132">
        <v>0</v>
      </c>
      <c r="AI223" s="132">
        <v>0</v>
      </c>
      <c r="AJ223" s="132">
        <v>0</v>
      </c>
      <c r="AK223" s="132">
        <v>205620.45</v>
      </c>
      <c r="AL223" s="132">
        <v>646985.07</v>
      </c>
      <c r="AM223" s="132">
        <v>4468015.44</v>
      </c>
      <c r="AN223" s="132">
        <v>-18413.49</v>
      </c>
      <c r="AO223" s="132">
        <v>0</v>
      </c>
      <c r="AP223" s="132">
        <v>0</v>
      </c>
      <c r="AQ223" s="132">
        <v>171136.86</v>
      </c>
      <c r="AR223" s="132">
        <v>61216441.54</v>
      </c>
      <c r="AS223" s="132">
        <v>3731157.46</v>
      </c>
      <c r="AT223" s="142"/>
      <c r="AU223" s="132"/>
      <c r="AV223" s="132"/>
      <c r="AW223" s="132"/>
      <c r="AX223" s="132"/>
    </row>
    <row r="224" spans="1:50" s="92" customFormat="1" ht="11.25">
      <c r="A224" s="104" t="s">
        <v>432</v>
      </c>
      <c r="B224" s="23" t="s">
        <v>433</v>
      </c>
      <c r="C224" s="16" t="s">
        <v>83</v>
      </c>
      <c r="D224" s="16" t="s">
        <v>89</v>
      </c>
      <c r="E224" s="132">
        <v>15440902.93</v>
      </c>
      <c r="F224" s="132">
        <v>5298</v>
      </c>
      <c r="G224" s="132">
        <v>-0.02</v>
      </c>
      <c r="H224" s="132">
        <v>11.86</v>
      </c>
      <c r="I224" s="132">
        <v>0</v>
      </c>
      <c r="J224" s="132">
        <v>0</v>
      </c>
      <c r="K224" s="132">
        <v>0</v>
      </c>
      <c r="L224" s="132">
        <v>0</v>
      </c>
      <c r="M224" s="132">
        <v>0</v>
      </c>
      <c r="N224" s="132">
        <v>15435593.09</v>
      </c>
      <c r="O224" s="132">
        <v>85417.15</v>
      </c>
      <c r="P224" s="132">
        <v>122926.93</v>
      </c>
      <c r="Q224" s="132">
        <v>741</v>
      </c>
      <c r="R224" s="132">
        <v>0</v>
      </c>
      <c r="S224" s="132">
        <v>15226508.01</v>
      </c>
      <c r="T224" s="132">
        <v>18443851.57</v>
      </c>
      <c r="U224" s="132">
        <v>-467590.77</v>
      </c>
      <c r="V224" s="132">
        <v>27847.78</v>
      </c>
      <c r="W224" s="132">
        <v>-677.4</v>
      </c>
      <c r="X224" s="132">
        <v>102452.52</v>
      </c>
      <c r="Y224" s="132">
        <v>-80265.04</v>
      </c>
      <c r="Z224" s="132">
        <v>249181.37</v>
      </c>
      <c r="AA224" s="132">
        <v>-9142.27</v>
      </c>
      <c r="AB224" s="132">
        <v>1346066.46</v>
      </c>
      <c r="AC224" s="132">
        <v>46583.5</v>
      </c>
      <c r="AD224" s="132">
        <v>870401.37</v>
      </c>
      <c r="AE224" s="132">
        <v>7615.12</v>
      </c>
      <c r="AF224" s="132">
        <v>11644.04</v>
      </c>
      <c r="AG224" s="132">
        <v>0</v>
      </c>
      <c r="AH224" s="132">
        <v>246.17</v>
      </c>
      <c r="AI224" s="132">
        <v>0</v>
      </c>
      <c r="AJ224" s="132">
        <v>0</v>
      </c>
      <c r="AK224" s="132">
        <v>2409.02</v>
      </c>
      <c r="AL224" s="132">
        <v>0</v>
      </c>
      <c r="AM224" s="132">
        <v>438137.23</v>
      </c>
      <c r="AN224" s="132">
        <v>31267.8</v>
      </c>
      <c r="AO224" s="132">
        <v>0</v>
      </c>
      <c r="AP224" s="132">
        <v>0</v>
      </c>
      <c r="AQ224" s="132">
        <v>26009.16</v>
      </c>
      <c r="AR224" s="132">
        <v>15440902.93</v>
      </c>
      <c r="AS224" s="132">
        <v>498219.15</v>
      </c>
      <c r="AT224" s="142"/>
      <c r="AU224" s="132"/>
      <c r="AV224" s="132"/>
      <c r="AW224" s="132"/>
      <c r="AX224" s="132"/>
    </row>
    <row r="225" spans="1:50" s="92" customFormat="1" ht="11.25">
      <c r="A225" s="104" t="s">
        <v>434</v>
      </c>
      <c r="B225" s="23" t="s">
        <v>435</v>
      </c>
      <c r="C225" s="16" t="s">
        <v>80</v>
      </c>
      <c r="D225" s="16" t="s">
        <v>89</v>
      </c>
      <c r="E225" s="132">
        <v>13058520.17</v>
      </c>
      <c r="F225" s="132">
        <v>9130.6</v>
      </c>
      <c r="G225" s="132">
        <v>20844.8</v>
      </c>
      <c r="H225" s="132">
        <v>695.22</v>
      </c>
      <c r="I225" s="132">
        <v>291.1</v>
      </c>
      <c r="J225" s="132">
        <v>0</v>
      </c>
      <c r="K225" s="132">
        <v>0</v>
      </c>
      <c r="L225" s="132">
        <v>0</v>
      </c>
      <c r="M225" s="132">
        <v>0</v>
      </c>
      <c r="N225" s="132">
        <v>13027558.45</v>
      </c>
      <c r="O225" s="132">
        <v>101852.69</v>
      </c>
      <c r="P225" s="132">
        <v>131045.97</v>
      </c>
      <c r="Q225" s="132">
        <v>0</v>
      </c>
      <c r="R225" s="132">
        <v>0</v>
      </c>
      <c r="S225" s="132">
        <v>12794659.79</v>
      </c>
      <c r="T225" s="132">
        <v>16363670.04</v>
      </c>
      <c r="U225" s="132">
        <v>-321519.7</v>
      </c>
      <c r="V225" s="132">
        <v>20679.16</v>
      </c>
      <c r="W225" s="132">
        <v>37510.69</v>
      </c>
      <c r="X225" s="132">
        <v>166110.73</v>
      </c>
      <c r="Y225" s="132">
        <v>-16911.15</v>
      </c>
      <c r="Z225" s="132">
        <v>218867.58</v>
      </c>
      <c r="AA225" s="132">
        <v>-3366.8</v>
      </c>
      <c r="AB225" s="132">
        <v>1756497.02</v>
      </c>
      <c r="AC225" s="132">
        <v>79584.33</v>
      </c>
      <c r="AD225" s="132">
        <v>402631.57</v>
      </c>
      <c r="AE225" s="132">
        <v>-1771.55</v>
      </c>
      <c r="AF225" s="132">
        <v>44368.7</v>
      </c>
      <c r="AG225" s="132">
        <v>-277.12</v>
      </c>
      <c r="AH225" s="132">
        <v>0</v>
      </c>
      <c r="AI225" s="132">
        <v>0</v>
      </c>
      <c r="AJ225" s="132">
        <v>0</v>
      </c>
      <c r="AK225" s="132">
        <v>4275.75</v>
      </c>
      <c r="AL225" s="132">
        <v>29048.84</v>
      </c>
      <c r="AM225" s="132">
        <v>839910.05</v>
      </c>
      <c r="AN225" s="132">
        <v>-92820.39</v>
      </c>
      <c r="AO225" s="132">
        <v>0</v>
      </c>
      <c r="AP225" s="132">
        <v>0</v>
      </c>
      <c r="AQ225" s="132">
        <v>46674.02</v>
      </c>
      <c r="AR225" s="132">
        <v>13058520.17</v>
      </c>
      <c r="AS225" s="132">
        <v>861988.72</v>
      </c>
      <c r="AT225" s="142"/>
      <c r="AU225" s="132"/>
      <c r="AV225" s="132"/>
      <c r="AW225" s="132"/>
      <c r="AX225" s="132"/>
    </row>
    <row r="226" spans="1:50" s="92" customFormat="1" ht="11.25">
      <c r="A226" s="104" t="s">
        <v>436</v>
      </c>
      <c r="B226" s="23" t="s">
        <v>437</v>
      </c>
      <c r="C226" s="16" t="s">
        <v>82</v>
      </c>
      <c r="D226" s="16" t="s">
        <v>89</v>
      </c>
      <c r="E226" s="132">
        <v>16392328.48</v>
      </c>
      <c r="F226" s="132">
        <v>7215.63</v>
      </c>
      <c r="G226" s="132">
        <v>0</v>
      </c>
      <c r="H226" s="132">
        <v>1336.6</v>
      </c>
      <c r="I226" s="132">
        <v>7488.83</v>
      </c>
      <c r="J226" s="132">
        <v>0</v>
      </c>
      <c r="K226" s="132">
        <v>0</v>
      </c>
      <c r="L226" s="132">
        <v>9245.28</v>
      </c>
      <c r="M226" s="132">
        <v>0</v>
      </c>
      <c r="N226" s="132">
        <v>16367042.14</v>
      </c>
      <c r="O226" s="132">
        <v>134942.34</v>
      </c>
      <c r="P226" s="132">
        <v>217902.67</v>
      </c>
      <c r="Q226" s="132">
        <v>775.8</v>
      </c>
      <c r="R226" s="132">
        <v>0</v>
      </c>
      <c r="S226" s="132">
        <v>16013421.33</v>
      </c>
      <c r="T226" s="132">
        <v>21065253.33</v>
      </c>
      <c r="U226" s="132">
        <v>-324442.06</v>
      </c>
      <c r="V226" s="132">
        <v>117215.2</v>
      </c>
      <c r="W226" s="132">
        <v>68376.11</v>
      </c>
      <c r="X226" s="132">
        <v>309169.77</v>
      </c>
      <c r="Y226" s="132">
        <v>-161544.16</v>
      </c>
      <c r="Z226" s="132">
        <v>261315.23</v>
      </c>
      <c r="AA226" s="132">
        <v>-6165.28</v>
      </c>
      <c r="AB226" s="132">
        <v>2352253.73</v>
      </c>
      <c r="AC226" s="132">
        <v>64792.32</v>
      </c>
      <c r="AD226" s="132">
        <v>1620662.1</v>
      </c>
      <c r="AE226" s="132">
        <v>-3544.03</v>
      </c>
      <c r="AF226" s="132">
        <v>64687.92</v>
      </c>
      <c r="AG226" s="132">
        <v>711.73</v>
      </c>
      <c r="AH226" s="132">
        <v>31163.08</v>
      </c>
      <c r="AI226" s="132">
        <v>0</v>
      </c>
      <c r="AJ226" s="132">
        <v>0</v>
      </c>
      <c r="AK226" s="132">
        <v>18283.26</v>
      </c>
      <c r="AL226" s="132">
        <v>0</v>
      </c>
      <c r="AM226" s="132">
        <v>420790.97</v>
      </c>
      <c r="AN226" s="132">
        <v>-9278.16</v>
      </c>
      <c r="AO226" s="132">
        <v>0</v>
      </c>
      <c r="AP226" s="132">
        <v>0</v>
      </c>
      <c r="AQ226" s="132">
        <v>81075.52</v>
      </c>
      <c r="AR226" s="132">
        <v>16392328.48</v>
      </c>
      <c r="AS226" s="132">
        <v>560317.04</v>
      </c>
      <c r="AT226" s="142"/>
      <c r="AU226" s="132"/>
      <c r="AV226" s="132"/>
      <c r="AW226" s="132"/>
      <c r="AX226" s="132"/>
    </row>
    <row r="227" spans="1:50" s="92" customFormat="1" ht="11.25">
      <c r="A227" s="104" t="s">
        <v>438</v>
      </c>
      <c r="B227" s="23" t="s">
        <v>439</v>
      </c>
      <c r="C227" s="16" t="s">
        <v>87</v>
      </c>
      <c r="D227" s="16" t="s">
        <v>90</v>
      </c>
      <c r="E227" s="132">
        <v>72090552.29</v>
      </c>
      <c r="F227" s="132">
        <v>33343.62</v>
      </c>
      <c r="G227" s="132">
        <v>398929.02</v>
      </c>
      <c r="H227" s="132">
        <v>693.53</v>
      </c>
      <c r="I227" s="132">
        <v>0</v>
      </c>
      <c r="J227" s="132">
        <v>0</v>
      </c>
      <c r="K227" s="132">
        <v>377963.15</v>
      </c>
      <c r="L227" s="132">
        <v>0</v>
      </c>
      <c r="M227" s="132">
        <v>0</v>
      </c>
      <c r="N227" s="132">
        <v>71279622.97</v>
      </c>
      <c r="O227" s="132">
        <v>308857.3</v>
      </c>
      <c r="P227" s="132">
        <v>914739.21</v>
      </c>
      <c r="Q227" s="132">
        <v>10064.15</v>
      </c>
      <c r="R227" s="132">
        <v>0</v>
      </c>
      <c r="S227" s="132">
        <v>70045962.31</v>
      </c>
      <c r="T227" s="132">
        <v>83365040.42</v>
      </c>
      <c r="U227" s="132">
        <v>-2470221.52</v>
      </c>
      <c r="V227" s="132">
        <v>235140.49</v>
      </c>
      <c r="W227" s="132">
        <v>541160.13</v>
      </c>
      <c r="X227" s="132">
        <v>429617.28</v>
      </c>
      <c r="Y227" s="132">
        <v>-775695.8</v>
      </c>
      <c r="Z227" s="132">
        <v>1310383.28</v>
      </c>
      <c r="AA227" s="132">
        <v>-36866.62</v>
      </c>
      <c r="AB227" s="132">
        <v>4248735.69</v>
      </c>
      <c r="AC227" s="132">
        <v>90245.72</v>
      </c>
      <c r="AD227" s="132">
        <v>2975045.22</v>
      </c>
      <c r="AE227" s="132">
        <v>118724.57</v>
      </c>
      <c r="AF227" s="132">
        <v>13075.94</v>
      </c>
      <c r="AG227" s="132">
        <v>-4148.52</v>
      </c>
      <c r="AH227" s="132">
        <v>15156.66</v>
      </c>
      <c r="AI227" s="132">
        <v>6175.93</v>
      </c>
      <c r="AJ227" s="132">
        <v>0</v>
      </c>
      <c r="AK227" s="132">
        <v>147366.04</v>
      </c>
      <c r="AL227" s="132">
        <v>190206.37</v>
      </c>
      <c r="AM227" s="132">
        <v>2714276.52</v>
      </c>
      <c r="AN227" s="132">
        <v>282541.77</v>
      </c>
      <c r="AO227" s="132">
        <v>0</v>
      </c>
      <c r="AP227" s="132">
        <v>0</v>
      </c>
      <c r="AQ227" s="132">
        <v>402760.5</v>
      </c>
      <c r="AR227" s="132">
        <v>72090552.29</v>
      </c>
      <c r="AS227" s="132">
        <v>2657506.98</v>
      </c>
      <c r="AT227" s="142"/>
      <c r="AU227" s="132"/>
      <c r="AV227" s="132"/>
      <c r="AW227" s="132"/>
      <c r="AX227" s="132"/>
    </row>
    <row r="228" spans="1:50" s="92" customFormat="1" ht="11.25">
      <c r="A228" s="104" t="s">
        <v>440</v>
      </c>
      <c r="B228" s="23" t="s">
        <v>441</v>
      </c>
      <c r="C228" s="16" t="s">
        <v>86</v>
      </c>
      <c r="D228" s="16" t="s">
        <v>89</v>
      </c>
      <c r="E228" s="132">
        <v>39040224.29</v>
      </c>
      <c r="F228" s="132">
        <v>11473.58</v>
      </c>
      <c r="G228" s="132">
        <v>78302.06</v>
      </c>
      <c r="H228" s="132">
        <v>0</v>
      </c>
      <c r="I228" s="132">
        <v>68.46</v>
      </c>
      <c r="J228" s="132">
        <v>541.01</v>
      </c>
      <c r="K228" s="132">
        <v>0</v>
      </c>
      <c r="L228" s="132">
        <v>0</v>
      </c>
      <c r="M228" s="132">
        <v>0</v>
      </c>
      <c r="N228" s="132">
        <v>38949839.18</v>
      </c>
      <c r="O228" s="132">
        <v>134787.51</v>
      </c>
      <c r="P228" s="132">
        <v>233888.91</v>
      </c>
      <c r="Q228" s="132">
        <v>14958.73</v>
      </c>
      <c r="R228" s="132">
        <v>0</v>
      </c>
      <c r="S228" s="132">
        <v>38566204.03</v>
      </c>
      <c r="T228" s="132">
        <v>45907297.65</v>
      </c>
      <c r="U228" s="132">
        <v>-1039579.4</v>
      </c>
      <c r="V228" s="132">
        <v>119790.44</v>
      </c>
      <c r="W228" s="132">
        <v>298229.51</v>
      </c>
      <c r="X228" s="132">
        <v>114988.61</v>
      </c>
      <c r="Y228" s="132">
        <v>-64413.53</v>
      </c>
      <c r="Z228" s="132">
        <v>729306.96</v>
      </c>
      <c r="AA228" s="132">
        <v>-22004.84</v>
      </c>
      <c r="AB228" s="132">
        <v>1573796.43</v>
      </c>
      <c r="AC228" s="132">
        <v>87947.81</v>
      </c>
      <c r="AD228" s="132">
        <v>2199877.09</v>
      </c>
      <c r="AE228" s="132">
        <v>-48025.04</v>
      </c>
      <c r="AF228" s="132">
        <v>66101.51</v>
      </c>
      <c r="AG228" s="132">
        <v>-257.4</v>
      </c>
      <c r="AH228" s="132">
        <v>9668.28</v>
      </c>
      <c r="AI228" s="132">
        <v>2318.88</v>
      </c>
      <c r="AJ228" s="132">
        <v>0</v>
      </c>
      <c r="AK228" s="132">
        <v>78054.69</v>
      </c>
      <c r="AL228" s="132">
        <v>426875.75</v>
      </c>
      <c r="AM228" s="132">
        <v>2425298.52</v>
      </c>
      <c r="AN228" s="132">
        <v>-122830.24</v>
      </c>
      <c r="AO228" s="132">
        <v>0</v>
      </c>
      <c r="AP228" s="132">
        <v>0</v>
      </c>
      <c r="AQ228" s="132">
        <v>203414.67</v>
      </c>
      <c r="AR228" s="132">
        <v>39040224.29</v>
      </c>
      <c r="AS228" s="132">
        <v>253502.09</v>
      </c>
      <c r="AT228" s="142"/>
      <c r="AU228" s="132"/>
      <c r="AV228" s="132"/>
      <c r="AW228" s="132"/>
      <c r="AX228" s="132"/>
    </row>
    <row r="229" spans="1:50" s="92" customFormat="1" ht="11.25">
      <c r="A229" s="104" t="s">
        <v>442</v>
      </c>
      <c r="B229" s="23" t="s">
        <v>443</v>
      </c>
      <c r="C229" s="16" t="s">
        <v>82</v>
      </c>
      <c r="D229" s="16" t="s">
        <v>89</v>
      </c>
      <c r="E229" s="132">
        <v>42374903.77</v>
      </c>
      <c r="F229" s="132">
        <v>5507.47</v>
      </c>
      <c r="G229" s="132">
        <v>196.87</v>
      </c>
      <c r="H229" s="132">
        <v>0</v>
      </c>
      <c r="I229" s="132">
        <v>0</v>
      </c>
      <c r="J229" s="132">
        <v>1723.14</v>
      </c>
      <c r="K229" s="132">
        <v>0</v>
      </c>
      <c r="L229" s="132">
        <v>0</v>
      </c>
      <c r="M229" s="132">
        <v>0</v>
      </c>
      <c r="N229" s="132">
        <v>42367476.29</v>
      </c>
      <c r="O229" s="132">
        <v>129527.29</v>
      </c>
      <c r="P229" s="132">
        <v>205512.27</v>
      </c>
      <c r="Q229" s="132">
        <v>8907.41</v>
      </c>
      <c r="R229" s="132">
        <v>0</v>
      </c>
      <c r="S229" s="132">
        <v>42023529.32</v>
      </c>
      <c r="T229" s="132">
        <v>47478925.43</v>
      </c>
      <c r="U229" s="132">
        <v>-1353853.53</v>
      </c>
      <c r="V229" s="132">
        <v>508631.11</v>
      </c>
      <c r="W229" s="132">
        <v>451402.2</v>
      </c>
      <c r="X229" s="132">
        <v>106151.32</v>
      </c>
      <c r="Y229" s="132">
        <v>-156443.85</v>
      </c>
      <c r="Z229" s="132">
        <v>758308.84</v>
      </c>
      <c r="AA229" s="132">
        <v>-24318</v>
      </c>
      <c r="AB229" s="132">
        <v>1188596.06</v>
      </c>
      <c r="AC229" s="132">
        <v>14955.77</v>
      </c>
      <c r="AD229" s="132">
        <v>2693291.57</v>
      </c>
      <c r="AE229" s="132">
        <v>101759.66</v>
      </c>
      <c r="AF229" s="132">
        <v>34762.25</v>
      </c>
      <c r="AG229" s="132">
        <v>0</v>
      </c>
      <c r="AH229" s="132">
        <v>1575</v>
      </c>
      <c r="AI229" s="132">
        <v>0</v>
      </c>
      <c r="AJ229" s="132">
        <v>0</v>
      </c>
      <c r="AK229" s="132">
        <v>30915</v>
      </c>
      <c r="AL229" s="132">
        <v>49318.59</v>
      </c>
      <c r="AM229" s="132">
        <v>1234641.9</v>
      </c>
      <c r="AN229" s="132">
        <v>4255.86</v>
      </c>
      <c r="AO229" s="132">
        <v>0</v>
      </c>
      <c r="AP229" s="132">
        <v>0</v>
      </c>
      <c r="AQ229" s="132">
        <v>140413.15</v>
      </c>
      <c r="AR229" s="132">
        <v>42374903.77</v>
      </c>
      <c r="AS229" s="132">
        <v>838118.47</v>
      </c>
      <c r="AT229" s="142"/>
      <c r="AU229" s="132"/>
      <c r="AV229" s="132"/>
      <c r="AW229" s="132"/>
      <c r="AX229" s="132"/>
    </row>
    <row r="230" spans="1:50" s="92" customFormat="1" ht="11.25">
      <c r="A230" s="104" t="s">
        <v>444</v>
      </c>
      <c r="B230" s="23" t="s">
        <v>445</v>
      </c>
      <c r="C230" s="16" t="s">
        <v>85</v>
      </c>
      <c r="D230" s="16" t="s">
        <v>89</v>
      </c>
      <c r="E230" s="132">
        <v>24229291.31</v>
      </c>
      <c r="F230" s="132">
        <v>7148.52</v>
      </c>
      <c r="G230" s="132">
        <v>276656.8</v>
      </c>
      <c r="H230" s="132">
        <v>0</v>
      </c>
      <c r="I230" s="132">
        <v>1429.82</v>
      </c>
      <c r="J230" s="132">
        <v>2256.18</v>
      </c>
      <c r="K230" s="132">
        <v>0</v>
      </c>
      <c r="L230" s="132">
        <v>2128.01</v>
      </c>
      <c r="M230" s="132">
        <v>0</v>
      </c>
      <c r="N230" s="132">
        <v>23939671.98</v>
      </c>
      <c r="O230" s="132">
        <v>110601.53</v>
      </c>
      <c r="P230" s="132">
        <v>210324.35</v>
      </c>
      <c r="Q230" s="132">
        <v>1225.46</v>
      </c>
      <c r="R230" s="132">
        <v>0</v>
      </c>
      <c r="S230" s="132">
        <v>23617520.64</v>
      </c>
      <c r="T230" s="132">
        <v>30832627.62</v>
      </c>
      <c r="U230" s="132">
        <v>-2490506.1</v>
      </c>
      <c r="V230" s="132">
        <v>604812.72</v>
      </c>
      <c r="W230" s="132">
        <v>43898.91</v>
      </c>
      <c r="X230" s="132">
        <v>2893461.26</v>
      </c>
      <c r="Y230" s="132">
        <v>-2224114.38</v>
      </c>
      <c r="Z230" s="132">
        <v>465014.28</v>
      </c>
      <c r="AA230" s="132">
        <v>-35601.08</v>
      </c>
      <c r="AB230" s="132">
        <v>1620167.38</v>
      </c>
      <c r="AC230" s="132">
        <v>33747.88</v>
      </c>
      <c r="AD230" s="132">
        <v>2342679.67</v>
      </c>
      <c r="AE230" s="132">
        <v>72102.6</v>
      </c>
      <c r="AF230" s="132">
        <v>74425.73</v>
      </c>
      <c r="AG230" s="132">
        <v>0</v>
      </c>
      <c r="AH230" s="132">
        <v>10486.58</v>
      </c>
      <c r="AI230" s="132">
        <v>0.02</v>
      </c>
      <c r="AJ230" s="132">
        <v>0</v>
      </c>
      <c r="AK230" s="132">
        <v>9502.41</v>
      </c>
      <c r="AL230" s="132">
        <v>0</v>
      </c>
      <c r="AM230" s="132">
        <v>290807.88</v>
      </c>
      <c r="AN230" s="132">
        <v>18740.66</v>
      </c>
      <c r="AO230" s="132">
        <v>0</v>
      </c>
      <c r="AP230" s="132">
        <v>0</v>
      </c>
      <c r="AQ230" s="132">
        <v>48947.39</v>
      </c>
      <c r="AR230" s="132">
        <v>24229291.27</v>
      </c>
      <c r="AS230" s="132">
        <v>628518.43</v>
      </c>
      <c r="AT230" s="142"/>
      <c r="AU230" s="132"/>
      <c r="AV230" s="132"/>
      <c r="AW230" s="132"/>
      <c r="AX230" s="132"/>
    </row>
    <row r="231" spans="1:50" s="92" customFormat="1" ht="11.25">
      <c r="A231" s="104" t="s">
        <v>446</v>
      </c>
      <c r="B231" s="23" t="s">
        <v>447</v>
      </c>
      <c r="C231" s="16" t="s">
        <v>82</v>
      </c>
      <c r="D231" s="16" t="s">
        <v>89</v>
      </c>
      <c r="E231" s="132">
        <v>43873844.88</v>
      </c>
      <c r="F231" s="132">
        <v>13729.52</v>
      </c>
      <c r="G231" s="132">
        <v>215767.57</v>
      </c>
      <c r="H231" s="132">
        <v>579.37</v>
      </c>
      <c r="I231" s="132">
        <v>0</v>
      </c>
      <c r="J231" s="132">
        <v>0</v>
      </c>
      <c r="K231" s="132">
        <v>0</v>
      </c>
      <c r="L231" s="132">
        <v>1095.95</v>
      </c>
      <c r="M231" s="132">
        <v>0</v>
      </c>
      <c r="N231" s="132">
        <v>43642672.47</v>
      </c>
      <c r="O231" s="132">
        <v>124246.72</v>
      </c>
      <c r="P231" s="132">
        <v>228490</v>
      </c>
      <c r="Q231" s="132">
        <v>22913.68</v>
      </c>
      <c r="R231" s="132">
        <v>0</v>
      </c>
      <c r="S231" s="132">
        <v>43267022.07</v>
      </c>
      <c r="T231" s="132">
        <v>47703288.17</v>
      </c>
      <c r="U231" s="132">
        <v>-1396475.19</v>
      </c>
      <c r="V231" s="132">
        <v>867636.29</v>
      </c>
      <c r="W231" s="132">
        <v>198049.93</v>
      </c>
      <c r="X231" s="132">
        <v>175774.34</v>
      </c>
      <c r="Y231" s="132">
        <v>-328298.1</v>
      </c>
      <c r="Z231" s="132">
        <v>772562.37</v>
      </c>
      <c r="AA231" s="132">
        <v>-20048.49</v>
      </c>
      <c r="AB231" s="132">
        <v>1062738.12</v>
      </c>
      <c r="AC231" s="132">
        <v>59594.18</v>
      </c>
      <c r="AD231" s="132">
        <v>1379161.42</v>
      </c>
      <c r="AE231" s="132">
        <v>89098.68</v>
      </c>
      <c r="AF231" s="132">
        <v>9269.92</v>
      </c>
      <c r="AG231" s="132">
        <v>0</v>
      </c>
      <c r="AH231" s="132">
        <v>0</v>
      </c>
      <c r="AI231" s="132">
        <v>0</v>
      </c>
      <c r="AJ231" s="132">
        <v>0</v>
      </c>
      <c r="AK231" s="132">
        <v>250184.99</v>
      </c>
      <c r="AL231" s="132">
        <v>-179.43</v>
      </c>
      <c r="AM231" s="132">
        <v>1389412.77</v>
      </c>
      <c r="AN231" s="132">
        <v>25719.07</v>
      </c>
      <c r="AO231" s="132">
        <v>0</v>
      </c>
      <c r="AP231" s="132">
        <v>0</v>
      </c>
      <c r="AQ231" s="132">
        <v>138692.24</v>
      </c>
      <c r="AR231" s="132">
        <v>43873844.88</v>
      </c>
      <c r="AS231" s="132">
        <v>1109708.61</v>
      </c>
      <c r="AT231" s="142"/>
      <c r="AU231" s="132"/>
      <c r="AV231" s="132"/>
      <c r="AW231" s="132"/>
      <c r="AX231" s="132"/>
    </row>
    <row r="232" spans="1:50" s="92" customFormat="1" ht="11.25">
      <c r="A232" s="104" t="s">
        <v>448</v>
      </c>
      <c r="B232" s="23" t="s">
        <v>449</v>
      </c>
      <c r="C232" s="16" t="s">
        <v>85</v>
      </c>
      <c r="D232" s="16" t="s">
        <v>88</v>
      </c>
      <c r="E232" s="132">
        <v>9284258.35</v>
      </c>
      <c r="F232" s="132">
        <v>10946.91</v>
      </c>
      <c r="G232" s="132">
        <v>-1937.99</v>
      </c>
      <c r="H232" s="132">
        <v>887.38</v>
      </c>
      <c r="I232" s="132">
        <v>7866.18</v>
      </c>
      <c r="J232" s="132">
        <v>1096.88</v>
      </c>
      <c r="K232" s="132">
        <v>0</v>
      </c>
      <c r="L232" s="132">
        <v>0</v>
      </c>
      <c r="M232" s="132">
        <v>0</v>
      </c>
      <c r="N232" s="132">
        <v>9265398.99</v>
      </c>
      <c r="O232" s="132">
        <v>53239.41</v>
      </c>
      <c r="P232" s="132">
        <v>79933.88</v>
      </c>
      <c r="Q232" s="132">
        <v>2.9</v>
      </c>
      <c r="R232" s="132">
        <v>0</v>
      </c>
      <c r="S232" s="132">
        <v>9132222.8</v>
      </c>
      <c r="T232" s="132">
        <v>11606135.48</v>
      </c>
      <c r="U232" s="132">
        <v>-230895.54</v>
      </c>
      <c r="V232" s="132">
        <v>30771.3</v>
      </c>
      <c r="W232" s="132">
        <v>4179.83</v>
      </c>
      <c r="X232" s="132">
        <v>44477.58</v>
      </c>
      <c r="Y232" s="132">
        <v>-3364.35</v>
      </c>
      <c r="Z232" s="132">
        <v>158311.07</v>
      </c>
      <c r="AA232" s="132">
        <v>-4129.03</v>
      </c>
      <c r="AB232" s="132">
        <v>734681.89</v>
      </c>
      <c r="AC232" s="132">
        <v>17898.56</v>
      </c>
      <c r="AD232" s="132">
        <v>979514.94</v>
      </c>
      <c r="AE232" s="132">
        <v>33493.72</v>
      </c>
      <c r="AF232" s="132">
        <v>14198</v>
      </c>
      <c r="AG232" s="132">
        <v>0</v>
      </c>
      <c r="AH232" s="132">
        <v>10488.27</v>
      </c>
      <c r="AI232" s="132">
        <v>0</v>
      </c>
      <c r="AJ232" s="132">
        <v>0</v>
      </c>
      <c r="AK232" s="132">
        <v>240242.33</v>
      </c>
      <c r="AL232" s="132">
        <v>-493.69</v>
      </c>
      <c r="AM232" s="132">
        <v>256364.51</v>
      </c>
      <c r="AN232" s="132">
        <v>-58529.84</v>
      </c>
      <c r="AO232" s="132">
        <v>0</v>
      </c>
      <c r="AP232" s="132">
        <v>0</v>
      </c>
      <c r="AQ232" s="132">
        <v>11142.84</v>
      </c>
      <c r="AR232" s="132">
        <v>9284258.35</v>
      </c>
      <c r="AS232" s="132">
        <v>137074.98</v>
      </c>
      <c r="AT232" s="142"/>
      <c r="AU232" s="132"/>
      <c r="AV232" s="132"/>
      <c r="AW232" s="132"/>
      <c r="AX232" s="132"/>
    </row>
    <row r="233" spans="1:50" s="92" customFormat="1" ht="11.25">
      <c r="A233" s="104" t="s">
        <v>450</v>
      </c>
      <c r="B233" s="23" t="s">
        <v>451</v>
      </c>
      <c r="C233" s="16" t="s">
        <v>87</v>
      </c>
      <c r="D233" s="16" t="s">
        <v>89</v>
      </c>
      <c r="E233" s="132">
        <v>15764567.5</v>
      </c>
      <c r="F233" s="132">
        <v>20187.95</v>
      </c>
      <c r="G233" s="132">
        <v>-18956.12</v>
      </c>
      <c r="H233" s="132">
        <v>0</v>
      </c>
      <c r="I233" s="132">
        <v>6372.26</v>
      </c>
      <c r="J233" s="132">
        <v>3872.81</v>
      </c>
      <c r="K233" s="132">
        <v>0</v>
      </c>
      <c r="L233" s="132">
        <v>82096.5</v>
      </c>
      <c r="M233" s="132">
        <v>0</v>
      </c>
      <c r="N233" s="132">
        <v>15670994.1</v>
      </c>
      <c r="O233" s="132">
        <v>111083.2</v>
      </c>
      <c r="P233" s="132">
        <v>111452.25</v>
      </c>
      <c r="Q233" s="132">
        <v>3259.13</v>
      </c>
      <c r="R233" s="132">
        <v>0</v>
      </c>
      <c r="S233" s="132">
        <v>15445199.52</v>
      </c>
      <c r="T233" s="132">
        <v>19274263.56</v>
      </c>
      <c r="U233" s="132">
        <v>-174284.34</v>
      </c>
      <c r="V233" s="132">
        <v>11571.68</v>
      </c>
      <c r="W233" s="132">
        <v>16348.39</v>
      </c>
      <c r="X233" s="132">
        <v>346856.97</v>
      </c>
      <c r="Y233" s="132">
        <v>-64547.73</v>
      </c>
      <c r="Z233" s="132">
        <v>253029.77</v>
      </c>
      <c r="AA233" s="132">
        <v>-2411.24</v>
      </c>
      <c r="AB233" s="132">
        <v>1864712.74</v>
      </c>
      <c r="AC233" s="132">
        <v>65283.42</v>
      </c>
      <c r="AD233" s="132">
        <v>780013.97</v>
      </c>
      <c r="AE233" s="132">
        <v>55703.4</v>
      </c>
      <c r="AF233" s="132">
        <v>24080</v>
      </c>
      <c r="AG233" s="132">
        <v>0</v>
      </c>
      <c r="AH233" s="132">
        <v>37854.31</v>
      </c>
      <c r="AI233" s="132">
        <v>-985.03</v>
      </c>
      <c r="AJ233" s="132">
        <v>0</v>
      </c>
      <c r="AK233" s="132">
        <v>2053.67</v>
      </c>
      <c r="AL233" s="132">
        <v>3636.89</v>
      </c>
      <c r="AM233" s="132">
        <v>422922.76</v>
      </c>
      <c r="AN233" s="132">
        <v>11009.28</v>
      </c>
      <c r="AO233" s="132">
        <v>0</v>
      </c>
      <c r="AP233" s="132">
        <v>0</v>
      </c>
      <c r="AQ233" s="132">
        <v>65355.67</v>
      </c>
      <c r="AR233" s="132">
        <v>15764567.5</v>
      </c>
      <c r="AS233" s="132">
        <v>262347.77</v>
      </c>
      <c r="AT233" s="142"/>
      <c r="AU233" s="132"/>
      <c r="AV233" s="132"/>
      <c r="AW233" s="132"/>
      <c r="AX233" s="132"/>
    </row>
    <row r="234" spans="1:50" s="92" customFormat="1" ht="11.25">
      <c r="A234" s="104" t="s">
        <v>452</v>
      </c>
      <c r="B234" s="23" t="s">
        <v>453</v>
      </c>
      <c r="C234" s="16" t="s">
        <v>80</v>
      </c>
      <c r="D234" s="16" t="s">
        <v>90</v>
      </c>
      <c r="E234" s="132">
        <v>91269857.27</v>
      </c>
      <c r="F234" s="132">
        <v>132406.04</v>
      </c>
      <c r="G234" s="132">
        <v>110966.24</v>
      </c>
      <c r="H234" s="132">
        <v>1153.09</v>
      </c>
      <c r="I234" s="132">
        <v>0</v>
      </c>
      <c r="J234" s="132">
        <v>0</v>
      </c>
      <c r="K234" s="132">
        <v>0</v>
      </c>
      <c r="L234" s="132">
        <v>0</v>
      </c>
      <c r="M234" s="132">
        <v>0</v>
      </c>
      <c r="N234" s="132">
        <v>91025331.9</v>
      </c>
      <c r="O234" s="132">
        <v>437943.86</v>
      </c>
      <c r="P234" s="132">
        <v>3443374.04</v>
      </c>
      <c r="Q234" s="132">
        <v>10743.58</v>
      </c>
      <c r="R234" s="132">
        <v>0</v>
      </c>
      <c r="S234" s="132">
        <v>87133270.42</v>
      </c>
      <c r="T234" s="132">
        <v>105740653.3</v>
      </c>
      <c r="U234" s="132">
        <v>-2865802.42</v>
      </c>
      <c r="V234" s="132">
        <v>553408.17</v>
      </c>
      <c r="W234" s="132">
        <v>330235.9</v>
      </c>
      <c r="X234" s="132">
        <v>598520.12</v>
      </c>
      <c r="Y234" s="132">
        <v>-417282.35</v>
      </c>
      <c r="Z234" s="132">
        <v>1640444.35</v>
      </c>
      <c r="AA234" s="132">
        <v>-20519.87</v>
      </c>
      <c r="AB234" s="132">
        <v>3657843.04</v>
      </c>
      <c r="AC234" s="132">
        <v>157220.34</v>
      </c>
      <c r="AD234" s="132">
        <v>5609002.32</v>
      </c>
      <c r="AE234" s="132">
        <v>14312.04</v>
      </c>
      <c r="AF234" s="132">
        <v>77989.37</v>
      </c>
      <c r="AG234" s="132">
        <v>0</v>
      </c>
      <c r="AH234" s="132">
        <v>0</v>
      </c>
      <c r="AI234" s="132">
        <v>0</v>
      </c>
      <c r="AJ234" s="132">
        <v>0</v>
      </c>
      <c r="AK234" s="132">
        <v>712722.84</v>
      </c>
      <c r="AL234" s="132">
        <v>198869.92</v>
      </c>
      <c r="AM234" s="132">
        <v>5011443.48</v>
      </c>
      <c r="AN234" s="132">
        <v>-1787656.52</v>
      </c>
      <c r="AO234" s="132">
        <v>0</v>
      </c>
      <c r="AP234" s="132">
        <v>0</v>
      </c>
      <c r="AQ234" s="132">
        <v>275577.56</v>
      </c>
      <c r="AR234" s="132">
        <v>91269857.27</v>
      </c>
      <c r="AS234" s="132">
        <v>15058910.85</v>
      </c>
      <c r="AT234" s="142"/>
      <c r="AU234" s="132"/>
      <c r="AV234" s="132"/>
      <c r="AW234" s="132"/>
      <c r="AX234" s="132"/>
    </row>
    <row r="235" spans="1:50" s="92" customFormat="1" ht="11.25">
      <c r="A235" s="104" t="s">
        <v>454</v>
      </c>
      <c r="B235" s="23" t="s">
        <v>455</v>
      </c>
      <c r="C235" s="16" t="s">
        <v>86</v>
      </c>
      <c r="D235" s="16" t="s">
        <v>90</v>
      </c>
      <c r="E235" s="132">
        <v>95585045.91</v>
      </c>
      <c r="F235" s="132">
        <v>109185.49</v>
      </c>
      <c r="G235" s="132">
        <v>104695.31</v>
      </c>
      <c r="H235" s="132">
        <v>1874.37</v>
      </c>
      <c r="I235" s="132">
        <v>0</v>
      </c>
      <c r="J235" s="132">
        <v>0</v>
      </c>
      <c r="K235" s="132">
        <v>0</v>
      </c>
      <c r="L235" s="132">
        <v>17690.25</v>
      </c>
      <c r="M235" s="132">
        <v>0</v>
      </c>
      <c r="N235" s="132">
        <v>95351600.49</v>
      </c>
      <c r="O235" s="132">
        <v>437788.87</v>
      </c>
      <c r="P235" s="132">
        <v>2099255.85</v>
      </c>
      <c r="Q235" s="132">
        <v>43495</v>
      </c>
      <c r="R235" s="132">
        <v>0</v>
      </c>
      <c r="S235" s="132">
        <v>92771060.77</v>
      </c>
      <c r="T235" s="132">
        <v>112224995.48</v>
      </c>
      <c r="U235" s="132">
        <v>-2018382.36</v>
      </c>
      <c r="V235" s="132">
        <v>462233.2</v>
      </c>
      <c r="W235" s="132">
        <v>448824.96</v>
      </c>
      <c r="X235" s="132">
        <v>509286.56</v>
      </c>
      <c r="Y235" s="132">
        <v>-228370.22</v>
      </c>
      <c r="Z235" s="132">
        <v>1679356.9</v>
      </c>
      <c r="AA235" s="132">
        <v>-16847.67</v>
      </c>
      <c r="AB235" s="132">
        <v>6380784.3</v>
      </c>
      <c r="AC235" s="132">
        <v>327560.88</v>
      </c>
      <c r="AD235" s="132">
        <v>4040094.29</v>
      </c>
      <c r="AE235" s="132">
        <v>222959.92</v>
      </c>
      <c r="AF235" s="132">
        <v>89016.88</v>
      </c>
      <c r="AG235" s="132">
        <v>0</v>
      </c>
      <c r="AH235" s="132">
        <v>0</v>
      </c>
      <c r="AI235" s="132">
        <v>0</v>
      </c>
      <c r="AJ235" s="132">
        <v>0</v>
      </c>
      <c r="AK235" s="132">
        <v>385392.15</v>
      </c>
      <c r="AL235" s="132">
        <v>14460.4</v>
      </c>
      <c r="AM235" s="132">
        <v>5430922.17</v>
      </c>
      <c r="AN235" s="132">
        <v>-270925.57</v>
      </c>
      <c r="AO235" s="132">
        <v>0</v>
      </c>
      <c r="AP235" s="132">
        <v>0</v>
      </c>
      <c r="AQ235" s="132">
        <v>293952.84</v>
      </c>
      <c r="AR235" s="132">
        <v>95585045.91</v>
      </c>
      <c r="AS235" s="132">
        <v>5599935.98</v>
      </c>
      <c r="AT235" s="142"/>
      <c r="AU235" s="132"/>
      <c r="AV235" s="132"/>
      <c r="AW235" s="132"/>
      <c r="AX235" s="132"/>
    </row>
    <row r="236" spans="1:50" s="92" customFormat="1" ht="11.25">
      <c r="A236" s="104" t="s">
        <v>456</v>
      </c>
      <c r="B236" s="23" t="s">
        <v>457</v>
      </c>
      <c r="C236" s="16" t="s">
        <v>87</v>
      </c>
      <c r="D236" s="16" t="s">
        <v>89</v>
      </c>
      <c r="E236" s="132">
        <v>30349286.43</v>
      </c>
      <c r="F236" s="132">
        <v>29231.82</v>
      </c>
      <c r="G236" s="132">
        <v>37832.56</v>
      </c>
      <c r="H236" s="132">
        <v>0</v>
      </c>
      <c r="I236" s="132">
        <v>1414.4</v>
      </c>
      <c r="J236" s="132">
        <v>0</v>
      </c>
      <c r="K236" s="132">
        <v>0</v>
      </c>
      <c r="L236" s="132">
        <v>7213.5</v>
      </c>
      <c r="M236" s="132">
        <v>0</v>
      </c>
      <c r="N236" s="132">
        <v>30273594.15</v>
      </c>
      <c r="O236" s="132">
        <v>246300.94</v>
      </c>
      <c r="P236" s="132">
        <v>283803.62</v>
      </c>
      <c r="Q236" s="132">
        <v>8959.43</v>
      </c>
      <c r="R236" s="132">
        <v>0</v>
      </c>
      <c r="S236" s="132">
        <v>29734530.16</v>
      </c>
      <c r="T236" s="132">
        <v>38293988.94</v>
      </c>
      <c r="U236" s="132">
        <v>-914466.14</v>
      </c>
      <c r="V236" s="132">
        <v>79012</v>
      </c>
      <c r="W236" s="132">
        <v>47587.51</v>
      </c>
      <c r="X236" s="132">
        <v>640791.44</v>
      </c>
      <c r="Y236" s="132">
        <v>-276281.54</v>
      </c>
      <c r="Z236" s="132">
        <v>512329.73</v>
      </c>
      <c r="AA236" s="132">
        <v>-13625.88</v>
      </c>
      <c r="AB236" s="132">
        <v>4301630.74</v>
      </c>
      <c r="AC236" s="132">
        <v>167195.89</v>
      </c>
      <c r="AD236" s="132">
        <v>1391751.84</v>
      </c>
      <c r="AE236" s="132">
        <v>182767.85</v>
      </c>
      <c r="AF236" s="132">
        <v>141631.6</v>
      </c>
      <c r="AG236" s="132">
        <v>-2305.56</v>
      </c>
      <c r="AH236" s="132">
        <v>25119.85</v>
      </c>
      <c r="AI236" s="132">
        <v>0</v>
      </c>
      <c r="AJ236" s="132">
        <v>0</v>
      </c>
      <c r="AK236" s="132">
        <v>29119.94</v>
      </c>
      <c r="AL236" s="132">
        <v>3437.86</v>
      </c>
      <c r="AM236" s="132">
        <v>820871.43</v>
      </c>
      <c r="AN236" s="132">
        <v>73954.5</v>
      </c>
      <c r="AO236" s="132">
        <v>0</v>
      </c>
      <c r="AP236" s="132">
        <v>0</v>
      </c>
      <c r="AQ236" s="132">
        <v>155853.89</v>
      </c>
      <c r="AR236" s="132">
        <v>30349286.43</v>
      </c>
      <c r="AS236" s="132">
        <v>1240558.26</v>
      </c>
      <c r="AT236" s="142"/>
      <c r="AU236" s="132"/>
      <c r="AV236" s="132"/>
      <c r="AW236" s="132"/>
      <c r="AX236" s="132"/>
    </row>
    <row r="237" spans="1:50" s="92" customFormat="1" ht="11.25">
      <c r="A237" s="104" t="s">
        <v>458</v>
      </c>
      <c r="B237" s="23" t="s">
        <v>459</v>
      </c>
      <c r="C237" s="16" t="s">
        <v>81</v>
      </c>
      <c r="D237" s="16" t="s">
        <v>89</v>
      </c>
      <c r="E237" s="132">
        <v>33846672.22</v>
      </c>
      <c r="F237" s="132">
        <v>21982.97</v>
      </c>
      <c r="G237" s="132">
        <v>212.37</v>
      </c>
      <c r="H237" s="132">
        <v>0</v>
      </c>
      <c r="I237" s="132">
        <v>28064.28</v>
      </c>
      <c r="J237" s="132">
        <v>0</v>
      </c>
      <c r="K237" s="132">
        <v>0</v>
      </c>
      <c r="L237" s="132">
        <v>2827.1</v>
      </c>
      <c r="M237" s="132">
        <v>0</v>
      </c>
      <c r="N237" s="132">
        <v>33793585.5</v>
      </c>
      <c r="O237" s="132">
        <v>162666.8</v>
      </c>
      <c r="P237" s="132">
        <v>322825.12</v>
      </c>
      <c r="Q237" s="132">
        <v>233.48</v>
      </c>
      <c r="R237" s="132">
        <v>0</v>
      </c>
      <c r="S237" s="132">
        <v>33307860.1</v>
      </c>
      <c r="T237" s="132">
        <v>40280272.09</v>
      </c>
      <c r="U237" s="132">
        <v>-604747.46</v>
      </c>
      <c r="V237" s="132">
        <v>146295.83</v>
      </c>
      <c r="W237" s="132">
        <v>58779.5</v>
      </c>
      <c r="X237" s="132">
        <v>446581.15</v>
      </c>
      <c r="Y237" s="132">
        <v>-89039.71</v>
      </c>
      <c r="Z237" s="132">
        <v>593871.07</v>
      </c>
      <c r="AA237" s="132">
        <v>-12479.43</v>
      </c>
      <c r="AB237" s="132">
        <v>2358720.51</v>
      </c>
      <c r="AC237" s="132">
        <v>108217</v>
      </c>
      <c r="AD237" s="132">
        <v>1733168.44</v>
      </c>
      <c r="AE237" s="132">
        <v>3230.98</v>
      </c>
      <c r="AF237" s="132">
        <v>25045.88</v>
      </c>
      <c r="AG237" s="132">
        <v>3250.9</v>
      </c>
      <c r="AH237" s="132">
        <v>67570.87</v>
      </c>
      <c r="AI237" s="132">
        <v>1743.84</v>
      </c>
      <c r="AJ237" s="132">
        <v>0</v>
      </c>
      <c r="AK237" s="132">
        <v>235040.31</v>
      </c>
      <c r="AL237" s="132">
        <v>482666.68</v>
      </c>
      <c r="AM237" s="132">
        <v>1002486.96</v>
      </c>
      <c r="AN237" s="132">
        <v>80797.86</v>
      </c>
      <c r="AO237" s="132">
        <v>0</v>
      </c>
      <c r="AP237" s="132">
        <v>0</v>
      </c>
      <c r="AQ237" s="132">
        <v>155837.71</v>
      </c>
      <c r="AR237" s="132">
        <v>33846672.22</v>
      </c>
      <c r="AS237" s="132">
        <v>1358325.55</v>
      </c>
      <c r="AT237" s="142"/>
      <c r="AU237" s="132"/>
      <c r="AV237" s="132"/>
      <c r="AW237" s="132"/>
      <c r="AX237" s="132"/>
    </row>
    <row r="238" spans="1:50" s="92" customFormat="1" ht="11.25">
      <c r="A238" s="104" t="s">
        <v>460</v>
      </c>
      <c r="B238" s="23" t="s">
        <v>461</v>
      </c>
      <c r="C238" s="16" t="s">
        <v>80</v>
      </c>
      <c r="D238" s="16" t="s">
        <v>90</v>
      </c>
      <c r="E238" s="132">
        <v>59958695.35</v>
      </c>
      <c r="F238" s="132">
        <v>62799.95</v>
      </c>
      <c r="G238" s="132">
        <v>25927.37</v>
      </c>
      <c r="H238" s="132">
        <v>0</v>
      </c>
      <c r="I238" s="132">
        <v>0</v>
      </c>
      <c r="J238" s="132">
        <v>0</v>
      </c>
      <c r="K238" s="132">
        <v>0</v>
      </c>
      <c r="L238" s="132">
        <v>32132.31</v>
      </c>
      <c r="M238" s="132">
        <v>0</v>
      </c>
      <c r="N238" s="132">
        <v>59837835.72</v>
      </c>
      <c r="O238" s="132">
        <v>322357.11</v>
      </c>
      <c r="P238" s="132">
        <v>1399765</v>
      </c>
      <c r="Q238" s="132">
        <v>21315.07</v>
      </c>
      <c r="R238" s="132">
        <v>0</v>
      </c>
      <c r="S238" s="132">
        <v>58094398.54</v>
      </c>
      <c r="T238" s="132">
        <v>80647315.14</v>
      </c>
      <c r="U238" s="132">
        <v>-9770034.86</v>
      </c>
      <c r="V238" s="132">
        <v>1168468.4</v>
      </c>
      <c r="W238" s="132">
        <v>201431.49</v>
      </c>
      <c r="X238" s="132">
        <v>326185.21</v>
      </c>
      <c r="Y238" s="132">
        <v>-601779.96</v>
      </c>
      <c r="Z238" s="132">
        <v>1205955.82</v>
      </c>
      <c r="AA238" s="132">
        <v>-46232.79</v>
      </c>
      <c r="AB238" s="132">
        <v>4893520.64</v>
      </c>
      <c r="AC238" s="132">
        <v>154225.12</v>
      </c>
      <c r="AD238" s="132">
        <v>4365105.12</v>
      </c>
      <c r="AE238" s="132">
        <v>227800.5</v>
      </c>
      <c r="AF238" s="132">
        <v>32528.03</v>
      </c>
      <c r="AG238" s="132">
        <v>0</v>
      </c>
      <c r="AH238" s="132">
        <v>1687.5</v>
      </c>
      <c r="AI238" s="132">
        <v>0</v>
      </c>
      <c r="AJ238" s="132">
        <v>0</v>
      </c>
      <c r="AK238" s="132">
        <v>0</v>
      </c>
      <c r="AL238" s="132">
        <v>574.1</v>
      </c>
      <c r="AM238" s="132">
        <v>3857845.35</v>
      </c>
      <c r="AN238" s="132">
        <v>-121483.95</v>
      </c>
      <c r="AO238" s="132">
        <v>0</v>
      </c>
      <c r="AP238" s="132">
        <v>0</v>
      </c>
      <c r="AQ238" s="132">
        <v>312000.19</v>
      </c>
      <c r="AR238" s="132">
        <v>59958695.35</v>
      </c>
      <c r="AS238" s="132">
        <v>1954866.8</v>
      </c>
      <c r="AT238" s="142"/>
      <c r="AU238" s="132"/>
      <c r="AV238" s="132"/>
      <c r="AW238" s="132"/>
      <c r="AX238" s="132"/>
    </row>
    <row r="239" spans="1:50" s="92" customFormat="1" ht="11.25">
      <c r="A239" s="104" t="s">
        <v>462</v>
      </c>
      <c r="B239" s="23" t="s">
        <v>463</v>
      </c>
      <c r="C239" s="16" t="s">
        <v>87</v>
      </c>
      <c r="D239" s="16" t="s">
        <v>89</v>
      </c>
      <c r="E239" s="132">
        <v>37455224.22</v>
      </c>
      <c r="F239" s="132">
        <v>11577.38</v>
      </c>
      <c r="G239" s="132">
        <v>5886.66</v>
      </c>
      <c r="H239" s="132">
        <v>254.76</v>
      </c>
      <c r="I239" s="132">
        <v>9485.32</v>
      </c>
      <c r="J239" s="132">
        <v>2320.89</v>
      </c>
      <c r="K239" s="132">
        <v>0</v>
      </c>
      <c r="L239" s="132">
        <v>0</v>
      </c>
      <c r="M239" s="132">
        <v>0</v>
      </c>
      <c r="N239" s="132">
        <v>37425699.21</v>
      </c>
      <c r="O239" s="132">
        <v>121555.17</v>
      </c>
      <c r="P239" s="132">
        <v>546661.05</v>
      </c>
      <c r="Q239" s="132">
        <v>4068.64</v>
      </c>
      <c r="R239" s="132">
        <v>0</v>
      </c>
      <c r="S239" s="132">
        <v>36753414.35</v>
      </c>
      <c r="T239" s="132">
        <v>45792128.74</v>
      </c>
      <c r="U239" s="132">
        <v>-2612055.52</v>
      </c>
      <c r="V239" s="132">
        <v>60896.23</v>
      </c>
      <c r="W239" s="132">
        <v>125985.72</v>
      </c>
      <c r="X239" s="132">
        <v>4851965.31</v>
      </c>
      <c r="Y239" s="132">
        <v>-2190721.81</v>
      </c>
      <c r="Z239" s="132">
        <v>729662.47</v>
      </c>
      <c r="AA239" s="132">
        <v>-41031.83</v>
      </c>
      <c r="AB239" s="132">
        <v>1373262.48</v>
      </c>
      <c r="AC239" s="132">
        <v>53076.44</v>
      </c>
      <c r="AD239" s="132">
        <v>862874.66</v>
      </c>
      <c r="AE239" s="132">
        <v>162700.81</v>
      </c>
      <c r="AF239" s="132">
        <v>45866.7</v>
      </c>
      <c r="AG239" s="132">
        <v>703.59</v>
      </c>
      <c r="AH239" s="132">
        <v>30382</v>
      </c>
      <c r="AI239" s="132">
        <v>2371.05</v>
      </c>
      <c r="AJ239" s="132">
        <v>0</v>
      </c>
      <c r="AK239" s="132">
        <v>263431.86</v>
      </c>
      <c r="AL239" s="132">
        <v>124162.01</v>
      </c>
      <c r="AM239" s="132">
        <v>909192.68</v>
      </c>
      <c r="AN239" s="132">
        <v>-17490.35</v>
      </c>
      <c r="AO239" s="132">
        <v>0</v>
      </c>
      <c r="AP239" s="132">
        <v>0</v>
      </c>
      <c r="AQ239" s="132">
        <v>128584.16</v>
      </c>
      <c r="AR239" s="132">
        <v>37455224.22</v>
      </c>
      <c r="AS239" s="132">
        <v>555970.66</v>
      </c>
      <c r="AT239" s="142"/>
      <c r="AU239" s="132"/>
      <c r="AV239" s="132"/>
      <c r="AW239" s="132"/>
      <c r="AX239" s="132"/>
    </row>
    <row r="240" spans="1:50" s="92" customFormat="1" ht="11.25">
      <c r="A240" s="104" t="s">
        <v>464</v>
      </c>
      <c r="B240" s="23" t="s">
        <v>465</v>
      </c>
      <c r="C240" s="16" t="s">
        <v>82</v>
      </c>
      <c r="D240" s="16" t="s">
        <v>89</v>
      </c>
      <c r="E240" s="132">
        <v>34967942.02</v>
      </c>
      <c r="F240" s="132">
        <v>30101.41</v>
      </c>
      <c r="G240" s="132">
        <v>23514.32</v>
      </c>
      <c r="H240" s="132">
        <v>17</v>
      </c>
      <c r="I240" s="132">
        <v>0</v>
      </c>
      <c r="J240" s="132">
        <v>5492.81</v>
      </c>
      <c r="K240" s="132">
        <v>0</v>
      </c>
      <c r="L240" s="132">
        <v>0</v>
      </c>
      <c r="M240" s="132">
        <v>0</v>
      </c>
      <c r="N240" s="132">
        <v>34908816.48</v>
      </c>
      <c r="O240" s="132">
        <v>171654.78</v>
      </c>
      <c r="P240" s="132">
        <v>364006.34</v>
      </c>
      <c r="Q240" s="132">
        <v>4315.13</v>
      </c>
      <c r="R240" s="132">
        <v>0</v>
      </c>
      <c r="S240" s="132">
        <v>34368840.23</v>
      </c>
      <c r="T240" s="132">
        <v>40599124.86</v>
      </c>
      <c r="U240" s="132">
        <v>-408998.9</v>
      </c>
      <c r="V240" s="132">
        <v>31452.81</v>
      </c>
      <c r="W240" s="132">
        <v>57768.32</v>
      </c>
      <c r="X240" s="132">
        <v>257298.15</v>
      </c>
      <c r="Y240" s="132">
        <v>-47402.63</v>
      </c>
      <c r="Z240" s="132">
        <v>590429.16</v>
      </c>
      <c r="AA240" s="132">
        <v>-8180.99</v>
      </c>
      <c r="AB240" s="132">
        <v>2058436.99</v>
      </c>
      <c r="AC240" s="132">
        <v>87279.53</v>
      </c>
      <c r="AD240" s="132">
        <v>2306847.2</v>
      </c>
      <c r="AE240" s="132">
        <v>-8990.36</v>
      </c>
      <c r="AF240" s="132">
        <v>78878.33</v>
      </c>
      <c r="AG240" s="132">
        <v>0</v>
      </c>
      <c r="AH240" s="132">
        <v>15618.32</v>
      </c>
      <c r="AI240" s="132">
        <v>0</v>
      </c>
      <c r="AJ240" s="132">
        <v>0</v>
      </c>
      <c r="AK240" s="132">
        <v>1452.73</v>
      </c>
      <c r="AL240" s="132">
        <v>3996.85</v>
      </c>
      <c r="AM240" s="132">
        <v>818361.59</v>
      </c>
      <c r="AN240" s="132">
        <v>171043.46</v>
      </c>
      <c r="AO240" s="132">
        <v>0</v>
      </c>
      <c r="AP240" s="132">
        <v>-45.94</v>
      </c>
      <c r="AQ240" s="132">
        <v>150879.02</v>
      </c>
      <c r="AR240" s="132">
        <v>34967942.02</v>
      </c>
      <c r="AS240" s="132">
        <v>1759168.29</v>
      </c>
      <c r="AT240" s="142"/>
      <c r="AU240" s="132"/>
      <c r="AV240" s="132"/>
      <c r="AW240" s="132"/>
      <c r="AX240" s="132"/>
    </row>
    <row r="241" spans="1:50" s="92" customFormat="1" ht="11.25">
      <c r="A241" s="104" t="s">
        <v>466</v>
      </c>
      <c r="B241" s="23" t="s">
        <v>467</v>
      </c>
      <c r="C241" s="16" t="s">
        <v>87</v>
      </c>
      <c r="D241" s="16" t="s">
        <v>90</v>
      </c>
      <c r="E241" s="132">
        <v>204932453.26</v>
      </c>
      <c r="F241" s="132">
        <v>1540.03</v>
      </c>
      <c r="G241" s="132">
        <v>416380.92</v>
      </c>
      <c r="H241" s="132">
        <v>0</v>
      </c>
      <c r="I241" s="132">
        <v>0</v>
      </c>
      <c r="J241" s="132">
        <v>0</v>
      </c>
      <c r="K241" s="132">
        <v>54910.54</v>
      </c>
      <c r="L241" s="132">
        <v>0</v>
      </c>
      <c r="M241" s="132">
        <v>0</v>
      </c>
      <c r="N241" s="132">
        <v>204459621.77</v>
      </c>
      <c r="O241" s="132">
        <v>774469.99</v>
      </c>
      <c r="P241" s="132">
        <v>6149074.35</v>
      </c>
      <c r="Q241" s="132">
        <v>24343.05</v>
      </c>
      <c r="R241" s="132">
        <v>0</v>
      </c>
      <c r="S241" s="132">
        <v>197511734.38</v>
      </c>
      <c r="T241" s="132">
        <v>239003701.31</v>
      </c>
      <c r="U241" s="132">
        <v>-5743150.6</v>
      </c>
      <c r="V241" s="132">
        <v>818180.2</v>
      </c>
      <c r="W241" s="132">
        <v>1161535.41</v>
      </c>
      <c r="X241" s="132">
        <v>877964.59</v>
      </c>
      <c r="Y241" s="132">
        <v>-595893.32</v>
      </c>
      <c r="Z241" s="132">
        <v>3833725.28</v>
      </c>
      <c r="AA241" s="132">
        <v>-69257.75</v>
      </c>
      <c r="AB241" s="132">
        <v>9322463.09</v>
      </c>
      <c r="AC241" s="132">
        <v>320173.19</v>
      </c>
      <c r="AD241" s="132">
        <v>15033553.07</v>
      </c>
      <c r="AE241" s="132">
        <v>-910230.7</v>
      </c>
      <c r="AF241" s="132">
        <v>15253.2</v>
      </c>
      <c r="AG241" s="132">
        <v>0</v>
      </c>
      <c r="AH241" s="132">
        <v>0</v>
      </c>
      <c r="AI241" s="132">
        <v>0</v>
      </c>
      <c r="AJ241" s="132">
        <v>0</v>
      </c>
      <c r="AK241" s="132">
        <v>775986.03</v>
      </c>
      <c r="AL241" s="132">
        <v>-50571.97</v>
      </c>
      <c r="AM241" s="132">
        <v>8547377.78</v>
      </c>
      <c r="AN241" s="132">
        <v>-85797.53</v>
      </c>
      <c r="AO241" s="132">
        <v>0</v>
      </c>
      <c r="AP241" s="132">
        <v>0</v>
      </c>
      <c r="AQ241" s="132">
        <v>822003.16</v>
      </c>
      <c r="AR241" s="132">
        <v>204932453.26</v>
      </c>
      <c r="AS241" s="132">
        <v>12338281</v>
      </c>
      <c r="AT241" s="142"/>
      <c r="AU241" s="132"/>
      <c r="AV241" s="132"/>
      <c r="AW241" s="132"/>
      <c r="AX241" s="132"/>
    </row>
    <row r="242" spans="1:50" s="92" customFormat="1" ht="11.25">
      <c r="A242" s="104" t="s">
        <v>468</v>
      </c>
      <c r="B242" s="23" t="s">
        <v>469</v>
      </c>
      <c r="C242" s="16" t="s">
        <v>82</v>
      </c>
      <c r="D242" s="16" t="s">
        <v>89</v>
      </c>
      <c r="E242" s="132">
        <v>27400649.37</v>
      </c>
      <c r="F242" s="132">
        <v>11374.22</v>
      </c>
      <c r="G242" s="132">
        <v>2013.87</v>
      </c>
      <c r="H242" s="132">
        <v>598.55</v>
      </c>
      <c r="I242" s="132">
        <v>0</v>
      </c>
      <c r="J242" s="132">
        <v>0</v>
      </c>
      <c r="K242" s="132">
        <v>0</v>
      </c>
      <c r="L242" s="132">
        <v>18635.38</v>
      </c>
      <c r="M242" s="132">
        <v>-750</v>
      </c>
      <c r="N242" s="132">
        <v>27368777.35</v>
      </c>
      <c r="O242" s="132">
        <v>153379.88</v>
      </c>
      <c r="P242" s="132">
        <v>245759.21</v>
      </c>
      <c r="Q242" s="132">
        <v>11261.39</v>
      </c>
      <c r="R242" s="132">
        <v>0</v>
      </c>
      <c r="S242" s="132">
        <v>26958376.87</v>
      </c>
      <c r="T242" s="132">
        <v>33420706.33</v>
      </c>
      <c r="U242" s="132">
        <v>-1087994.85</v>
      </c>
      <c r="V242" s="132">
        <v>542295.34</v>
      </c>
      <c r="W242" s="132">
        <v>65301.22</v>
      </c>
      <c r="X242" s="132">
        <v>204776.37</v>
      </c>
      <c r="Y242" s="132">
        <v>-228767.55</v>
      </c>
      <c r="Z242" s="132">
        <v>487099.38</v>
      </c>
      <c r="AA242" s="132">
        <v>-15223.58</v>
      </c>
      <c r="AB242" s="132">
        <v>2259535.81</v>
      </c>
      <c r="AC242" s="132">
        <v>108106.02</v>
      </c>
      <c r="AD242" s="132">
        <v>2008995.61</v>
      </c>
      <c r="AE242" s="132">
        <v>-1005.87</v>
      </c>
      <c r="AF242" s="132">
        <v>89122.17</v>
      </c>
      <c r="AG242" s="132">
        <v>-7908.26</v>
      </c>
      <c r="AH242" s="132">
        <v>21712.56</v>
      </c>
      <c r="AI242" s="132">
        <v>0</v>
      </c>
      <c r="AJ242" s="132">
        <v>0</v>
      </c>
      <c r="AK242" s="132">
        <v>194844.27</v>
      </c>
      <c r="AL242" s="132">
        <v>258400.13</v>
      </c>
      <c r="AM242" s="132">
        <v>902974.04</v>
      </c>
      <c r="AN242" s="132">
        <v>34451.14</v>
      </c>
      <c r="AO242" s="132">
        <v>0</v>
      </c>
      <c r="AP242" s="132">
        <v>0</v>
      </c>
      <c r="AQ242" s="132">
        <v>166298.03</v>
      </c>
      <c r="AR242" s="132">
        <v>27400649.37</v>
      </c>
      <c r="AS242" s="132">
        <v>1229303.19</v>
      </c>
      <c r="AT242" s="142"/>
      <c r="AU242" s="132"/>
      <c r="AV242" s="132"/>
      <c r="AW242" s="132"/>
      <c r="AX242" s="132"/>
    </row>
    <row r="243" spans="1:50" s="92" customFormat="1" ht="11.25">
      <c r="A243" s="104" t="s">
        <v>673</v>
      </c>
      <c r="B243" s="23" t="s">
        <v>674</v>
      </c>
      <c r="C243" s="16" t="s">
        <v>86</v>
      </c>
      <c r="D243" s="16" t="s">
        <v>88</v>
      </c>
      <c r="E243" s="132">
        <v>73354870.32</v>
      </c>
      <c r="F243" s="132">
        <v>102350.82</v>
      </c>
      <c r="G243" s="132">
        <v>186831.98</v>
      </c>
      <c r="H243" s="132">
        <v>5851.88</v>
      </c>
      <c r="I243" s="132">
        <v>5459.77</v>
      </c>
      <c r="J243" s="132">
        <v>0</v>
      </c>
      <c r="K243" s="132">
        <v>0</v>
      </c>
      <c r="L243" s="132">
        <v>0</v>
      </c>
      <c r="M243" s="132">
        <v>0</v>
      </c>
      <c r="N243" s="132">
        <v>73054375.87</v>
      </c>
      <c r="O243" s="132">
        <v>461245.29</v>
      </c>
      <c r="P243" s="132">
        <v>1394442</v>
      </c>
      <c r="Q243" s="132">
        <v>7457.04</v>
      </c>
      <c r="R243" s="132">
        <v>0</v>
      </c>
      <c r="S243" s="132">
        <v>71191231.54</v>
      </c>
      <c r="T243" s="132">
        <v>88670802.6</v>
      </c>
      <c r="U243" s="132">
        <v>-501547.9</v>
      </c>
      <c r="V243" s="132">
        <v>298875.14</v>
      </c>
      <c r="W243" s="132">
        <v>211898.64</v>
      </c>
      <c r="X243" s="132">
        <v>554773.25</v>
      </c>
      <c r="Y243" s="132">
        <v>33867.25</v>
      </c>
      <c r="Z243" s="132">
        <v>1227431.88</v>
      </c>
      <c r="AA243" s="132">
        <v>-4799.68</v>
      </c>
      <c r="AB243" s="132">
        <v>6920253.76</v>
      </c>
      <c r="AC243" s="132">
        <v>343520.37</v>
      </c>
      <c r="AD243" s="132">
        <v>4874464.14</v>
      </c>
      <c r="AE243" s="132">
        <v>-78509.11</v>
      </c>
      <c r="AF243" s="132">
        <v>142875.88</v>
      </c>
      <c r="AG243" s="132">
        <v>4646.83</v>
      </c>
      <c r="AH243" s="132">
        <v>111622.43</v>
      </c>
      <c r="AI243" s="132">
        <v>-522.56</v>
      </c>
      <c r="AJ243" s="132">
        <v>0</v>
      </c>
      <c r="AK243" s="132">
        <v>132794.7</v>
      </c>
      <c r="AL243" s="132">
        <v>-32656.06</v>
      </c>
      <c r="AM243" s="132">
        <v>3116357.97</v>
      </c>
      <c r="AN243" s="132">
        <v>59187.64</v>
      </c>
      <c r="AO243" s="132">
        <v>0</v>
      </c>
      <c r="AP243" s="132">
        <v>0</v>
      </c>
      <c r="AQ243" s="132">
        <v>365113.87</v>
      </c>
      <c r="AR243" s="132">
        <v>73354870.32</v>
      </c>
      <c r="AS243" s="132">
        <v>3232824.01</v>
      </c>
      <c r="AT243" s="142"/>
      <c r="AU243" s="132"/>
      <c r="AV243" s="132"/>
      <c r="AW243" s="132"/>
      <c r="AX243" s="132"/>
    </row>
    <row r="244" spans="1:50" s="92" customFormat="1" ht="11.25">
      <c r="A244" s="104" t="s">
        <v>470</v>
      </c>
      <c r="B244" s="23" t="s">
        <v>471</v>
      </c>
      <c r="C244" s="16" t="s">
        <v>82</v>
      </c>
      <c r="D244" s="16" t="s">
        <v>88</v>
      </c>
      <c r="E244" s="132">
        <v>90057744.63</v>
      </c>
      <c r="F244" s="132">
        <v>86222.92</v>
      </c>
      <c r="G244" s="132">
        <v>70678.05</v>
      </c>
      <c r="H244" s="132">
        <v>0</v>
      </c>
      <c r="I244" s="132">
        <v>0</v>
      </c>
      <c r="J244" s="132">
        <v>0</v>
      </c>
      <c r="K244" s="132">
        <v>0</v>
      </c>
      <c r="L244" s="132">
        <v>0</v>
      </c>
      <c r="M244" s="132">
        <v>0</v>
      </c>
      <c r="N244" s="132">
        <v>89900843.66</v>
      </c>
      <c r="O244" s="132">
        <v>215342.5</v>
      </c>
      <c r="P244" s="132">
        <v>4384585.17</v>
      </c>
      <c r="Q244" s="132">
        <v>113676.62</v>
      </c>
      <c r="R244" s="132">
        <v>0</v>
      </c>
      <c r="S244" s="132">
        <v>85187239.37</v>
      </c>
      <c r="T244" s="132">
        <v>100915027.71</v>
      </c>
      <c r="U244" s="132">
        <v>-2825740.4</v>
      </c>
      <c r="V244" s="132">
        <v>1213741.74</v>
      </c>
      <c r="W244" s="132">
        <v>-53142.85</v>
      </c>
      <c r="X244" s="132">
        <v>287497</v>
      </c>
      <c r="Y244" s="132">
        <v>-127959.24</v>
      </c>
      <c r="Z244" s="132">
        <v>1706785.66</v>
      </c>
      <c r="AA244" s="132">
        <v>-40404.84</v>
      </c>
      <c r="AB244" s="132">
        <v>949597.99</v>
      </c>
      <c r="AC244" s="132">
        <v>63412.02</v>
      </c>
      <c r="AD244" s="132">
        <v>3226634.64</v>
      </c>
      <c r="AE244" s="132">
        <v>80747.9</v>
      </c>
      <c r="AF244" s="132">
        <v>0</v>
      </c>
      <c r="AG244" s="132">
        <v>0</v>
      </c>
      <c r="AH244" s="132">
        <v>0</v>
      </c>
      <c r="AI244" s="132">
        <v>0</v>
      </c>
      <c r="AJ244" s="132">
        <v>0</v>
      </c>
      <c r="AK244" s="132">
        <v>63331.36</v>
      </c>
      <c r="AL244" s="132">
        <v>21391.5</v>
      </c>
      <c r="AM244" s="132">
        <v>5146333.32</v>
      </c>
      <c r="AN244" s="132">
        <v>911938.88</v>
      </c>
      <c r="AO244" s="132">
        <v>0</v>
      </c>
      <c r="AP244" s="132">
        <v>0</v>
      </c>
      <c r="AQ244" s="132">
        <v>235597.02</v>
      </c>
      <c r="AR244" s="132">
        <v>90057744.63</v>
      </c>
      <c r="AS244" s="132">
        <v>9030980.67</v>
      </c>
      <c r="AT244" s="142"/>
      <c r="AU244" s="132"/>
      <c r="AV244" s="132"/>
      <c r="AW244" s="132"/>
      <c r="AX244" s="132"/>
    </row>
    <row r="245" spans="1:50" s="92" customFormat="1" ht="11.25">
      <c r="A245" s="104" t="s">
        <v>472</v>
      </c>
      <c r="B245" s="23" t="s">
        <v>473</v>
      </c>
      <c r="C245" s="16" t="s">
        <v>86</v>
      </c>
      <c r="D245" s="16" t="s">
        <v>90</v>
      </c>
      <c r="E245" s="132">
        <v>105867163.95</v>
      </c>
      <c r="F245" s="132">
        <v>12199.28</v>
      </c>
      <c r="G245" s="132">
        <v>231455.63</v>
      </c>
      <c r="H245" s="132">
        <v>0</v>
      </c>
      <c r="I245" s="132">
        <v>0</v>
      </c>
      <c r="J245" s="132">
        <v>0</v>
      </c>
      <c r="K245" s="132">
        <v>0</v>
      </c>
      <c r="L245" s="132">
        <v>0</v>
      </c>
      <c r="M245" s="132">
        <v>0</v>
      </c>
      <c r="N245" s="132">
        <v>105623509.04</v>
      </c>
      <c r="O245" s="132">
        <v>242244.74</v>
      </c>
      <c r="P245" s="132">
        <v>786740.38</v>
      </c>
      <c r="Q245" s="132">
        <v>13391.26</v>
      </c>
      <c r="R245" s="132">
        <v>0</v>
      </c>
      <c r="S245" s="132">
        <v>104581132.66</v>
      </c>
      <c r="T245" s="132">
        <v>117262696.85</v>
      </c>
      <c r="U245" s="132">
        <v>-2589165.47</v>
      </c>
      <c r="V245" s="132">
        <v>739186.4</v>
      </c>
      <c r="W245" s="132">
        <v>600664.15</v>
      </c>
      <c r="X245" s="132">
        <v>508287.41</v>
      </c>
      <c r="Y245" s="132">
        <v>-67482.3</v>
      </c>
      <c r="Z245" s="132">
        <v>1957016.14</v>
      </c>
      <c r="AA245" s="132">
        <v>-24420.99</v>
      </c>
      <c r="AB245" s="132">
        <v>1807877.3</v>
      </c>
      <c r="AC245" s="132">
        <v>60683.15</v>
      </c>
      <c r="AD245" s="132">
        <v>3718301.42</v>
      </c>
      <c r="AE245" s="132">
        <v>151721.27</v>
      </c>
      <c r="AF245" s="132">
        <v>74913.31</v>
      </c>
      <c r="AG245" s="132">
        <v>0</v>
      </c>
      <c r="AH245" s="132">
        <v>916</v>
      </c>
      <c r="AI245" s="132">
        <v>0</v>
      </c>
      <c r="AJ245" s="132">
        <v>0</v>
      </c>
      <c r="AK245" s="132">
        <v>183858.44</v>
      </c>
      <c r="AL245" s="132">
        <v>141169.66</v>
      </c>
      <c r="AM245" s="132">
        <v>4555098.98</v>
      </c>
      <c r="AN245" s="132">
        <v>389590.09</v>
      </c>
      <c r="AO245" s="132">
        <v>0</v>
      </c>
      <c r="AP245" s="132">
        <v>0</v>
      </c>
      <c r="AQ245" s="132">
        <v>553878.4</v>
      </c>
      <c r="AR245" s="132">
        <v>105867163.95</v>
      </c>
      <c r="AS245" s="132">
        <v>1562104.72</v>
      </c>
      <c r="AT245" s="142"/>
      <c r="AU245" s="132"/>
      <c r="AV245" s="132"/>
      <c r="AW245" s="132"/>
      <c r="AX245" s="132"/>
    </row>
    <row r="246" spans="1:50" s="92" customFormat="1" ht="11.25">
      <c r="A246" s="104" t="s">
        <v>474</v>
      </c>
      <c r="B246" s="23" t="s">
        <v>475</v>
      </c>
      <c r="C246" s="16" t="s">
        <v>82</v>
      </c>
      <c r="D246" s="16" t="s">
        <v>89</v>
      </c>
      <c r="E246" s="132">
        <v>28398798.67</v>
      </c>
      <c r="F246" s="132">
        <v>3638.79</v>
      </c>
      <c r="G246" s="132">
        <v>19788.33</v>
      </c>
      <c r="H246" s="132">
        <v>60.69</v>
      </c>
      <c r="I246" s="132">
        <v>0</v>
      </c>
      <c r="J246" s="132">
        <v>0</v>
      </c>
      <c r="K246" s="132">
        <v>0</v>
      </c>
      <c r="L246" s="132">
        <v>0</v>
      </c>
      <c r="M246" s="132">
        <v>0</v>
      </c>
      <c r="N246" s="132">
        <v>28375310.86</v>
      </c>
      <c r="O246" s="132">
        <v>100742.24</v>
      </c>
      <c r="P246" s="132">
        <v>-7152.45</v>
      </c>
      <c r="Q246" s="132">
        <v>0</v>
      </c>
      <c r="R246" s="132">
        <v>0</v>
      </c>
      <c r="S246" s="132">
        <v>28281721.07</v>
      </c>
      <c r="T246" s="132">
        <v>33383088.96</v>
      </c>
      <c r="U246" s="132">
        <v>-611839.36</v>
      </c>
      <c r="V246" s="132">
        <v>249582.83</v>
      </c>
      <c r="W246" s="132">
        <v>77258.12</v>
      </c>
      <c r="X246" s="132">
        <v>429353.31</v>
      </c>
      <c r="Y246" s="132">
        <v>14729.38</v>
      </c>
      <c r="Z246" s="132">
        <v>533355.06</v>
      </c>
      <c r="AA246" s="132">
        <v>-11286.25</v>
      </c>
      <c r="AB246" s="132">
        <v>810082.13</v>
      </c>
      <c r="AC246" s="132">
        <v>48308.09</v>
      </c>
      <c r="AD246" s="132">
        <v>1675777.8</v>
      </c>
      <c r="AE246" s="132">
        <v>295915.31</v>
      </c>
      <c r="AF246" s="132">
        <v>55611.31</v>
      </c>
      <c r="AG246" s="132">
        <v>0</v>
      </c>
      <c r="AH246" s="132">
        <v>2633.5</v>
      </c>
      <c r="AI246" s="132">
        <v>0</v>
      </c>
      <c r="AJ246" s="132">
        <v>0</v>
      </c>
      <c r="AK246" s="132">
        <v>14920.64</v>
      </c>
      <c r="AL246" s="132">
        <v>-2215.25</v>
      </c>
      <c r="AM246" s="132">
        <v>1708311.43</v>
      </c>
      <c r="AN246" s="132">
        <v>119478.63</v>
      </c>
      <c r="AO246" s="132">
        <v>0</v>
      </c>
      <c r="AP246" s="132">
        <v>0</v>
      </c>
      <c r="AQ246" s="132">
        <v>48453.61</v>
      </c>
      <c r="AR246" s="132">
        <v>28398799.47</v>
      </c>
      <c r="AS246" s="132">
        <v>1037516.03</v>
      </c>
      <c r="AT246" s="142"/>
      <c r="AU246" s="132"/>
      <c r="AV246" s="132"/>
      <c r="AW246" s="132"/>
      <c r="AX246" s="132"/>
    </row>
    <row r="247" spans="1:50" s="92" customFormat="1" ht="11.25">
      <c r="A247" s="104" t="s">
        <v>476</v>
      </c>
      <c r="B247" s="23" t="s">
        <v>477</v>
      </c>
      <c r="C247" s="16" t="s">
        <v>83</v>
      </c>
      <c r="D247" s="16" t="s">
        <v>89</v>
      </c>
      <c r="E247" s="132">
        <v>65507108.51</v>
      </c>
      <c r="F247" s="132">
        <v>26259.5</v>
      </c>
      <c r="G247" s="132">
        <v>12856.31</v>
      </c>
      <c r="H247" s="132">
        <v>0</v>
      </c>
      <c r="I247" s="132">
        <v>59286.33</v>
      </c>
      <c r="J247" s="132">
        <v>41538.07</v>
      </c>
      <c r="K247" s="132">
        <v>0</v>
      </c>
      <c r="L247" s="132">
        <v>11712.96</v>
      </c>
      <c r="M247" s="132">
        <v>0</v>
      </c>
      <c r="N247" s="132">
        <v>65355455.34</v>
      </c>
      <c r="O247" s="132">
        <v>217420.26</v>
      </c>
      <c r="P247" s="132">
        <v>1040949.5</v>
      </c>
      <c r="Q247" s="132">
        <v>7097.06</v>
      </c>
      <c r="R247" s="132">
        <v>0</v>
      </c>
      <c r="S247" s="132">
        <v>64089988.52</v>
      </c>
      <c r="T247" s="132">
        <v>78667390.5</v>
      </c>
      <c r="U247" s="132">
        <v>-2785299.21</v>
      </c>
      <c r="V247" s="132">
        <v>316939.02</v>
      </c>
      <c r="W247" s="132">
        <v>338030.13</v>
      </c>
      <c r="X247" s="132">
        <v>278205.53</v>
      </c>
      <c r="Y247" s="132">
        <v>-193875.37</v>
      </c>
      <c r="Z247" s="132">
        <v>1264570.55</v>
      </c>
      <c r="AA247" s="132">
        <v>-48379.36</v>
      </c>
      <c r="AB247" s="132">
        <v>1974485.3</v>
      </c>
      <c r="AC247" s="132">
        <v>95931.43</v>
      </c>
      <c r="AD247" s="132">
        <v>7961912.34</v>
      </c>
      <c r="AE247" s="132">
        <v>-153977.66</v>
      </c>
      <c r="AF247" s="132">
        <v>35598.31</v>
      </c>
      <c r="AG247" s="132">
        <v>-816.33</v>
      </c>
      <c r="AH247" s="132">
        <v>76142.68</v>
      </c>
      <c r="AI247" s="132">
        <v>8.52</v>
      </c>
      <c r="AJ247" s="132">
        <v>0</v>
      </c>
      <c r="AK247" s="132">
        <v>2344.46</v>
      </c>
      <c r="AL247" s="132">
        <v>-15919.72</v>
      </c>
      <c r="AM247" s="132">
        <v>1963280.76</v>
      </c>
      <c r="AN247" s="132">
        <v>34520.37</v>
      </c>
      <c r="AO247" s="132">
        <v>0</v>
      </c>
      <c r="AP247" s="132">
        <v>0</v>
      </c>
      <c r="AQ247" s="132">
        <v>188302.5</v>
      </c>
      <c r="AR247" s="132">
        <v>65507108.51</v>
      </c>
      <c r="AS247" s="132">
        <v>1359058.64</v>
      </c>
      <c r="AT247" s="142"/>
      <c r="AU247" s="132"/>
      <c r="AV247" s="132"/>
      <c r="AW247" s="132"/>
      <c r="AX247" s="132"/>
    </row>
    <row r="248" spans="1:50" s="92" customFormat="1" ht="11.25">
      <c r="A248" s="104" t="s">
        <v>478</v>
      </c>
      <c r="B248" s="23" t="s">
        <v>479</v>
      </c>
      <c r="C248" s="16" t="s">
        <v>85</v>
      </c>
      <c r="D248" s="16" t="s">
        <v>89</v>
      </c>
      <c r="E248" s="132">
        <v>22229536.09</v>
      </c>
      <c r="F248" s="132">
        <v>524.97</v>
      </c>
      <c r="G248" s="132">
        <v>5856.88</v>
      </c>
      <c r="H248" s="132">
        <v>0</v>
      </c>
      <c r="I248" s="132">
        <v>0</v>
      </c>
      <c r="J248" s="132">
        <v>0</v>
      </c>
      <c r="K248" s="132">
        <v>2199.58</v>
      </c>
      <c r="L248" s="132">
        <v>33767.6</v>
      </c>
      <c r="M248" s="132">
        <v>0</v>
      </c>
      <c r="N248" s="132">
        <v>22187187.06</v>
      </c>
      <c r="O248" s="132">
        <v>90041.63</v>
      </c>
      <c r="P248" s="132">
        <v>437382.13</v>
      </c>
      <c r="Q248" s="132">
        <v>825.07</v>
      </c>
      <c r="R248" s="132">
        <v>0</v>
      </c>
      <c r="S248" s="132">
        <v>21658938.23</v>
      </c>
      <c r="T248" s="132">
        <v>24726181.81</v>
      </c>
      <c r="U248" s="132">
        <v>30602.01</v>
      </c>
      <c r="V248" s="132">
        <v>349421.62</v>
      </c>
      <c r="W248" s="132">
        <v>298723.77</v>
      </c>
      <c r="X248" s="132">
        <v>170583.38</v>
      </c>
      <c r="Y248" s="132">
        <v>14270.03</v>
      </c>
      <c r="Z248" s="132">
        <v>373102.49</v>
      </c>
      <c r="AA248" s="132">
        <v>-640.28</v>
      </c>
      <c r="AB248" s="132">
        <v>1222018.82</v>
      </c>
      <c r="AC248" s="132">
        <v>47498.6</v>
      </c>
      <c r="AD248" s="132">
        <v>948264.85</v>
      </c>
      <c r="AE248" s="132">
        <v>14724.78</v>
      </c>
      <c r="AF248" s="132">
        <v>31776.04</v>
      </c>
      <c r="AG248" s="132">
        <v>0</v>
      </c>
      <c r="AH248" s="132">
        <v>24433.42</v>
      </c>
      <c r="AI248" s="132">
        <v>0</v>
      </c>
      <c r="AJ248" s="132">
        <v>0</v>
      </c>
      <c r="AK248" s="132">
        <v>253641.65</v>
      </c>
      <c r="AL248" s="132">
        <v>85000.97</v>
      </c>
      <c r="AM248" s="132">
        <v>651231.06</v>
      </c>
      <c r="AN248" s="132">
        <v>20253.32</v>
      </c>
      <c r="AO248" s="132">
        <v>0</v>
      </c>
      <c r="AP248" s="132">
        <v>0</v>
      </c>
      <c r="AQ248" s="132">
        <v>64158.41</v>
      </c>
      <c r="AR248" s="132">
        <v>22229536.09</v>
      </c>
      <c r="AS248" s="132">
        <v>1724292.78</v>
      </c>
      <c r="AT248" s="142"/>
      <c r="AU248" s="132"/>
      <c r="AV248" s="132"/>
      <c r="AW248" s="132"/>
      <c r="AX248" s="132"/>
    </row>
    <row r="249" spans="1:50" s="92" customFormat="1" ht="11.25">
      <c r="A249" s="104" t="s">
        <v>480</v>
      </c>
      <c r="B249" s="23" t="s">
        <v>481</v>
      </c>
      <c r="C249" s="16" t="s">
        <v>81</v>
      </c>
      <c r="D249" s="16" t="s">
        <v>88</v>
      </c>
      <c r="E249" s="132">
        <v>126762925.72</v>
      </c>
      <c r="F249" s="132">
        <v>33689.52</v>
      </c>
      <c r="G249" s="132">
        <v>416830.16</v>
      </c>
      <c r="H249" s="132">
        <v>0</v>
      </c>
      <c r="I249" s="132">
        <v>34516.96</v>
      </c>
      <c r="J249" s="132">
        <v>0</v>
      </c>
      <c r="K249" s="132">
        <v>0</v>
      </c>
      <c r="L249" s="132">
        <v>1645.99</v>
      </c>
      <c r="M249" s="132">
        <v>0</v>
      </c>
      <c r="N249" s="132">
        <v>126276243.09</v>
      </c>
      <c r="O249" s="132">
        <v>330602.66</v>
      </c>
      <c r="P249" s="132">
        <v>281470.48</v>
      </c>
      <c r="Q249" s="132">
        <v>19874.12</v>
      </c>
      <c r="R249" s="132">
        <v>0</v>
      </c>
      <c r="S249" s="132">
        <v>125644295.83</v>
      </c>
      <c r="T249" s="132">
        <v>142806579.09</v>
      </c>
      <c r="U249" s="132">
        <v>-3944483.04</v>
      </c>
      <c r="V249" s="132">
        <v>227878.95</v>
      </c>
      <c r="W249" s="132">
        <v>249649.32</v>
      </c>
      <c r="X249" s="132">
        <v>972987.59</v>
      </c>
      <c r="Y249" s="132">
        <v>-645415.17</v>
      </c>
      <c r="Z249" s="132">
        <v>2350447.99</v>
      </c>
      <c r="AA249" s="132">
        <v>-60459.51</v>
      </c>
      <c r="AB249" s="132">
        <v>3024164.6</v>
      </c>
      <c r="AC249" s="132">
        <v>102205.47</v>
      </c>
      <c r="AD249" s="132">
        <v>5160504.6</v>
      </c>
      <c r="AE249" s="132">
        <v>63691.67</v>
      </c>
      <c r="AF249" s="132">
        <v>85957.44</v>
      </c>
      <c r="AG249" s="132">
        <v>0</v>
      </c>
      <c r="AH249" s="132">
        <v>25909.22</v>
      </c>
      <c r="AI249" s="132">
        <v>-344.31</v>
      </c>
      <c r="AJ249" s="132">
        <v>0</v>
      </c>
      <c r="AK249" s="132">
        <v>417319.71</v>
      </c>
      <c r="AL249" s="132">
        <v>45584.42</v>
      </c>
      <c r="AM249" s="132">
        <v>5129863.72</v>
      </c>
      <c r="AN249" s="132">
        <v>-204501.22</v>
      </c>
      <c r="AO249" s="132">
        <v>0</v>
      </c>
      <c r="AP249" s="132">
        <v>0</v>
      </c>
      <c r="AQ249" s="132">
        <v>688759.34</v>
      </c>
      <c r="AR249" s="132">
        <v>126762925.72</v>
      </c>
      <c r="AS249" s="132">
        <v>2685002.98</v>
      </c>
      <c r="AT249" s="142"/>
      <c r="AU249" s="132"/>
      <c r="AV249" s="132"/>
      <c r="AW249" s="132"/>
      <c r="AX249" s="132"/>
    </row>
    <row r="250" spans="1:50" s="92" customFormat="1" ht="11.25">
      <c r="A250" s="104" t="s">
        <v>482</v>
      </c>
      <c r="B250" s="23" t="s">
        <v>483</v>
      </c>
      <c r="C250" s="16" t="s">
        <v>81</v>
      </c>
      <c r="D250" s="16" t="s">
        <v>89</v>
      </c>
      <c r="E250" s="132">
        <v>27028442.02</v>
      </c>
      <c r="F250" s="132">
        <v>45509</v>
      </c>
      <c r="G250" s="132">
        <v>52212.26</v>
      </c>
      <c r="H250" s="132">
        <v>0</v>
      </c>
      <c r="I250" s="132">
        <v>6455.12</v>
      </c>
      <c r="J250" s="132">
        <v>1771.88</v>
      </c>
      <c r="K250" s="132">
        <v>0</v>
      </c>
      <c r="L250" s="132">
        <v>2802.11</v>
      </c>
      <c r="M250" s="132">
        <v>0</v>
      </c>
      <c r="N250" s="132">
        <v>26919691.65</v>
      </c>
      <c r="O250" s="132">
        <v>204973.04</v>
      </c>
      <c r="P250" s="132">
        <v>91212.59</v>
      </c>
      <c r="Q250" s="132">
        <v>357.4</v>
      </c>
      <c r="R250" s="132">
        <v>0</v>
      </c>
      <c r="S250" s="132">
        <v>26623148.62</v>
      </c>
      <c r="T250" s="132">
        <v>36884627.32</v>
      </c>
      <c r="U250" s="132">
        <v>-358956.21</v>
      </c>
      <c r="V250" s="132">
        <v>14536.51</v>
      </c>
      <c r="W250" s="132">
        <v>-39023.63</v>
      </c>
      <c r="X250" s="132">
        <v>3589782.6</v>
      </c>
      <c r="Y250" s="132">
        <v>-145401.5</v>
      </c>
      <c r="Z250" s="132">
        <v>488990.74</v>
      </c>
      <c r="AA250" s="132">
        <v>-5867.42</v>
      </c>
      <c r="AB250" s="132">
        <v>3160464.45</v>
      </c>
      <c r="AC250" s="132">
        <v>136546.6</v>
      </c>
      <c r="AD250" s="132">
        <v>1674297.41</v>
      </c>
      <c r="AE250" s="132">
        <v>112721.67</v>
      </c>
      <c r="AF250" s="132">
        <v>88281.04</v>
      </c>
      <c r="AG250" s="132">
        <v>0</v>
      </c>
      <c r="AH250" s="132">
        <v>51771.72</v>
      </c>
      <c r="AI250" s="132">
        <v>-114.19</v>
      </c>
      <c r="AJ250" s="132">
        <v>0</v>
      </c>
      <c r="AK250" s="132">
        <v>118936.55</v>
      </c>
      <c r="AL250" s="132">
        <v>6109.74</v>
      </c>
      <c r="AM250" s="132">
        <v>1026196.52</v>
      </c>
      <c r="AN250" s="132">
        <v>30485.97</v>
      </c>
      <c r="AO250" s="132">
        <v>0</v>
      </c>
      <c r="AP250" s="132">
        <v>0</v>
      </c>
      <c r="AQ250" s="132">
        <v>105786.71</v>
      </c>
      <c r="AR250" s="132">
        <v>27028442.02</v>
      </c>
      <c r="AS250" s="132">
        <v>1121497</v>
      </c>
      <c r="AT250" s="142"/>
      <c r="AU250" s="132"/>
      <c r="AV250" s="132"/>
      <c r="AW250" s="132"/>
      <c r="AX250" s="132"/>
    </row>
    <row r="251" spans="1:50" s="92" customFormat="1" ht="11.25">
      <c r="A251" s="104" t="s">
        <v>484</v>
      </c>
      <c r="B251" s="23" t="s">
        <v>485</v>
      </c>
      <c r="C251" s="16" t="s">
        <v>85</v>
      </c>
      <c r="D251" s="16" t="s">
        <v>89</v>
      </c>
      <c r="E251" s="132">
        <v>22818382.64</v>
      </c>
      <c r="F251" s="132">
        <v>15882.04</v>
      </c>
      <c r="G251" s="132">
        <v>28951.2</v>
      </c>
      <c r="H251" s="132">
        <v>1345.15</v>
      </c>
      <c r="I251" s="132">
        <v>24245.27</v>
      </c>
      <c r="J251" s="132">
        <v>0</v>
      </c>
      <c r="K251" s="132">
        <v>0</v>
      </c>
      <c r="L251" s="132">
        <v>0</v>
      </c>
      <c r="M251" s="132">
        <v>0</v>
      </c>
      <c r="N251" s="132">
        <v>22747958.98</v>
      </c>
      <c r="O251" s="132">
        <v>113568.46</v>
      </c>
      <c r="P251" s="132">
        <v>45411.89</v>
      </c>
      <c r="Q251" s="132">
        <v>1177.61</v>
      </c>
      <c r="R251" s="132">
        <v>0</v>
      </c>
      <c r="S251" s="132">
        <v>22587801.02</v>
      </c>
      <c r="T251" s="132">
        <v>28363866.88</v>
      </c>
      <c r="U251" s="132">
        <v>-394748.29</v>
      </c>
      <c r="V251" s="132">
        <v>56509.35</v>
      </c>
      <c r="W251" s="132">
        <v>70121.21</v>
      </c>
      <c r="X251" s="132">
        <v>2456276.8</v>
      </c>
      <c r="Y251" s="132">
        <v>-57515.25</v>
      </c>
      <c r="Z251" s="132">
        <v>428043.14</v>
      </c>
      <c r="AA251" s="132">
        <v>-5258.69</v>
      </c>
      <c r="AB251" s="132">
        <v>1558174.55</v>
      </c>
      <c r="AC251" s="132">
        <v>21920</v>
      </c>
      <c r="AD251" s="132">
        <v>924357.67</v>
      </c>
      <c r="AE251" s="132">
        <v>62943.5</v>
      </c>
      <c r="AF251" s="132">
        <v>45897.1</v>
      </c>
      <c r="AG251" s="132">
        <v>0</v>
      </c>
      <c r="AH251" s="132">
        <v>31596.6</v>
      </c>
      <c r="AI251" s="132">
        <v>730.42</v>
      </c>
      <c r="AJ251" s="132">
        <v>0</v>
      </c>
      <c r="AK251" s="132">
        <v>13846.64</v>
      </c>
      <c r="AL251" s="132">
        <v>0</v>
      </c>
      <c r="AM251" s="132">
        <v>457470.8</v>
      </c>
      <c r="AN251" s="132">
        <v>118344.49</v>
      </c>
      <c r="AO251" s="132">
        <v>0</v>
      </c>
      <c r="AP251" s="132">
        <v>0</v>
      </c>
      <c r="AQ251" s="132">
        <v>66107.64</v>
      </c>
      <c r="AR251" s="132">
        <v>22818382.64</v>
      </c>
      <c r="AS251" s="132">
        <v>577118.16</v>
      </c>
      <c r="AT251" s="142"/>
      <c r="AU251" s="132"/>
      <c r="AV251" s="132"/>
      <c r="AW251" s="132"/>
      <c r="AX251" s="132"/>
    </row>
    <row r="252" spans="1:50" s="92" customFormat="1" ht="11.25">
      <c r="A252" s="104" t="s">
        <v>486</v>
      </c>
      <c r="B252" s="23" t="s">
        <v>487</v>
      </c>
      <c r="C252" s="16" t="s">
        <v>85</v>
      </c>
      <c r="D252" s="16" t="s">
        <v>89</v>
      </c>
      <c r="E252" s="132">
        <v>37956212.97</v>
      </c>
      <c r="F252" s="132">
        <v>-2285.26</v>
      </c>
      <c r="G252" s="132">
        <v>36449.92</v>
      </c>
      <c r="H252" s="132">
        <v>0</v>
      </c>
      <c r="I252" s="132">
        <v>16684.22</v>
      </c>
      <c r="J252" s="132">
        <v>-533.04</v>
      </c>
      <c r="K252" s="132">
        <v>0</v>
      </c>
      <c r="L252" s="132">
        <v>0</v>
      </c>
      <c r="M252" s="132">
        <v>0</v>
      </c>
      <c r="N252" s="132">
        <v>37905897.13</v>
      </c>
      <c r="O252" s="132">
        <v>179802.43</v>
      </c>
      <c r="P252" s="132">
        <v>1025292.6</v>
      </c>
      <c r="Q252" s="132">
        <v>137.27</v>
      </c>
      <c r="R252" s="132">
        <v>0</v>
      </c>
      <c r="S252" s="132">
        <v>36700664.83</v>
      </c>
      <c r="T252" s="132">
        <v>45481039.48</v>
      </c>
      <c r="U252" s="132">
        <v>-1065580.69</v>
      </c>
      <c r="V252" s="132">
        <v>152880.07</v>
      </c>
      <c r="W252" s="132">
        <v>186785.62</v>
      </c>
      <c r="X252" s="132">
        <v>245556.16</v>
      </c>
      <c r="Y252" s="132">
        <v>-176462.9</v>
      </c>
      <c r="Z252" s="132">
        <v>665258.41</v>
      </c>
      <c r="AA252" s="132">
        <v>-21270.13</v>
      </c>
      <c r="AB252" s="132">
        <v>2255737.73</v>
      </c>
      <c r="AC252" s="132">
        <v>76850.38</v>
      </c>
      <c r="AD252" s="132">
        <v>2804261.82</v>
      </c>
      <c r="AE252" s="132">
        <v>93771.45</v>
      </c>
      <c r="AF252" s="132">
        <v>134529.72</v>
      </c>
      <c r="AG252" s="132">
        <v>0</v>
      </c>
      <c r="AH252" s="132">
        <v>46644.38</v>
      </c>
      <c r="AI252" s="132">
        <v>-2153.14</v>
      </c>
      <c r="AJ252" s="132">
        <v>0</v>
      </c>
      <c r="AK252" s="132">
        <v>0</v>
      </c>
      <c r="AL252" s="132">
        <v>8268.34</v>
      </c>
      <c r="AM252" s="132">
        <v>1449036.04</v>
      </c>
      <c r="AN252" s="132">
        <v>389445.49</v>
      </c>
      <c r="AO252" s="132">
        <v>0</v>
      </c>
      <c r="AP252" s="132">
        <v>0</v>
      </c>
      <c r="AQ252" s="132">
        <v>117414.32</v>
      </c>
      <c r="AR252" s="132">
        <v>37956212.97</v>
      </c>
      <c r="AS252" s="132">
        <v>2220777.49</v>
      </c>
      <c r="AT252" s="142"/>
      <c r="AU252" s="132"/>
      <c r="AV252" s="132"/>
      <c r="AW252" s="132"/>
      <c r="AX252" s="132"/>
    </row>
    <row r="253" spans="1:50" s="92" customFormat="1" ht="11.25">
      <c r="A253" s="104" t="s">
        <v>488</v>
      </c>
      <c r="B253" s="23" t="s">
        <v>489</v>
      </c>
      <c r="C253" s="16" t="s">
        <v>80</v>
      </c>
      <c r="D253" s="16" t="s">
        <v>89</v>
      </c>
      <c r="E253" s="132">
        <v>38469247.91</v>
      </c>
      <c r="F253" s="132">
        <v>12813.29</v>
      </c>
      <c r="G253" s="132">
        <v>21881.13</v>
      </c>
      <c r="H253" s="132">
        <v>2620.75</v>
      </c>
      <c r="I253" s="132">
        <v>5925.2</v>
      </c>
      <c r="J253" s="132">
        <v>8120.36</v>
      </c>
      <c r="K253" s="132">
        <v>0</v>
      </c>
      <c r="L253" s="132">
        <v>4383.63</v>
      </c>
      <c r="M253" s="132">
        <v>0</v>
      </c>
      <c r="N253" s="132">
        <v>38413503.55</v>
      </c>
      <c r="O253" s="132">
        <v>296797.94</v>
      </c>
      <c r="P253" s="132">
        <v>385697.89</v>
      </c>
      <c r="Q253" s="132">
        <v>4925.97</v>
      </c>
      <c r="R253" s="132">
        <v>0</v>
      </c>
      <c r="S253" s="132">
        <v>37726081.75</v>
      </c>
      <c r="T253" s="132">
        <v>47426094.24</v>
      </c>
      <c r="U253" s="132">
        <v>-608385.86</v>
      </c>
      <c r="V253" s="132">
        <v>89821.52</v>
      </c>
      <c r="W253" s="132">
        <v>64561.38</v>
      </c>
      <c r="X253" s="132">
        <v>284064.12</v>
      </c>
      <c r="Y253" s="132">
        <v>-135863.81</v>
      </c>
      <c r="Z253" s="132">
        <v>607443.4</v>
      </c>
      <c r="AA253" s="132">
        <v>-13269.53</v>
      </c>
      <c r="AB253" s="132">
        <v>5070645.69</v>
      </c>
      <c r="AC253" s="132">
        <v>150648.14</v>
      </c>
      <c r="AD253" s="132">
        <v>2680531.37</v>
      </c>
      <c r="AE253" s="132">
        <v>-2078.55</v>
      </c>
      <c r="AF253" s="132">
        <v>83767.99</v>
      </c>
      <c r="AG253" s="132">
        <v>-9105.51</v>
      </c>
      <c r="AH253" s="132">
        <v>23461.84</v>
      </c>
      <c r="AI253" s="132">
        <v>-92.24</v>
      </c>
      <c r="AJ253" s="132">
        <v>0</v>
      </c>
      <c r="AK253" s="132">
        <v>6674.89</v>
      </c>
      <c r="AL253" s="132">
        <v>0</v>
      </c>
      <c r="AM253" s="132">
        <v>804699.4</v>
      </c>
      <c r="AN253" s="132">
        <v>70354.07</v>
      </c>
      <c r="AO253" s="132">
        <v>0</v>
      </c>
      <c r="AP253" s="132">
        <v>0</v>
      </c>
      <c r="AQ253" s="132">
        <v>69309.84</v>
      </c>
      <c r="AR253" s="132">
        <v>38469247.91</v>
      </c>
      <c r="AS253" s="132">
        <v>1356967.46</v>
      </c>
      <c r="AT253" s="142"/>
      <c r="AU253" s="132"/>
      <c r="AV253" s="132"/>
      <c r="AW253" s="132"/>
      <c r="AX253" s="132"/>
    </row>
    <row r="254" spans="1:50" s="92" customFormat="1" ht="11.25">
      <c r="A254" s="104" t="s">
        <v>490</v>
      </c>
      <c r="B254" s="23" t="s">
        <v>491</v>
      </c>
      <c r="C254" s="16" t="s">
        <v>83</v>
      </c>
      <c r="D254" s="16" t="s">
        <v>89</v>
      </c>
      <c r="E254" s="132">
        <v>27191568.59</v>
      </c>
      <c r="F254" s="132">
        <v>24521.66</v>
      </c>
      <c r="G254" s="132">
        <v>68920.33</v>
      </c>
      <c r="H254" s="132">
        <v>3083.56</v>
      </c>
      <c r="I254" s="132">
        <v>30658.64</v>
      </c>
      <c r="J254" s="132">
        <v>20903.11</v>
      </c>
      <c r="K254" s="132">
        <v>0</v>
      </c>
      <c r="L254" s="132">
        <v>214.25</v>
      </c>
      <c r="M254" s="132">
        <v>0</v>
      </c>
      <c r="N254" s="132">
        <v>27043267.04</v>
      </c>
      <c r="O254" s="132">
        <v>148558.28</v>
      </c>
      <c r="P254" s="132">
        <v>237900</v>
      </c>
      <c r="Q254" s="132">
        <v>224.95</v>
      </c>
      <c r="R254" s="132">
        <v>0</v>
      </c>
      <c r="S254" s="132">
        <v>26656583.81</v>
      </c>
      <c r="T254" s="132">
        <v>33262180</v>
      </c>
      <c r="U254" s="132">
        <v>-53286.07</v>
      </c>
      <c r="V254" s="132">
        <v>57936.92</v>
      </c>
      <c r="W254" s="132">
        <v>-7623.38</v>
      </c>
      <c r="X254" s="132">
        <v>356850.65</v>
      </c>
      <c r="Y254" s="132">
        <v>-151885.22</v>
      </c>
      <c r="Z254" s="132">
        <v>480354.78</v>
      </c>
      <c r="AA254" s="132">
        <v>-1510.25</v>
      </c>
      <c r="AB254" s="132">
        <v>1936397.93</v>
      </c>
      <c r="AC254" s="132">
        <v>89107.94</v>
      </c>
      <c r="AD254" s="132">
        <v>2903473.2</v>
      </c>
      <c r="AE254" s="132">
        <v>83035.07</v>
      </c>
      <c r="AF254" s="132">
        <v>51195.24</v>
      </c>
      <c r="AG254" s="132">
        <v>2660.04</v>
      </c>
      <c r="AH254" s="132">
        <v>83209.05</v>
      </c>
      <c r="AI254" s="132">
        <v>-463.86</v>
      </c>
      <c r="AJ254" s="132">
        <v>0</v>
      </c>
      <c r="AK254" s="132">
        <v>489.99</v>
      </c>
      <c r="AL254" s="132">
        <v>628.2</v>
      </c>
      <c r="AM254" s="132">
        <v>958393.42</v>
      </c>
      <c r="AN254" s="132">
        <v>88398.37</v>
      </c>
      <c r="AO254" s="132">
        <v>0</v>
      </c>
      <c r="AP254" s="132">
        <v>0</v>
      </c>
      <c r="AQ254" s="132">
        <v>144994.01</v>
      </c>
      <c r="AR254" s="132">
        <v>27191567.97</v>
      </c>
      <c r="AS254" s="132">
        <v>754908.42</v>
      </c>
      <c r="AT254" s="142"/>
      <c r="AU254" s="132"/>
      <c r="AV254" s="132"/>
      <c r="AW254" s="132"/>
      <c r="AX254" s="132"/>
    </row>
    <row r="255" spans="1:50" s="92" customFormat="1" ht="11.25">
      <c r="A255" s="104" t="s">
        <v>492</v>
      </c>
      <c r="B255" s="23" t="s">
        <v>493</v>
      </c>
      <c r="C255" s="16" t="s">
        <v>85</v>
      </c>
      <c r="D255" s="16" t="s">
        <v>89</v>
      </c>
      <c r="E255" s="132">
        <v>20469684.42</v>
      </c>
      <c r="F255" s="132">
        <v>30643.7</v>
      </c>
      <c r="G255" s="132">
        <v>99193.73</v>
      </c>
      <c r="H255" s="132">
        <v>367.55</v>
      </c>
      <c r="I255" s="132">
        <v>12371.66</v>
      </c>
      <c r="J255" s="132">
        <v>894.38</v>
      </c>
      <c r="K255" s="132">
        <v>0</v>
      </c>
      <c r="L255" s="132">
        <v>0</v>
      </c>
      <c r="M255" s="132">
        <v>0</v>
      </c>
      <c r="N255" s="132">
        <v>20326213.4</v>
      </c>
      <c r="O255" s="132">
        <v>106188.6</v>
      </c>
      <c r="P255" s="132">
        <v>157471.13</v>
      </c>
      <c r="Q255" s="132">
        <v>90.92</v>
      </c>
      <c r="R255" s="132">
        <v>0</v>
      </c>
      <c r="S255" s="132">
        <v>20062462.75</v>
      </c>
      <c r="T255" s="132">
        <v>23769562.14</v>
      </c>
      <c r="U255" s="132">
        <v>-245503.15</v>
      </c>
      <c r="V255" s="132">
        <v>225630.18</v>
      </c>
      <c r="W255" s="132">
        <v>32998.15</v>
      </c>
      <c r="X255" s="132">
        <v>192707.99</v>
      </c>
      <c r="Y255" s="132">
        <v>-140225.82</v>
      </c>
      <c r="Z255" s="132">
        <v>332596.15</v>
      </c>
      <c r="AA255" s="132">
        <v>-5213.23</v>
      </c>
      <c r="AB255" s="132">
        <v>1489846.02</v>
      </c>
      <c r="AC255" s="132">
        <v>55170.71</v>
      </c>
      <c r="AD255" s="132">
        <v>1268578.22</v>
      </c>
      <c r="AE255" s="132">
        <v>20833.88</v>
      </c>
      <c r="AF255" s="132">
        <v>5880.72</v>
      </c>
      <c r="AG255" s="132">
        <v>0</v>
      </c>
      <c r="AH255" s="132">
        <v>50359.48</v>
      </c>
      <c r="AI255" s="132">
        <v>23.07</v>
      </c>
      <c r="AJ255" s="132">
        <v>0</v>
      </c>
      <c r="AK255" s="132">
        <v>0</v>
      </c>
      <c r="AL255" s="132">
        <v>0</v>
      </c>
      <c r="AM255" s="132">
        <v>750408.38</v>
      </c>
      <c r="AN255" s="132">
        <v>-114158.71</v>
      </c>
      <c r="AO255" s="132">
        <v>0</v>
      </c>
      <c r="AP255" s="132">
        <v>0</v>
      </c>
      <c r="AQ255" s="132">
        <v>60961.88</v>
      </c>
      <c r="AR255" s="132">
        <v>20469684.42</v>
      </c>
      <c r="AS255" s="132">
        <v>329395.38</v>
      </c>
      <c r="AT255" s="142"/>
      <c r="AU255" s="132"/>
      <c r="AV255" s="132"/>
      <c r="AW255" s="132"/>
      <c r="AX255" s="132"/>
    </row>
    <row r="256" spans="1:50" s="92" customFormat="1" ht="11.25">
      <c r="A256" s="104" t="s">
        <v>494</v>
      </c>
      <c r="B256" s="23" t="s">
        <v>495</v>
      </c>
      <c r="C256" s="16" t="s">
        <v>82</v>
      </c>
      <c r="D256" s="16" t="s">
        <v>89</v>
      </c>
      <c r="E256" s="132">
        <v>41265368.79</v>
      </c>
      <c r="F256" s="132">
        <v>46651.59</v>
      </c>
      <c r="G256" s="132">
        <v>8038.61</v>
      </c>
      <c r="H256" s="132">
        <v>2267.23</v>
      </c>
      <c r="I256" s="132">
        <v>16740.74</v>
      </c>
      <c r="J256" s="132">
        <v>-0.01</v>
      </c>
      <c r="K256" s="132">
        <v>0</v>
      </c>
      <c r="L256" s="132">
        <v>-0.64</v>
      </c>
      <c r="M256" s="132">
        <v>0</v>
      </c>
      <c r="N256" s="132">
        <v>41191671.27</v>
      </c>
      <c r="O256" s="132">
        <v>186367.04</v>
      </c>
      <c r="P256" s="132">
        <v>870492.45</v>
      </c>
      <c r="Q256" s="132">
        <v>6860.62</v>
      </c>
      <c r="R256" s="132">
        <v>0</v>
      </c>
      <c r="S256" s="132">
        <v>40127951.16</v>
      </c>
      <c r="T256" s="132">
        <v>48566755.87</v>
      </c>
      <c r="U256" s="132">
        <v>-695534.66</v>
      </c>
      <c r="V256" s="132">
        <v>530850.84</v>
      </c>
      <c r="W256" s="132">
        <v>36331.61</v>
      </c>
      <c r="X256" s="132">
        <v>174876.89</v>
      </c>
      <c r="Y256" s="132">
        <v>-103344.78</v>
      </c>
      <c r="Z256" s="132">
        <v>729527.35</v>
      </c>
      <c r="AA256" s="132">
        <v>-11268.41</v>
      </c>
      <c r="AB256" s="132">
        <v>2098527.61</v>
      </c>
      <c r="AC256" s="132">
        <v>47062.27</v>
      </c>
      <c r="AD256" s="132">
        <v>3354974.53</v>
      </c>
      <c r="AE256" s="132">
        <v>24607.11</v>
      </c>
      <c r="AF256" s="132">
        <v>72551.57</v>
      </c>
      <c r="AG256" s="132">
        <v>0</v>
      </c>
      <c r="AH256" s="132">
        <v>42808.26</v>
      </c>
      <c r="AI256" s="132">
        <v>178.87</v>
      </c>
      <c r="AJ256" s="132">
        <v>0</v>
      </c>
      <c r="AK256" s="132">
        <v>134814.87</v>
      </c>
      <c r="AL256" s="132">
        <v>8223.71</v>
      </c>
      <c r="AM256" s="132">
        <v>1807334.55</v>
      </c>
      <c r="AN256" s="132">
        <v>33025.05</v>
      </c>
      <c r="AO256" s="132">
        <v>0</v>
      </c>
      <c r="AP256" s="132">
        <v>0</v>
      </c>
      <c r="AQ256" s="132">
        <v>195653.3</v>
      </c>
      <c r="AR256" s="132">
        <v>41265368.79</v>
      </c>
      <c r="AS256" s="132">
        <v>1939489.95</v>
      </c>
      <c r="AT256" s="142"/>
      <c r="AU256" s="132"/>
      <c r="AV256" s="132"/>
      <c r="AW256" s="132"/>
      <c r="AX256" s="132"/>
    </row>
    <row r="257" spans="1:50" s="92" customFormat="1" ht="11.25">
      <c r="A257" s="104" t="s">
        <v>496</v>
      </c>
      <c r="B257" s="23" t="s">
        <v>497</v>
      </c>
      <c r="C257" s="16" t="s">
        <v>80</v>
      </c>
      <c r="D257" s="16" t="s">
        <v>89</v>
      </c>
      <c r="E257" s="132">
        <v>34462708.34</v>
      </c>
      <c r="F257" s="132">
        <v>25284.39</v>
      </c>
      <c r="G257" s="132">
        <v>18313.61</v>
      </c>
      <c r="H257" s="132">
        <v>101.91</v>
      </c>
      <c r="I257" s="132">
        <v>3538.05</v>
      </c>
      <c r="J257" s="132">
        <v>0</v>
      </c>
      <c r="K257" s="132">
        <v>0</v>
      </c>
      <c r="L257" s="132">
        <v>44988.33</v>
      </c>
      <c r="M257" s="132">
        <v>0</v>
      </c>
      <c r="N257" s="132">
        <v>34370482.05</v>
      </c>
      <c r="O257" s="132">
        <v>123933.49</v>
      </c>
      <c r="P257" s="132">
        <v>813028</v>
      </c>
      <c r="Q257" s="132">
        <v>1541.03</v>
      </c>
      <c r="R257" s="132">
        <v>0</v>
      </c>
      <c r="S257" s="132">
        <v>33431979.53</v>
      </c>
      <c r="T257" s="132">
        <v>38817149.8</v>
      </c>
      <c r="U257" s="132">
        <v>-606759.17</v>
      </c>
      <c r="V257" s="132">
        <v>111216.31</v>
      </c>
      <c r="W257" s="132">
        <v>12289.98</v>
      </c>
      <c r="X257" s="132">
        <v>214442.41</v>
      </c>
      <c r="Y257" s="132">
        <v>-94463.1</v>
      </c>
      <c r="Z257" s="132">
        <v>597245.93</v>
      </c>
      <c r="AA257" s="132">
        <v>-11952.04</v>
      </c>
      <c r="AB257" s="132">
        <v>1771089.38</v>
      </c>
      <c r="AC257" s="132">
        <v>62735.73</v>
      </c>
      <c r="AD257" s="132">
        <v>1451611.08</v>
      </c>
      <c r="AE257" s="132">
        <v>2804.96</v>
      </c>
      <c r="AF257" s="132">
        <v>44096.34</v>
      </c>
      <c r="AG257" s="132">
        <v>0</v>
      </c>
      <c r="AH257" s="132">
        <v>4717.4</v>
      </c>
      <c r="AI257" s="132">
        <v>0</v>
      </c>
      <c r="AJ257" s="132">
        <v>0</v>
      </c>
      <c r="AK257" s="132">
        <v>999.9</v>
      </c>
      <c r="AL257" s="132">
        <v>18444.94</v>
      </c>
      <c r="AM257" s="132">
        <v>849806.88</v>
      </c>
      <c r="AN257" s="132">
        <v>-8785.98</v>
      </c>
      <c r="AO257" s="132">
        <v>0</v>
      </c>
      <c r="AP257" s="132">
        <v>0</v>
      </c>
      <c r="AQ257" s="132">
        <v>138982.53</v>
      </c>
      <c r="AR257" s="132">
        <v>34462708.34</v>
      </c>
      <c r="AS257" s="132">
        <v>1070784.11</v>
      </c>
      <c r="AT257" s="142"/>
      <c r="AU257" s="132"/>
      <c r="AV257" s="132"/>
      <c r="AW257" s="132"/>
      <c r="AX257" s="132"/>
    </row>
    <row r="258" spans="1:50" s="92" customFormat="1" ht="11.25">
      <c r="A258" s="104" t="s">
        <v>498</v>
      </c>
      <c r="B258" s="23" t="s">
        <v>499</v>
      </c>
      <c r="C258" s="16" t="s">
        <v>81</v>
      </c>
      <c r="D258" s="16" t="s">
        <v>89</v>
      </c>
      <c r="E258" s="132">
        <v>41455460.02</v>
      </c>
      <c r="F258" s="132">
        <v>36755.3</v>
      </c>
      <c r="G258" s="132">
        <v>99322.52</v>
      </c>
      <c r="H258" s="132">
        <v>1742.78</v>
      </c>
      <c r="I258" s="132">
        <v>27122.39</v>
      </c>
      <c r="J258" s="132">
        <v>33130.8</v>
      </c>
      <c r="K258" s="132">
        <v>0</v>
      </c>
      <c r="L258" s="132">
        <v>20652.94</v>
      </c>
      <c r="M258" s="132">
        <v>0</v>
      </c>
      <c r="N258" s="132">
        <v>41236733.29</v>
      </c>
      <c r="O258" s="132">
        <v>223916.69</v>
      </c>
      <c r="P258" s="132">
        <v>653618.12</v>
      </c>
      <c r="Q258" s="132">
        <v>6323.1</v>
      </c>
      <c r="R258" s="132">
        <v>0</v>
      </c>
      <c r="S258" s="132">
        <v>40352875.38</v>
      </c>
      <c r="T258" s="132">
        <v>49921633.19</v>
      </c>
      <c r="U258" s="132">
        <v>-916092.1</v>
      </c>
      <c r="V258" s="132">
        <v>93151.48</v>
      </c>
      <c r="W258" s="132">
        <v>69999.42</v>
      </c>
      <c r="X258" s="132">
        <v>666446.67</v>
      </c>
      <c r="Y258" s="132">
        <v>-376400.16</v>
      </c>
      <c r="Z258" s="132">
        <v>710442.28</v>
      </c>
      <c r="AA258" s="132">
        <v>-21369.14</v>
      </c>
      <c r="AB258" s="132">
        <v>3160448.15</v>
      </c>
      <c r="AC258" s="132">
        <v>170441.27</v>
      </c>
      <c r="AD258" s="132">
        <v>3002508.74</v>
      </c>
      <c r="AE258" s="132">
        <v>-12022.09</v>
      </c>
      <c r="AF258" s="132">
        <v>26225.08</v>
      </c>
      <c r="AG258" s="132">
        <v>0</v>
      </c>
      <c r="AH258" s="132">
        <v>84582.67</v>
      </c>
      <c r="AI258" s="132">
        <v>791.44</v>
      </c>
      <c r="AJ258" s="132">
        <v>0</v>
      </c>
      <c r="AK258" s="132">
        <v>2044.82</v>
      </c>
      <c r="AL258" s="132">
        <v>-532.04</v>
      </c>
      <c r="AM258" s="132">
        <v>1479562.82</v>
      </c>
      <c r="AN258" s="132">
        <v>93451.08</v>
      </c>
      <c r="AO258" s="132">
        <v>0</v>
      </c>
      <c r="AP258" s="132">
        <v>0</v>
      </c>
      <c r="AQ258" s="132">
        <v>104756.66</v>
      </c>
      <c r="AR258" s="132">
        <v>41455460.02</v>
      </c>
      <c r="AS258" s="132">
        <v>2105963</v>
      </c>
      <c r="AT258" s="142"/>
      <c r="AU258" s="132"/>
      <c r="AV258" s="132"/>
      <c r="AW258" s="132"/>
      <c r="AX258" s="132"/>
    </row>
    <row r="259" spans="1:50" s="92" customFormat="1" ht="11.25">
      <c r="A259" s="104" t="s">
        <v>500</v>
      </c>
      <c r="B259" s="23" t="s">
        <v>501</v>
      </c>
      <c r="C259" s="16" t="s">
        <v>86</v>
      </c>
      <c r="D259" s="16" t="s">
        <v>89</v>
      </c>
      <c r="E259" s="132">
        <v>21272416.51</v>
      </c>
      <c r="F259" s="132">
        <v>8133.37</v>
      </c>
      <c r="G259" s="132">
        <v>162511.64</v>
      </c>
      <c r="H259" s="132">
        <v>925.32</v>
      </c>
      <c r="I259" s="132">
        <v>3957.11</v>
      </c>
      <c r="J259" s="132">
        <v>0</v>
      </c>
      <c r="K259" s="132">
        <v>54035.33</v>
      </c>
      <c r="L259" s="132">
        <v>0</v>
      </c>
      <c r="M259" s="132">
        <v>0</v>
      </c>
      <c r="N259" s="132">
        <v>21042853.74</v>
      </c>
      <c r="O259" s="132">
        <v>103519.81</v>
      </c>
      <c r="P259" s="132">
        <v>438447.73</v>
      </c>
      <c r="Q259" s="132">
        <v>0</v>
      </c>
      <c r="R259" s="132">
        <v>0</v>
      </c>
      <c r="S259" s="132">
        <v>20500886.2</v>
      </c>
      <c r="T259" s="132">
        <v>24393002.81</v>
      </c>
      <c r="U259" s="132">
        <v>-221311.34</v>
      </c>
      <c r="V259" s="132">
        <v>39013.17</v>
      </c>
      <c r="W259" s="132">
        <v>4983.28</v>
      </c>
      <c r="X259" s="132">
        <v>231851.74</v>
      </c>
      <c r="Y259" s="132">
        <v>20592.19</v>
      </c>
      <c r="Z259" s="132">
        <v>345185.8</v>
      </c>
      <c r="AA259" s="132">
        <v>-3486.56</v>
      </c>
      <c r="AB259" s="132">
        <v>1761433.79</v>
      </c>
      <c r="AC259" s="132">
        <v>91731.82</v>
      </c>
      <c r="AD259" s="132">
        <v>403393.5</v>
      </c>
      <c r="AE259" s="132">
        <v>-41223.77</v>
      </c>
      <c r="AF259" s="132">
        <v>18835.49</v>
      </c>
      <c r="AG259" s="132">
        <v>0</v>
      </c>
      <c r="AH259" s="132">
        <v>9947.75</v>
      </c>
      <c r="AI259" s="132">
        <v>0</v>
      </c>
      <c r="AJ259" s="132">
        <v>0</v>
      </c>
      <c r="AK259" s="132">
        <v>299435.06</v>
      </c>
      <c r="AL259" s="132">
        <v>10595.47</v>
      </c>
      <c r="AM259" s="132">
        <v>434629.32</v>
      </c>
      <c r="AN259" s="132">
        <v>-25420.02</v>
      </c>
      <c r="AO259" s="132">
        <v>0</v>
      </c>
      <c r="AP259" s="132">
        <v>0</v>
      </c>
      <c r="AQ259" s="132">
        <v>69168.31</v>
      </c>
      <c r="AR259" s="132">
        <v>21272416.51</v>
      </c>
      <c r="AS259" s="132">
        <v>1024120.1</v>
      </c>
      <c r="AT259" s="142"/>
      <c r="AU259" s="132"/>
      <c r="AV259" s="132"/>
      <c r="AW259" s="132"/>
      <c r="AX259" s="132"/>
    </row>
    <row r="260" spans="1:50" s="92" customFormat="1" ht="11.25">
      <c r="A260" s="104" t="s">
        <v>502</v>
      </c>
      <c r="B260" s="23" t="s">
        <v>503</v>
      </c>
      <c r="C260" s="16" t="s">
        <v>79</v>
      </c>
      <c r="D260" s="16" t="s">
        <v>90</v>
      </c>
      <c r="E260" s="132">
        <v>29287243.55</v>
      </c>
      <c r="F260" s="132">
        <v>69773.99</v>
      </c>
      <c r="G260" s="132">
        <v>314450.27</v>
      </c>
      <c r="H260" s="132">
        <v>69.99</v>
      </c>
      <c r="I260" s="132">
        <v>0</v>
      </c>
      <c r="J260" s="132">
        <v>0</v>
      </c>
      <c r="K260" s="132">
        <v>0</v>
      </c>
      <c r="L260" s="132">
        <v>0</v>
      </c>
      <c r="M260" s="132">
        <v>0</v>
      </c>
      <c r="N260" s="132">
        <v>28902949.3</v>
      </c>
      <c r="O260" s="132">
        <v>152664.68</v>
      </c>
      <c r="P260" s="132">
        <v>291120.62</v>
      </c>
      <c r="Q260" s="132">
        <v>19726.7</v>
      </c>
      <c r="R260" s="132">
        <v>0</v>
      </c>
      <c r="S260" s="132">
        <v>28439437.3</v>
      </c>
      <c r="T260" s="132">
        <v>35950214.54</v>
      </c>
      <c r="U260" s="132">
        <v>-1257329.55</v>
      </c>
      <c r="V260" s="132">
        <v>108623.35</v>
      </c>
      <c r="W260" s="132">
        <v>120079.67</v>
      </c>
      <c r="X260" s="132">
        <v>270411.68</v>
      </c>
      <c r="Y260" s="132">
        <v>15991.65</v>
      </c>
      <c r="Z260" s="132">
        <v>538833.53</v>
      </c>
      <c r="AA260" s="132">
        <v>-18413.39</v>
      </c>
      <c r="AB260" s="132">
        <v>2223673.04</v>
      </c>
      <c r="AC260" s="132">
        <v>31093.12</v>
      </c>
      <c r="AD260" s="132">
        <v>1682096.36</v>
      </c>
      <c r="AE260" s="132">
        <v>271500.7</v>
      </c>
      <c r="AF260" s="132">
        <v>43859.2</v>
      </c>
      <c r="AG260" s="132">
        <v>0</v>
      </c>
      <c r="AH260" s="132">
        <v>0</v>
      </c>
      <c r="AI260" s="132">
        <v>0</v>
      </c>
      <c r="AJ260" s="132">
        <v>0</v>
      </c>
      <c r="AK260" s="132">
        <v>4751.7</v>
      </c>
      <c r="AL260" s="132">
        <v>389.73</v>
      </c>
      <c r="AM260" s="132">
        <v>1519322.07</v>
      </c>
      <c r="AN260" s="132">
        <v>24082.3</v>
      </c>
      <c r="AO260" s="132">
        <v>0</v>
      </c>
      <c r="AP260" s="132">
        <v>0</v>
      </c>
      <c r="AQ260" s="132">
        <v>67593.05</v>
      </c>
      <c r="AR260" s="132">
        <v>29287243.55</v>
      </c>
      <c r="AS260" s="132">
        <v>1046740.61</v>
      </c>
      <c r="AT260" s="142"/>
      <c r="AU260" s="132"/>
      <c r="AV260" s="132"/>
      <c r="AW260" s="132"/>
      <c r="AX260" s="132"/>
    </row>
    <row r="261" spans="1:50" s="92" customFormat="1" ht="11.25">
      <c r="A261" s="104" t="s">
        <v>504</v>
      </c>
      <c r="B261" s="23" t="s">
        <v>505</v>
      </c>
      <c r="C261" s="16" t="s">
        <v>82</v>
      </c>
      <c r="D261" s="16" t="s">
        <v>88</v>
      </c>
      <c r="E261" s="132">
        <v>97454645.18</v>
      </c>
      <c r="F261" s="132">
        <v>0</v>
      </c>
      <c r="G261" s="132">
        <v>50539.21</v>
      </c>
      <c r="H261" s="132">
        <v>0</v>
      </c>
      <c r="I261" s="132">
        <v>0</v>
      </c>
      <c r="J261" s="132">
        <v>0</v>
      </c>
      <c r="K261" s="132">
        <v>0</v>
      </c>
      <c r="L261" s="132">
        <v>0</v>
      </c>
      <c r="M261" s="132">
        <v>0</v>
      </c>
      <c r="N261" s="132">
        <v>97404105.97</v>
      </c>
      <c r="O261" s="132">
        <v>322458.77</v>
      </c>
      <c r="P261" s="132">
        <v>328008.82</v>
      </c>
      <c r="Q261" s="132">
        <v>6118.9</v>
      </c>
      <c r="R261" s="132">
        <v>0</v>
      </c>
      <c r="S261" s="132">
        <v>96747519.48</v>
      </c>
      <c r="T261" s="132">
        <v>115911589.62</v>
      </c>
      <c r="U261" s="132">
        <v>-5128570.57</v>
      </c>
      <c r="V261" s="132">
        <v>765977.08</v>
      </c>
      <c r="W261" s="132">
        <v>612022.61</v>
      </c>
      <c r="X261" s="132">
        <v>1081529.06</v>
      </c>
      <c r="Y261" s="132">
        <v>-268698.67</v>
      </c>
      <c r="Z261" s="132">
        <v>1876322.94</v>
      </c>
      <c r="AA261" s="132">
        <v>-41027.49</v>
      </c>
      <c r="AB261" s="132">
        <v>2945968.55</v>
      </c>
      <c r="AC261" s="132">
        <v>109986.31</v>
      </c>
      <c r="AD261" s="132">
        <v>8095073.57</v>
      </c>
      <c r="AE261" s="132">
        <v>198013.34</v>
      </c>
      <c r="AF261" s="132">
        <v>48176.1</v>
      </c>
      <c r="AG261" s="132">
        <v>0</v>
      </c>
      <c r="AH261" s="132">
        <v>0</v>
      </c>
      <c r="AI261" s="132">
        <v>0</v>
      </c>
      <c r="AJ261" s="132">
        <v>0</v>
      </c>
      <c r="AK261" s="132">
        <v>52459.81</v>
      </c>
      <c r="AL261" s="132">
        <v>21580.68</v>
      </c>
      <c r="AM261" s="132">
        <v>3887632.49</v>
      </c>
      <c r="AN261" s="132">
        <v>53535.65</v>
      </c>
      <c r="AO261" s="132">
        <v>0</v>
      </c>
      <c r="AP261" s="132">
        <v>0</v>
      </c>
      <c r="AQ261" s="132">
        <v>316412.12</v>
      </c>
      <c r="AR261" s="132">
        <v>97454645.18</v>
      </c>
      <c r="AS261" s="132">
        <v>2354575.8</v>
      </c>
      <c r="AT261" s="142"/>
      <c r="AU261" s="132"/>
      <c r="AV261" s="132"/>
      <c r="AW261" s="132"/>
      <c r="AX261" s="132"/>
    </row>
    <row r="262" spans="1:50" s="92" customFormat="1" ht="11.25">
      <c r="A262" s="104" t="s">
        <v>506</v>
      </c>
      <c r="B262" s="23" t="s">
        <v>507</v>
      </c>
      <c r="C262" s="16" t="s">
        <v>83</v>
      </c>
      <c r="D262" s="16" t="s">
        <v>88</v>
      </c>
      <c r="E262" s="132">
        <v>42327818.65</v>
      </c>
      <c r="F262" s="132">
        <v>15289.52</v>
      </c>
      <c r="G262" s="132">
        <v>173313.65</v>
      </c>
      <c r="H262" s="132">
        <v>881.65</v>
      </c>
      <c r="I262" s="132">
        <v>0</v>
      </c>
      <c r="J262" s="132">
        <v>0</v>
      </c>
      <c r="K262" s="132">
        <v>0</v>
      </c>
      <c r="L262" s="132">
        <v>0</v>
      </c>
      <c r="M262" s="132">
        <v>0</v>
      </c>
      <c r="N262" s="132">
        <v>42138333.83</v>
      </c>
      <c r="O262" s="132">
        <v>239757.27</v>
      </c>
      <c r="P262" s="132">
        <v>817006.02</v>
      </c>
      <c r="Q262" s="132">
        <v>7082.92</v>
      </c>
      <c r="R262" s="132">
        <v>0</v>
      </c>
      <c r="S262" s="132">
        <v>41074487.62</v>
      </c>
      <c r="T262" s="132">
        <v>53346963.56</v>
      </c>
      <c r="U262" s="132">
        <v>-2485447.48</v>
      </c>
      <c r="V262" s="132">
        <v>83421.6</v>
      </c>
      <c r="W262" s="132">
        <v>199970.12</v>
      </c>
      <c r="X262" s="132">
        <v>316582.23</v>
      </c>
      <c r="Y262" s="132">
        <v>-123768.64</v>
      </c>
      <c r="Z262" s="132">
        <v>756275.41</v>
      </c>
      <c r="AA262" s="132">
        <v>-12532.94</v>
      </c>
      <c r="AB262" s="132">
        <v>4238301.38</v>
      </c>
      <c r="AC262" s="132">
        <v>132984.33</v>
      </c>
      <c r="AD262" s="132">
        <v>2988841.5</v>
      </c>
      <c r="AE262" s="132">
        <v>46282.15</v>
      </c>
      <c r="AF262" s="132">
        <v>39513.34</v>
      </c>
      <c r="AG262" s="132">
        <v>21600.35</v>
      </c>
      <c r="AH262" s="132">
        <v>0</v>
      </c>
      <c r="AI262" s="132">
        <v>0</v>
      </c>
      <c r="AJ262" s="132">
        <v>0</v>
      </c>
      <c r="AK262" s="132">
        <v>2361.93</v>
      </c>
      <c r="AL262" s="132">
        <v>-14260.85</v>
      </c>
      <c r="AM262" s="132">
        <v>1526009.62</v>
      </c>
      <c r="AN262" s="132">
        <v>78595.12</v>
      </c>
      <c r="AO262" s="132">
        <v>0</v>
      </c>
      <c r="AP262" s="132">
        <v>0</v>
      </c>
      <c r="AQ262" s="132">
        <v>307789.16</v>
      </c>
      <c r="AR262" s="132">
        <v>42327818.65</v>
      </c>
      <c r="AS262" s="132">
        <v>1800000</v>
      </c>
      <c r="AT262" s="142"/>
      <c r="AU262" s="132"/>
      <c r="AV262" s="132"/>
      <c r="AW262" s="132"/>
      <c r="AX262" s="132"/>
    </row>
    <row r="263" spans="1:50" s="92" customFormat="1" ht="11.25">
      <c r="A263" s="104" t="s">
        <v>28</v>
      </c>
      <c r="B263" s="23" t="s">
        <v>29</v>
      </c>
      <c r="C263" s="16" t="s">
        <v>84</v>
      </c>
      <c r="D263" s="16" t="s">
        <v>682</v>
      </c>
      <c r="E263" s="132">
        <v>191160602.18</v>
      </c>
      <c r="F263" s="132">
        <v>88572.73</v>
      </c>
      <c r="G263" s="132">
        <v>37987.52</v>
      </c>
      <c r="H263" s="132">
        <v>12656.34</v>
      </c>
      <c r="I263" s="132">
        <v>0</v>
      </c>
      <c r="J263" s="132">
        <v>0</v>
      </c>
      <c r="K263" s="132">
        <v>0</v>
      </c>
      <c r="L263" s="132">
        <v>-379.04</v>
      </c>
      <c r="M263" s="132">
        <v>0</v>
      </c>
      <c r="N263" s="132">
        <v>191021764.63</v>
      </c>
      <c r="O263" s="132">
        <v>662506.81</v>
      </c>
      <c r="P263" s="132">
        <v>5090186.47</v>
      </c>
      <c r="Q263" s="132">
        <v>200723.54</v>
      </c>
      <c r="R263" s="132">
        <v>0</v>
      </c>
      <c r="S263" s="132">
        <v>185068347.81</v>
      </c>
      <c r="T263" s="132">
        <v>229436140.88</v>
      </c>
      <c r="U263" s="132">
        <v>-7845366.89</v>
      </c>
      <c r="V263" s="132">
        <v>250596.89</v>
      </c>
      <c r="W263" s="132">
        <v>-320662.75</v>
      </c>
      <c r="X263" s="132">
        <v>1531115.29</v>
      </c>
      <c r="Y263" s="132">
        <v>-1176703.45</v>
      </c>
      <c r="Z263" s="132">
        <v>3624765.2</v>
      </c>
      <c r="AA263" s="132">
        <v>-84077.76</v>
      </c>
      <c r="AB263" s="132">
        <v>4631901.69</v>
      </c>
      <c r="AC263" s="132">
        <v>280878.97</v>
      </c>
      <c r="AD263" s="132">
        <v>22366436.13</v>
      </c>
      <c r="AE263" s="132">
        <v>-498688.54</v>
      </c>
      <c r="AF263" s="132">
        <v>50472.8</v>
      </c>
      <c r="AG263" s="132">
        <v>152.57</v>
      </c>
      <c r="AH263" s="132">
        <v>0</v>
      </c>
      <c r="AI263" s="132">
        <v>0</v>
      </c>
      <c r="AJ263" s="132">
        <v>0</v>
      </c>
      <c r="AK263" s="132">
        <v>63123.39</v>
      </c>
      <c r="AL263" s="132">
        <v>16044.37</v>
      </c>
      <c r="AM263" s="132">
        <v>6464110.24</v>
      </c>
      <c r="AN263" s="132">
        <v>-83865.78</v>
      </c>
      <c r="AO263" s="132">
        <v>0</v>
      </c>
      <c r="AP263" s="132">
        <v>0</v>
      </c>
      <c r="AQ263" s="132">
        <v>255815.71</v>
      </c>
      <c r="AR263" s="132">
        <v>191160602.18</v>
      </c>
      <c r="AS263" s="132">
        <v>11208803.46</v>
      </c>
      <c r="AT263" s="142"/>
      <c r="AU263" s="132"/>
      <c r="AV263" s="132"/>
      <c r="AW263" s="132"/>
      <c r="AX263" s="132"/>
    </row>
    <row r="264" spans="1:50" s="92" customFormat="1" ht="11.25">
      <c r="A264" s="104" t="s">
        <v>508</v>
      </c>
      <c r="B264" s="23" t="s">
        <v>509</v>
      </c>
      <c r="C264" s="16" t="s">
        <v>82</v>
      </c>
      <c r="D264" s="16" t="s">
        <v>89</v>
      </c>
      <c r="E264" s="132">
        <v>44505127.85</v>
      </c>
      <c r="F264" s="132">
        <v>10532.09</v>
      </c>
      <c r="G264" s="132">
        <v>27693.77</v>
      </c>
      <c r="H264" s="132">
        <v>1802.11</v>
      </c>
      <c r="I264" s="132">
        <v>0</v>
      </c>
      <c r="J264" s="132">
        <v>0</v>
      </c>
      <c r="K264" s="132">
        <v>0</v>
      </c>
      <c r="L264" s="132">
        <v>0</v>
      </c>
      <c r="M264" s="132">
        <v>0</v>
      </c>
      <c r="N264" s="132">
        <v>44465099.88</v>
      </c>
      <c r="O264" s="132">
        <v>130798.52</v>
      </c>
      <c r="P264" s="132">
        <v>289100</v>
      </c>
      <c r="Q264" s="132">
        <v>15743.28</v>
      </c>
      <c r="R264" s="132">
        <v>0</v>
      </c>
      <c r="S264" s="132">
        <v>44029458.08</v>
      </c>
      <c r="T264" s="132">
        <v>46037494.39</v>
      </c>
      <c r="U264" s="132">
        <v>-182968.19</v>
      </c>
      <c r="V264" s="132">
        <v>650220.88</v>
      </c>
      <c r="W264" s="132">
        <v>-132974.86</v>
      </c>
      <c r="X264" s="132">
        <v>45148.99</v>
      </c>
      <c r="Y264" s="132">
        <v>5961.64</v>
      </c>
      <c r="Z264" s="132">
        <v>744199.39</v>
      </c>
      <c r="AA264" s="132">
        <v>-4841.56</v>
      </c>
      <c r="AB264" s="132">
        <v>1075946.01</v>
      </c>
      <c r="AC264" s="132">
        <v>54417.13</v>
      </c>
      <c r="AD264" s="132">
        <v>1598194.46</v>
      </c>
      <c r="AE264" s="132">
        <v>41002.71</v>
      </c>
      <c r="AF264" s="132">
        <v>27480</v>
      </c>
      <c r="AG264" s="132">
        <v>3735.33</v>
      </c>
      <c r="AH264" s="132">
        <v>0</v>
      </c>
      <c r="AI264" s="132">
        <v>0</v>
      </c>
      <c r="AJ264" s="132">
        <v>0</v>
      </c>
      <c r="AK264" s="132">
        <v>34977.36</v>
      </c>
      <c r="AL264" s="132">
        <v>84718.45</v>
      </c>
      <c r="AM264" s="132">
        <v>1930686.92</v>
      </c>
      <c r="AN264" s="132">
        <v>-2499777.19</v>
      </c>
      <c r="AO264" s="132">
        <v>0</v>
      </c>
      <c r="AP264" s="132">
        <v>0</v>
      </c>
      <c r="AQ264" s="132">
        <v>203510.39</v>
      </c>
      <c r="AR264" s="132">
        <v>44505127.85</v>
      </c>
      <c r="AS264" s="132">
        <v>628481.11</v>
      </c>
      <c r="AT264" s="142"/>
      <c r="AU264" s="132"/>
      <c r="AV264" s="132"/>
      <c r="AW264" s="132"/>
      <c r="AX264" s="132"/>
    </row>
    <row r="265" spans="1:50" s="92" customFormat="1" ht="11.25">
      <c r="A265" s="104" t="s">
        <v>510</v>
      </c>
      <c r="B265" s="23" t="s">
        <v>511</v>
      </c>
      <c r="C265" s="16" t="s">
        <v>83</v>
      </c>
      <c r="D265" s="16" t="s">
        <v>89</v>
      </c>
      <c r="E265" s="132">
        <v>60401417.29</v>
      </c>
      <c r="F265" s="132">
        <v>11938.81</v>
      </c>
      <c r="G265" s="132">
        <v>11886.23</v>
      </c>
      <c r="H265" s="132">
        <v>0</v>
      </c>
      <c r="I265" s="132">
        <v>0</v>
      </c>
      <c r="J265" s="132">
        <v>0</v>
      </c>
      <c r="K265" s="132">
        <v>0</v>
      </c>
      <c r="L265" s="132">
        <v>10565.02</v>
      </c>
      <c r="M265" s="132">
        <v>0</v>
      </c>
      <c r="N265" s="132">
        <v>60367027.23</v>
      </c>
      <c r="O265" s="132">
        <v>197628.03</v>
      </c>
      <c r="P265" s="132">
        <v>438901.64</v>
      </c>
      <c r="Q265" s="132">
        <v>2107.38</v>
      </c>
      <c r="R265" s="132">
        <v>0</v>
      </c>
      <c r="S265" s="132">
        <v>59728390.18</v>
      </c>
      <c r="T265" s="132">
        <v>68736670.3</v>
      </c>
      <c r="U265" s="132">
        <v>-3113477.59</v>
      </c>
      <c r="V265" s="132">
        <v>232903.47</v>
      </c>
      <c r="W265" s="132">
        <v>236462.06</v>
      </c>
      <c r="X265" s="132">
        <v>468233.61</v>
      </c>
      <c r="Y265" s="132">
        <v>-498294.51</v>
      </c>
      <c r="Z265" s="132">
        <v>1115856.43</v>
      </c>
      <c r="AA265" s="132">
        <v>-40541.38</v>
      </c>
      <c r="AB265" s="132">
        <v>1284041.58</v>
      </c>
      <c r="AC265" s="132">
        <v>104703.57</v>
      </c>
      <c r="AD265" s="132">
        <v>4406907.72</v>
      </c>
      <c r="AE265" s="132">
        <v>263632.3</v>
      </c>
      <c r="AF265" s="132">
        <v>126071.88</v>
      </c>
      <c r="AG265" s="132">
        <v>0</v>
      </c>
      <c r="AH265" s="132">
        <v>0</v>
      </c>
      <c r="AI265" s="132">
        <v>0</v>
      </c>
      <c r="AJ265" s="132">
        <v>0</v>
      </c>
      <c r="AK265" s="132">
        <v>46192.11</v>
      </c>
      <c r="AL265" s="132">
        <v>30960.34</v>
      </c>
      <c r="AM265" s="132">
        <v>701033</v>
      </c>
      <c r="AN265" s="132">
        <v>-612082.13</v>
      </c>
      <c r="AO265" s="132">
        <v>0</v>
      </c>
      <c r="AP265" s="132">
        <v>0</v>
      </c>
      <c r="AQ265" s="132">
        <v>445056.53</v>
      </c>
      <c r="AR265" s="132">
        <v>60401417.29</v>
      </c>
      <c r="AS265" s="132">
        <v>2143817.63</v>
      </c>
      <c r="AT265" s="142"/>
      <c r="AU265" s="132"/>
      <c r="AV265" s="132"/>
      <c r="AW265" s="132"/>
      <c r="AX265" s="132"/>
    </row>
    <row r="266" spans="1:50" s="92" customFormat="1" ht="11.25">
      <c r="A266" s="104" t="s">
        <v>512</v>
      </c>
      <c r="B266" s="23" t="s">
        <v>513</v>
      </c>
      <c r="C266" s="16" t="s">
        <v>83</v>
      </c>
      <c r="D266" s="16" t="s">
        <v>89</v>
      </c>
      <c r="E266" s="132">
        <v>44101003.43</v>
      </c>
      <c r="F266" s="132">
        <v>23892.21</v>
      </c>
      <c r="G266" s="132">
        <v>68734.94</v>
      </c>
      <c r="H266" s="132">
        <v>994.14</v>
      </c>
      <c r="I266" s="132">
        <v>15917.81</v>
      </c>
      <c r="J266" s="132">
        <v>6962.11</v>
      </c>
      <c r="K266" s="132">
        <v>0</v>
      </c>
      <c r="L266" s="132">
        <v>3819.59</v>
      </c>
      <c r="M266" s="132">
        <v>0</v>
      </c>
      <c r="N266" s="132">
        <v>43980682.63</v>
      </c>
      <c r="O266" s="132">
        <v>162404.95</v>
      </c>
      <c r="P266" s="132">
        <v>902013.82</v>
      </c>
      <c r="Q266" s="132">
        <v>959.08</v>
      </c>
      <c r="R266" s="132">
        <v>0</v>
      </c>
      <c r="S266" s="132">
        <v>42915304.78</v>
      </c>
      <c r="T266" s="132">
        <v>49815626.36</v>
      </c>
      <c r="U266" s="132">
        <v>-566699.2</v>
      </c>
      <c r="V266" s="132">
        <v>136772.94</v>
      </c>
      <c r="W266" s="132">
        <v>-37440.34</v>
      </c>
      <c r="X266" s="132">
        <v>161695.64</v>
      </c>
      <c r="Y266" s="132">
        <v>-89290.43</v>
      </c>
      <c r="Z266" s="132">
        <v>777825.44</v>
      </c>
      <c r="AA266" s="132">
        <v>36097.15</v>
      </c>
      <c r="AB266" s="132">
        <v>1782388.68</v>
      </c>
      <c r="AC266" s="132">
        <v>57845.84</v>
      </c>
      <c r="AD266" s="132">
        <v>2190797.86</v>
      </c>
      <c r="AE266" s="132">
        <v>14205.51</v>
      </c>
      <c r="AF266" s="132">
        <v>32307.32</v>
      </c>
      <c r="AG266" s="132">
        <v>0</v>
      </c>
      <c r="AH266" s="132">
        <v>47624.58</v>
      </c>
      <c r="AI266" s="132">
        <v>36.98</v>
      </c>
      <c r="AJ266" s="132">
        <v>0</v>
      </c>
      <c r="AK266" s="132">
        <v>59614.34</v>
      </c>
      <c r="AL266" s="132">
        <v>4089.82</v>
      </c>
      <c r="AM266" s="132">
        <v>1524873.5</v>
      </c>
      <c r="AN266" s="132">
        <v>51586.31</v>
      </c>
      <c r="AO266" s="132">
        <v>0</v>
      </c>
      <c r="AP266" s="132">
        <v>0</v>
      </c>
      <c r="AQ266" s="132">
        <v>223402.97</v>
      </c>
      <c r="AR266" s="132">
        <v>44101003.43</v>
      </c>
      <c r="AS266" s="132">
        <v>1115972.19</v>
      </c>
      <c r="AT266" s="142"/>
      <c r="AU266" s="132"/>
      <c r="AV266" s="132"/>
      <c r="AW266" s="132"/>
      <c r="AX266" s="132"/>
    </row>
    <row r="267" spans="1:50" s="92" customFormat="1" ht="11.25">
      <c r="A267" s="104" t="s">
        <v>514</v>
      </c>
      <c r="B267" s="23" t="s">
        <v>515</v>
      </c>
      <c r="C267" s="16" t="s">
        <v>80</v>
      </c>
      <c r="D267" s="16" t="s">
        <v>90</v>
      </c>
      <c r="E267" s="132">
        <v>50003339.75</v>
      </c>
      <c r="F267" s="132">
        <v>63648.44</v>
      </c>
      <c r="G267" s="132">
        <v>76730.62</v>
      </c>
      <c r="H267" s="132">
        <v>3343.4</v>
      </c>
      <c r="I267" s="132">
        <v>0</v>
      </c>
      <c r="J267" s="132">
        <v>0</v>
      </c>
      <c r="K267" s="132">
        <v>0</v>
      </c>
      <c r="L267" s="132">
        <v>1678.45</v>
      </c>
      <c r="M267" s="132">
        <v>0</v>
      </c>
      <c r="N267" s="132">
        <v>49857938.84</v>
      </c>
      <c r="O267" s="132">
        <v>193917.34</v>
      </c>
      <c r="P267" s="132">
        <v>882552.09</v>
      </c>
      <c r="Q267" s="132">
        <v>9919.41</v>
      </c>
      <c r="R267" s="132">
        <v>0</v>
      </c>
      <c r="S267" s="132">
        <v>48771550</v>
      </c>
      <c r="T267" s="132">
        <v>58084202.18</v>
      </c>
      <c r="U267" s="132">
        <v>-692405.16</v>
      </c>
      <c r="V267" s="132">
        <v>350791.65</v>
      </c>
      <c r="W267" s="132">
        <v>203939.63</v>
      </c>
      <c r="X267" s="132">
        <v>191763.21</v>
      </c>
      <c r="Y267" s="132">
        <v>-116605.86</v>
      </c>
      <c r="Z267" s="132">
        <v>903771.88</v>
      </c>
      <c r="AA267" s="132">
        <v>-12382.4</v>
      </c>
      <c r="AB267" s="132">
        <v>2756025.9</v>
      </c>
      <c r="AC267" s="132">
        <v>54877.75</v>
      </c>
      <c r="AD267" s="132">
        <v>2913969.71</v>
      </c>
      <c r="AE267" s="132">
        <v>389157.03</v>
      </c>
      <c r="AF267" s="132">
        <v>89905.4</v>
      </c>
      <c r="AG267" s="132">
        <v>0</v>
      </c>
      <c r="AH267" s="132">
        <v>68.23</v>
      </c>
      <c r="AI267" s="132">
        <v>0</v>
      </c>
      <c r="AJ267" s="132">
        <v>0</v>
      </c>
      <c r="AK267" s="132">
        <v>27526.41</v>
      </c>
      <c r="AL267" s="132">
        <v>180305.49</v>
      </c>
      <c r="AM267" s="132">
        <v>2012871.58</v>
      </c>
      <c r="AN267" s="132">
        <v>52927.52</v>
      </c>
      <c r="AO267" s="132">
        <v>0</v>
      </c>
      <c r="AP267" s="132">
        <v>0</v>
      </c>
      <c r="AQ267" s="132">
        <v>281785.66</v>
      </c>
      <c r="AR267" s="132">
        <v>50003339.75</v>
      </c>
      <c r="AS267" s="132">
        <v>3246948.99</v>
      </c>
      <c r="AT267" s="142"/>
      <c r="AU267" s="132"/>
      <c r="AV267" s="132"/>
      <c r="AW267" s="132"/>
      <c r="AX267" s="132"/>
    </row>
    <row r="268" spans="1:50" s="92" customFormat="1" ht="11.25">
      <c r="A268" s="104" t="s">
        <v>516</v>
      </c>
      <c r="B268" s="23" t="s">
        <v>517</v>
      </c>
      <c r="C268" s="16" t="s">
        <v>86</v>
      </c>
      <c r="D268" s="16" t="s">
        <v>89</v>
      </c>
      <c r="E268" s="132">
        <v>43548662.39</v>
      </c>
      <c r="F268" s="132">
        <v>47783.54</v>
      </c>
      <c r="G268" s="132">
        <v>56068.7</v>
      </c>
      <c r="H268" s="132">
        <v>921.1</v>
      </c>
      <c r="I268" s="132">
        <v>13213.01</v>
      </c>
      <c r="J268" s="132">
        <v>4273.73</v>
      </c>
      <c r="K268" s="132">
        <v>0</v>
      </c>
      <c r="L268" s="132">
        <v>0</v>
      </c>
      <c r="M268" s="132">
        <v>0</v>
      </c>
      <c r="N268" s="132">
        <v>43426402.31</v>
      </c>
      <c r="O268" s="132">
        <v>171730.69</v>
      </c>
      <c r="P268" s="132">
        <v>527850.53</v>
      </c>
      <c r="Q268" s="132">
        <v>24824.34</v>
      </c>
      <c r="R268" s="132">
        <v>0</v>
      </c>
      <c r="S268" s="132">
        <v>42701996.75</v>
      </c>
      <c r="T268" s="132">
        <v>49556043.64</v>
      </c>
      <c r="U268" s="132">
        <v>-646080.88</v>
      </c>
      <c r="V268" s="132">
        <v>334674.53</v>
      </c>
      <c r="W268" s="132">
        <v>196759.13</v>
      </c>
      <c r="X268" s="132">
        <v>201431.77</v>
      </c>
      <c r="Y268" s="132">
        <v>-53107.2</v>
      </c>
      <c r="Z268" s="132">
        <v>761665.5</v>
      </c>
      <c r="AA268" s="132">
        <v>-10515.6</v>
      </c>
      <c r="AB268" s="132">
        <v>2039349.09</v>
      </c>
      <c r="AC268" s="132">
        <v>87535.03</v>
      </c>
      <c r="AD268" s="132">
        <v>2078110.01</v>
      </c>
      <c r="AE268" s="132">
        <v>-159067.82</v>
      </c>
      <c r="AF268" s="132">
        <v>14737.6</v>
      </c>
      <c r="AG268" s="132">
        <v>0</v>
      </c>
      <c r="AH268" s="132">
        <v>21136.98</v>
      </c>
      <c r="AI268" s="132">
        <v>-788.74</v>
      </c>
      <c r="AJ268" s="132">
        <v>0</v>
      </c>
      <c r="AK268" s="132">
        <v>70971.62</v>
      </c>
      <c r="AL268" s="132">
        <v>74782.68</v>
      </c>
      <c r="AM268" s="132">
        <v>1989636.63</v>
      </c>
      <c r="AN268" s="132">
        <v>125046.11</v>
      </c>
      <c r="AO268" s="132">
        <v>0</v>
      </c>
      <c r="AP268" s="132">
        <v>0</v>
      </c>
      <c r="AQ268" s="132">
        <v>154110.17</v>
      </c>
      <c r="AR268" s="132">
        <v>43548662.39</v>
      </c>
      <c r="AS268" s="132">
        <v>1417683.22</v>
      </c>
      <c r="AT268" s="142"/>
      <c r="AU268" s="132"/>
      <c r="AV268" s="132"/>
      <c r="AW268" s="132"/>
      <c r="AX268" s="132"/>
    </row>
    <row r="269" spans="1:50" s="92" customFormat="1" ht="11.25">
      <c r="A269" s="104" t="s">
        <v>518</v>
      </c>
      <c r="B269" s="23" t="s">
        <v>519</v>
      </c>
      <c r="C269" s="16" t="s">
        <v>86</v>
      </c>
      <c r="D269" s="16" t="s">
        <v>89</v>
      </c>
      <c r="E269" s="132">
        <v>17225250.42</v>
      </c>
      <c r="F269" s="132">
        <v>18935.11</v>
      </c>
      <c r="G269" s="132">
        <v>50796.2</v>
      </c>
      <c r="H269" s="132">
        <v>732.8</v>
      </c>
      <c r="I269" s="132">
        <v>5251.75</v>
      </c>
      <c r="J269" s="132">
        <v>0</v>
      </c>
      <c r="K269" s="132">
        <v>0</v>
      </c>
      <c r="L269" s="132">
        <v>0</v>
      </c>
      <c r="M269" s="132">
        <v>0</v>
      </c>
      <c r="N269" s="132">
        <v>17149534.56</v>
      </c>
      <c r="O269" s="132">
        <v>117027.76</v>
      </c>
      <c r="P269" s="132">
        <v>102724.45</v>
      </c>
      <c r="Q269" s="132">
        <v>0</v>
      </c>
      <c r="R269" s="132">
        <v>0</v>
      </c>
      <c r="S269" s="132">
        <v>16929782.35</v>
      </c>
      <c r="T269" s="132">
        <v>20974071.61</v>
      </c>
      <c r="U269" s="132">
        <v>-259167.67</v>
      </c>
      <c r="V269" s="132">
        <v>46421.67</v>
      </c>
      <c r="W269" s="132">
        <v>50166.06</v>
      </c>
      <c r="X269" s="132">
        <v>200904.22</v>
      </c>
      <c r="Y269" s="132">
        <v>-39317.66</v>
      </c>
      <c r="Z269" s="132">
        <v>287855.55</v>
      </c>
      <c r="AA269" s="132">
        <v>-5263.52</v>
      </c>
      <c r="AB269" s="132">
        <v>1941783.32</v>
      </c>
      <c r="AC269" s="132">
        <v>86515.45</v>
      </c>
      <c r="AD269" s="132">
        <v>1071819.09</v>
      </c>
      <c r="AE269" s="132">
        <v>86524.55</v>
      </c>
      <c r="AF269" s="132">
        <v>45616.8</v>
      </c>
      <c r="AG269" s="132">
        <v>0</v>
      </c>
      <c r="AH269" s="132">
        <v>17180.18</v>
      </c>
      <c r="AI269" s="132">
        <v>-232.93</v>
      </c>
      <c r="AJ269" s="132">
        <v>0</v>
      </c>
      <c r="AK269" s="132">
        <v>22129.92</v>
      </c>
      <c r="AL269" s="132">
        <v>1957.91</v>
      </c>
      <c r="AM269" s="132">
        <v>428656.04</v>
      </c>
      <c r="AN269" s="132">
        <v>-49821.37</v>
      </c>
      <c r="AO269" s="132">
        <v>0</v>
      </c>
      <c r="AP269" s="132">
        <v>0</v>
      </c>
      <c r="AQ269" s="132">
        <v>55117.76</v>
      </c>
      <c r="AR269" s="132">
        <v>17225250.42</v>
      </c>
      <c r="AS269" s="132">
        <v>740454.71</v>
      </c>
      <c r="AT269" s="142"/>
      <c r="AU269" s="132"/>
      <c r="AV269" s="132"/>
      <c r="AW269" s="132"/>
      <c r="AX269" s="132"/>
    </row>
    <row r="270" spans="1:50" s="92" customFormat="1" ht="11.25">
      <c r="A270" s="104" t="s">
        <v>520</v>
      </c>
      <c r="B270" s="23" t="s">
        <v>521</v>
      </c>
      <c r="C270" s="16" t="s">
        <v>83</v>
      </c>
      <c r="D270" s="16" t="s">
        <v>89</v>
      </c>
      <c r="E270" s="132">
        <v>47327438.03</v>
      </c>
      <c r="F270" s="132">
        <v>36167.85</v>
      </c>
      <c r="G270" s="132">
        <v>11762.12</v>
      </c>
      <c r="H270" s="132">
        <v>234.73</v>
      </c>
      <c r="I270" s="132">
        <v>0</v>
      </c>
      <c r="J270" s="132">
        <v>0</v>
      </c>
      <c r="K270" s="132">
        <v>0</v>
      </c>
      <c r="L270" s="132">
        <v>0</v>
      </c>
      <c r="M270" s="132">
        <v>0</v>
      </c>
      <c r="N270" s="132">
        <v>47279273.33</v>
      </c>
      <c r="O270" s="132">
        <v>110172.74</v>
      </c>
      <c r="P270" s="132">
        <v>1423732.99</v>
      </c>
      <c r="Q270" s="132">
        <v>2515.05</v>
      </c>
      <c r="R270" s="132">
        <v>0</v>
      </c>
      <c r="S270" s="132">
        <v>45742852.55</v>
      </c>
      <c r="T270" s="132">
        <v>50260888.31</v>
      </c>
      <c r="U270" s="132">
        <v>-602870.3</v>
      </c>
      <c r="V270" s="132">
        <v>644154.16</v>
      </c>
      <c r="W270" s="132">
        <v>235718.86</v>
      </c>
      <c r="X270" s="132">
        <v>120398.22</v>
      </c>
      <c r="Y270" s="132">
        <v>-66346.59</v>
      </c>
      <c r="Z270" s="132">
        <v>836175.01</v>
      </c>
      <c r="AA270" s="132">
        <v>-10504.78</v>
      </c>
      <c r="AB270" s="132">
        <v>745968.1</v>
      </c>
      <c r="AC270" s="132">
        <v>37812.98</v>
      </c>
      <c r="AD270" s="132">
        <v>1531648.16</v>
      </c>
      <c r="AE270" s="132">
        <v>-63754.3</v>
      </c>
      <c r="AF270" s="132">
        <v>3755.6</v>
      </c>
      <c r="AG270" s="132">
        <v>0</v>
      </c>
      <c r="AH270" s="132">
        <v>0</v>
      </c>
      <c r="AI270" s="132">
        <v>0</v>
      </c>
      <c r="AJ270" s="132">
        <v>0</v>
      </c>
      <c r="AK270" s="132">
        <v>66097.13</v>
      </c>
      <c r="AL270" s="132">
        <v>30389.65</v>
      </c>
      <c r="AM270" s="132">
        <v>1194270.22</v>
      </c>
      <c r="AN270" s="132">
        <v>217682.01</v>
      </c>
      <c r="AO270" s="132">
        <v>0</v>
      </c>
      <c r="AP270" s="132">
        <v>0</v>
      </c>
      <c r="AQ270" s="132">
        <v>218202.05</v>
      </c>
      <c r="AR270" s="132">
        <v>47327438.03</v>
      </c>
      <c r="AS270" s="132">
        <v>2300388.24</v>
      </c>
      <c r="AT270" s="142"/>
      <c r="AU270" s="132"/>
      <c r="AV270" s="132"/>
      <c r="AW270" s="132"/>
      <c r="AX270" s="132"/>
    </row>
    <row r="271" spans="1:50" s="92" customFormat="1" ht="11.25">
      <c r="A271" s="104" t="s">
        <v>522</v>
      </c>
      <c r="B271" s="23" t="s">
        <v>523</v>
      </c>
      <c r="C271" s="16" t="s">
        <v>80</v>
      </c>
      <c r="D271" s="16" t="s">
        <v>90</v>
      </c>
      <c r="E271" s="132">
        <v>90929352.47</v>
      </c>
      <c r="F271" s="132">
        <v>0</v>
      </c>
      <c r="G271" s="132">
        <v>34294.96</v>
      </c>
      <c r="H271" s="132">
        <v>4654.38</v>
      </c>
      <c r="I271" s="132">
        <v>0</v>
      </c>
      <c r="J271" s="132">
        <v>0</v>
      </c>
      <c r="K271" s="132">
        <v>0</v>
      </c>
      <c r="L271" s="132">
        <v>0</v>
      </c>
      <c r="M271" s="132">
        <v>0</v>
      </c>
      <c r="N271" s="132">
        <v>90890403.13</v>
      </c>
      <c r="O271" s="132">
        <v>430241.74</v>
      </c>
      <c r="P271" s="132">
        <v>1311113.9</v>
      </c>
      <c r="Q271" s="132">
        <v>26292.04</v>
      </c>
      <c r="R271" s="132">
        <v>0</v>
      </c>
      <c r="S271" s="132">
        <v>89122755.45</v>
      </c>
      <c r="T271" s="132">
        <v>106524465.52</v>
      </c>
      <c r="U271" s="132">
        <v>-2321399.59</v>
      </c>
      <c r="V271" s="132">
        <v>523236.92</v>
      </c>
      <c r="W271" s="132">
        <v>602698.91</v>
      </c>
      <c r="X271" s="132">
        <v>346124.11</v>
      </c>
      <c r="Y271" s="132">
        <v>-75019.88</v>
      </c>
      <c r="Z271" s="132">
        <v>1589546.31</v>
      </c>
      <c r="AA271" s="132">
        <v>-35019.02</v>
      </c>
      <c r="AB271" s="132">
        <v>6008392.15</v>
      </c>
      <c r="AC271" s="132">
        <v>148097.55</v>
      </c>
      <c r="AD271" s="132">
        <v>3744429.63</v>
      </c>
      <c r="AE271" s="132">
        <v>-19454.02</v>
      </c>
      <c r="AF271" s="132">
        <v>216997.27</v>
      </c>
      <c r="AG271" s="132">
        <v>-3151.65</v>
      </c>
      <c r="AH271" s="132">
        <v>0</v>
      </c>
      <c r="AI271" s="132">
        <v>0</v>
      </c>
      <c r="AJ271" s="132">
        <v>0</v>
      </c>
      <c r="AK271" s="132">
        <v>52201.31</v>
      </c>
      <c r="AL271" s="132">
        <v>44860.56</v>
      </c>
      <c r="AM271" s="132">
        <v>5532747.33</v>
      </c>
      <c r="AN271" s="132">
        <v>-445553.2</v>
      </c>
      <c r="AO271" s="132">
        <v>0</v>
      </c>
      <c r="AP271" s="132">
        <v>0</v>
      </c>
      <c r="AQ271" s="132">
        <v>403505.86</v>
      </c>
      <c r="AR271" s="132">
        <v>90929352.03</v>
      </c>
      <c r="AS271" s="132">
        <v>10523222.65</v>
      </c>
      <c r="AT271" s="142"/>
      <c r="AU271" s="132"/>
      <c r="AV271" s="132"/>
      <c r="AW271" s="132"/>
      <c r="AX271" s="132"/>
    </row>
    <row r="272" spans="1:50" s="92" customFormat="1" ht="11.25">
      <c r="A272" s="104" t="s">
        <v>524</v>
      </c>
      <c r="B272" s="23" t="s">
        <v>525</v>
      </c>
      <c r="C272" s="16" t="s">
        <v>79</v>
      </c>
      <c r="D272" s="16" t="s">
        <v>88</v>
      </c>
      <c r="E272" s="132">
        <v>77906411.84</v>
      </c>
      <c r="F272" s="132">
        <v>48101.94</v>
      </c>
      <c r="G272" s="132">
        <v>40354.74</v>
      </c>
      <c r="H272" s="132">
        <v>676.74</v>
      </c>
      <c r="I272" s="132">
        <v>6834.14</v>
      </c>
      <c r="J272" s="132">
        <v>0</v>
      </c>
      <c r="K272" s="132">
        <v>8473</v>
      </c>
      <c r="L272" s="132">
        <v>0</v>
      </c>
      <c r="M272" s="132">
        <v>0</v>
      </c>
      <c r="N272" s="132">
        <v>77801971.28</v>
      </c>
      <c r="O272" s="132">
        <v>234521.9</v>
      </c>
      <c r="P272" s="132">
        <v>520775.95</v>
      </c>
      <c r="Q272" s="132">
        <v>10945.55</v>
      </c>
      <c r="R272" s="132">
        <v>0</v>
      </c>
      <c r="S272" s="132">
        <v>77035727.88</v>
      </c>
      <c r="T272" s="132">
        <v>87117250.34</v>
      </c>
      <c r="U272" s="132">
        <v>-1750711.55</v>
      </c>
      <c r="V272" s="132">
        <v>302902.64</v>
      </c>
      <c r="W272" s="132">
        <v>388226.6</v>
      </c>
      <c r="X272" s="132">
        <v>543967.26</v>
      </c>
      <c r="Y272" s="132">
        <v>-170106.33</v>
      </c>
      <c r="Z272" s="132">
        <v>1403736.73</v>
      </c>
      <c r="AA272" s="132">
        <v>-38565.73</v>
      </c>
      <c r="AB272" s="132">
        <v>2331064.63</v>
      </c>
      <c r="AC272" s="132">
        <v>91194.11</v>
      </c>
      <c r="AD272" s="132">
        <v>3287677.58</v>
      </c>
      <c r="AE272" s="132">
        <v>80397.02</v>
      </c>
      <c r="AF272" s="132">
        <v>34148.48</v>
      </c>
      <c r="AG272" s="132">
        <v>3047.56</v>
      </c>
      <c r="AH272" s="132">
        <v>9112.21</v>
      </c>
      <c r="AI272" s="132">
        <v>0</v>
      </c>
      <c r="AJ272" s="132">
        <v>0</v>
      </c>
      <c r="AK272" s="132">
        <v>475178.19</v>
      </c>
      <c r="AL272" s="132">
        <v>227672.62</v>
      </c>
      <c r="AM272" s="132">
        <v>2340797.81</v>
      </c>
      <c r="AN272" s="132">
        <v>8690.81</v>
      </c>
      <c r="AO272" s="132">
        <v>0</v>
      </c>
      <c r="AP272" s="132">
        <v>0</v>
      </c>
      <c r="AQ272" s="132">
        <v>253585.24</v>
      </c>
      <c r="AR272" s="132">
        <v>77906411.84</v>
      </c>
      <c r="AS272" s="132">
        <v>1070489.84</v>
      </c>
      <c r="AT272" s="142"/>
      <c r="AU272" s="132"/>
      <c r="AV272" s="132"/>
      <c r="AW272" s="132"/>
      <c r="AX272" s="132"/>
    </row>
    <row r="273" spans="1:50" s="92" customFormat="1" ht="11.25">
      <c r="A273" s="104" t="s">
        <v>526</v>
      </c>
      <c r="B273" s="23" t="s">
        <v>527</v>
      </c>
      <c r="C273" s="16" t="s">
        <v>86</v>
      </c>
      <c r="D273" s="16" t="s">
        <v>88</v>
      </c>
      <c r="E273" s="132">
        <v>79681124.08</v>
      </c>
      <c r="F273" s="132">
        <v>42659.08</v>
      </c>
      <c r="G273" s="132">
        <v>102369.35</v>
      </c>
      <c r="H273" s="132">
        <v>1223.02</v>
      </c>
      <c r="I273" s="132">
        <v>0</v>
      </c>
      <c r="J273" s="132">
        <v>0</v>
      </c>
      <c r="K273" s="132">
        <v>0</v>
      </c>
      <c r="L273" s="132">
        <v>0</v>
      </c>
      <c r="M273" s="132">
        <v>0</v>
      </c>
      <c r="N273" s="132">
        <v>79534872.63</v>
      </c>
      <c r="O273" s="132">
        <v>367550.06</v>
      </c>
      <c r="P273" s="132">
        <v>2309289.53</v>
      </c>
      <c r="Q273" s="132">
        <v>23872.72</v>
      </c>
      <c r="R273" s="132">
        <v>0</v>
      </c>
      <c r="S273" s="132">
        <v>76834160.32</v>
      </c>
      <c r="T273" s="132">
        <v>95217157.56</v>
      </c>
      <c r="U273" s="132">
        <v>-3014174.03</v>
      </c>
      <c r="V273" s="132">
        <v>637970.86</v>
      </c>
      <c r="W273" s="132">
        <v>793473.25</v>
      </c>
      <c r="X273" s="132">
        <v>621014.43</v>
      </c>
      <c r="Y273" s="132">
        <v>-161686.37</v>
      </c>
      <c r="Z273" s="132">
        <v>1442222.99</v>
      </c>
      <c r="AA273" s="132">
        <v>-41171.18</v>
      </c>
      <c r="AB273" s="132">
        <v>5350097.77</v>
      </c>
      <c r="AC273" s="132">
        <v>224759.47</v>
      </c>
      <c r="AD273" s="132">
        <v>4137297.39</v>
      </c>
      <c r="AE273" s="132">
        <v>-54586.83</v>
      </c>
      <c r="AF273" s="132">
        <v>51984.06</v>
      </c>
      <c r="AG273" s="132">
        <v>0</v>
      </c>
      <c r="AH273" s="132">
        <v>0</v>
      </c>
      <c r="AI273" s="132">
        <v>0</v>
      </c>
      <c r="AJ273" s="132">
        <v>0</v>
      </c>
      <c r="AK273" s="132">
        <v>341805.28</v>
      </c>
      <c r="AL273" s="132">
        <v>152103.29</v>
      </c>
      <c r="AM273" s="132">
        <v>4284976.39</v>
      </c>
      <c r="AN273" s="132">
        <v>-92322.58</v>
      </c>
      <c r="AO273" s="132">
        <v>0</v>
      </c>
      <c r="AP273" s="132">
        <v>0</v>
      </c>
      <c r="AQ273" s="132">
        <v>498913.07</v>
      </c>
      <c r="AR273" s="132">
        <v>79681124.08</v>
      </c>
      <c r="AS273" s="132">
        <v>5597023.96</v>
      </c>
      <c r="AT273" s="142"/>
      <c r="AU273" s="132"/>
      <c r="AV273" s="132"/>
      <c r="AW273" s="132"/>
      <c r="AX273" s="132"/>
    </row>
    <row r="274" spans="1:50" s="92" customFormat="1" ht="11.25">
      <c r="A274" s="104" t="s">
        <v>528</v>
      </c>
      <c r="B274" s="23" t="s">
        <v>529</v>
      </c>
      <c r="C274" s="16" t="s">
        <v>86</v>
      </c>
      <c r="D274" s="16" t="s">
        <v>89</v>
      </c>
      <c r="E274" s="132">
        <v>50131159.64</v>
      </c>
      <c r="F274" s="132">
        <v>9499.18</v>
      </c>
      <c r="G274" s="132">
        <v>16243.61</v>
      </c>
      <c r="H274" s="132">
        <v>0</v>
      </c>
      <c r="I274" s="132">
        <v>12954.74</v>
      </c>
      <c r="J274" s="132">
        <v>0</v>
      </c>
      <c r="K274" s="132">
        <v>0</v>
      </c>
      <c r="L274" s="132">
        <v>42323.09</v>
      </c>
      <c r="M274" s="132">
        <v>0</v>
      </c>
      <c r="N274" s="132">
        <v>50050139.02</v>
      </c>
      <c r="O274" s="132">
        <v>217162.89</v>
      </c>
      <c r="P274" s="132">
        <v>490948.44</v>
      </c>
      <c r="Q274" s="132">
        <v>3197.92</v>
      </c>
      <c r="R274" s="132">
        <v>0</v>
      </c>
      <c r="S274" s="132">
        <v>49338829.77</v>
      </c>
      <c r="T274" s="132">
        <v>59451171.76</v>
      </c>
      <c r="U274" s="132">
        <v>-1683176.73</v>
      </c>
      <c r="V274" s="132">
        <v>365668.72</v>
      </c>
      <c r="W274" s="132">
        <v>512832.44</v>
      </c>
      <c r="X274" s="132">
        <v>256746.72</v>
      </c>
      <c r="Y274" s="132">
        <v>-208269.07</v>
      </c>
      <c r="Z274" s="132">
        <v>897684.49</v>
      </c>
      <c r="AA274" s="132">
        <v>-28936.46</v>
      </c>
      <c r="AB274" s="132">
        <v>2907347.12</v>
      </c>
      <c r="AC274" s="132">
        <v>110676.71</v>
      </c>
      <c r="AD274" s="132">
        <v>3633172.8</v>
      </c>
      <c r="AE274" s="132">
        <v>226379.28</v>
      </c>
      <c r="AF274" s="132">
        <v>55216.48</v>
      </c>
      <c r="AG274" s="132">
        <v>22.95</v>
      </c>
      <c r="AH274" s="132">
        <v>40027.8</v>
      </c>
      <c r="AI274" s="132">
        <v>0</v>
      </c>
      <c r="AJ274" s="132">
        <v>0</v>
      </c>
      <c r="AK274" s="132">
        <v>9669.45</v>
      </c>
      <c r="AL274" s="132">
        <v>20648.55</v>
      </c>
      <c r="AM274" s="132">
        <v>2103541.95</v>
      </c>
      <c r="AN274" s="132">
        <v>67540.37</v>
      </c>
      <c r="AO274" s="132">
        <v>0</v>
      </c>
      <c r="AP274" s="132">
        <v>0</v>
      </c>
      <c r="AQ274" s="132">
        <v>161363.47</v>
      </c>
      <c r="AR274" s="132">
        <v>50131159.64</v>
      </c>
      <c r="AS274" s="132">
        <v>1382504.28</v>
      </c>
      <c r="AT274" s="142"/>
      <c r="AU274" s="132"/>
      <c r="AV274" s="132"/>
      <c r="AW274" s="132"/>
      <c r="AX274" s="132"/>
    </row>
    <row r="275" spans="1:50" s="92" customFormat="1" ht="11.25">
      <c r="A275" s="104" t="s">
        <v>530</v>
      </c>
      <c r="B275" s="23" t="s">
        <v>531</v>
      </c>
      <c r="C275" s="16" t="s">
        <v>81</v>
      </c>
      <c r="D275" s="16" t="s">
        <v>89</v>
      </c>
      <c r="E275" s="132">
        <v>24152499.41</v>
      </c>
      <c r="F275" s="132">
        <v>12677.76</v>
      </c>
      <c r="G275" s="132">
        <v>10394.16</v>
      </c>
      <c r="H275" s="132">
        <v>0</v>
      </c>
      <c r="I275" s="132">
        <v>2382.14</v>
      </c>
      <c r="J275" s="132">
        <v>0</v>
      </c>
      <c r="K275" s="132">
        <v>0</v>
      </c>
      <c r="L275" s="132">
        <v>4959.58</v>
      </c>
      <c r="M275" s="132">
        <v>0</v>
      </c>
      <c r="N275" s="132">
        <v>24122085.77</v>
      </c>
      <c r="O275" s="132">
        <v>158395.31</v>
      </c>
      <c r="P275" s="132">
        <v>189975.57</v>
      </c>
      <c r="Q275" s="132">
        <v>11262.15</v>
      </c>
      <c r="R275" s="132">
        <v>0</v>
      </c>
      <c r="S275" s="132">
        <v>23762452.74</v>
      </c>
      <c r="T275" s="132">
        <v>29747602.75</v>
      </c>
      <c r="U275" s="132">
        <v>-418208.77</v>
      </c>
      <c r="V275" s="132">
        <v>34541.49</v>
      </c>
      <c r="W275" s="132">
        <v>39519.16</v>
      </c>
      <c r="X275" s="132">
        <v>221911.92</v>
      </c>
      <c r="Y275" s="132">
        <v>-71311.28</v>
      </c>
      <c r="Z275" s="132">
        <v>413072.02</v>
      </c>
      <c r="AA275" s="132">
        <v>-7036.37</v>
      </c>
      <c r="AB275" s="132">
        <v>2303629.57</v>
      </c>
      <c r="AC275" s="132">
        <v>57846.51</v>
      </c>
      <c r="AD275" s="132">
        <v>1688298.49</v>
      </c>
      <c r="AE275" s="132">
        <v>-10514.8</v>
      </c>
      <c r="AF275" s="132">
        <v>46405.1</v>
      </c>
      <c r="AG275" s="132">
        <v>0</v>
      </c>
      <c r="AH275" s="132">
        <v>37187.84</v>
      </c>
      <c r="AI275" s="132">
        <v>-296.44</v>
      </c>
      <c r="AJ275" s="132">
        <v>0</v>
      </c>
      <c r="AK275" s="132">
        <v>110121.57</v>
      </c>
      <c r="AL275" s="132">
        <v>-20671.26</v>
      </c>
      <c r="AM275" s="132">
        <v>1197839.46</v>
      </c>
      <c r="AN275" s="132">
        <v>-2466.27</v>
      </c>
      <c r="AO275" s="132">
        <v>0</v>
      </c>
      <c r="AP275" s="132">
        <v>0</v>
      </c>
      <c r="AQ275" s="132">
        <v>99010.46</v>
      </c>
      <c r="AR275" s="132">
        <v>24152499.41</v>
      </c>
      <c r="AS275" s="132">
        <v>857200.84</v>
      </c>
      <c r="AT275" s="142"/>
      <c r="AU275" s="132"/>
      <c r="AV275" s="132"/>
      <c r="AW275" s="132"/>
      <c r="AX275" s="132"/>
    </row>
    <row r="276" spans="1:50" s="92" customFormat="1" ht="11.25">
      <c r="A276" s="104" t="s">
        <v>532</v>
      </c>
      <c r="B276" s="23" t="s">
        <v>533</v>
      </c>
      <c r="C276" s="16" t="s">
        <v>83</v>
      </c>
      <c r="D276" s="16" t="s">
        <v>89</v>
      </c>
      <c r="E276" s="132">
        <v>46068966.91</v>
      </c>
      <c r="F276" s="132">
        <v>18935.03</v>
      </c>
      <c r="G276" s="132">
        <v>229235.9</v>
      </c>
      <c r="H276" s="132">
        <v>61.99</v>
      </c>
      <c r="I276" s="132">
        <v>22992.77</v>
      </c>
      <c r="J276" s="132">
        <v>21198.23</v>
      </c>
      <c r="K276" s="132">
        <v>0</v>
      </c>
      <c r="L276" s="132">
        <v>0</v>
      </c>
      <c r="M276" s="132">
        <v>0</v>
      </c>
      <c r="N276" s="132">
        <v>45776542.99</v>
      </c>
      <c r="O276" s="132">
        <v>276256.1</v>
      </c>
      <c r="P276" s="132">
        <v>178731.42</v>
      </c>
      <c r="Q276" s="132">
        <v>7.6</v>
      </c>
      <c r="R276" s="132">
        <v>0</v>
      </c>
      <c r="S276" s="132">
        <v>45321547.87</v>
      </c>
      <c r="T276" s="132">
        <v>70726482.97</v>
      </c>
      <c r="U276" s="132">
        <v>491849.5</v>
      </c>
      <c r="V276" s="132">
        <v>35056.45</v>
      </c>
      <c r="W276" s="132">
        <v>7730.46</v>
      </c>
      <c r="X276" s="132">
        <v>20050102.38</v>
      </c>
      <c r="Y276" s="132">
        <v>-32662.38</v>
      </c>
      <c r="Z276" s="132">
        <v>1118114.92</v>
      </c>
      <c r="AA276" s="132">
        <v>6216.76</v>
      </c>
      <c r="AB276" s="132">
        <v>3069088.6</v>
      </c>
      <c r="AC276" s="132">
        <v>89286.58</v>
      </c>
      <c r="AD276" s="132">
        <v>2070873.01</v>
      </c>
      <c r="AE276" s="132">
        <v>37873.92</v>
      </c>
      <c r="AF276" s="132">
        <v>35820.64</v>
      </c>
      <c r="AG276" s="132">
        <v>664.25</v>
      </c>
      <c r="AH276" s="132">
        <v>60256.18</v>
      </c>
      <c r="AI276" s="132">
        <v>-1017.47</v>
      </c>
      <c r="AJ276" s="132">
        <v>0</v>
      </c>
      <c r="AK276" s="132">
        <v>0</v>
      </c>
      <c r="AL276" s="132">
        <v>0</v>
      </c>
      <c r="AM276" s="132">
        <v>844091.87</v>
      </c>
      <c r="AN276" s="132">
        <v>-39329.31</v>
      </c>
      <c r="AO276" s="132">
        <v>0</v>
      </c>
      <c r="AP276" s="132">
        <v>0</v>
      </c>
      <c r="AQ276" s="132">
        <v>131435.88</v>
      </c>
      <c r="AR276" s="132">
        <v>46068966.91</v>
      </c>
      <c r="AS276" s="132">
        <v>553400.09</v>
      </c>
      <c r="AT276" s="142"/>
      <c r="AU276" s="132"/>
      <c r="AV276" s="132"/>
      <c r="AW276" s="132"/>
      <c r="AX276" s="132"/>
    </row>
    <row r="277" spans="1:50" s="92" customFormat="1" ht="11.25">
      <c r="A277" s="104" t="s">
        <v>534</v>
      </c>
      <c r="B277" s="23" t="s">
        <v>535</v>
      </c>
      <c r="C277" s="16" t="s">
        <v>79</v>
      </c>
      <c r="D277" s="16" t="s">
        <v>90</v>
      </c>
      <c r="E277" s="132">
        <v>83322878.29</v>
      </c>
      <c r="F277" s="132">
        <v>113160.45</v>
      </c>
      <c r="G277" s="132">
        <v>74391.61</v>
      </c>
      <c r="H277" s="132">
        <v>137.4</v>
      </c>
      <c r="I277" s="132">
        <v>0</v>
      </c>
      <c r="J277" s="132">
        <v>0</v>
      </c>
      <c r="K277" s="132">
        <v>36640</v>
      </c>
      <c r="L277" s="132">
        <v>0</v>
      </c>
      <c r="M277" s="132">
        <v>0</v>
      </c>
      <c r="N277" s="132">
        <v>83098548.83</v>
      </c>
      <c r="O277" s="132">
        <v>334468.32</v>
      </c>
      <c r="P277" s="132">
        <v>2117358</v>
      </c>
      <c r="Q277" s="132">
        <v>33768.65</v>
      </c>
      <c r="R277" s="132">
        <v>0</v>
      </c>
      <c r="S277" s="132">
        <v>80612953.86</v>
      </c>
      <c r="T277" s="132">
        <v>97005531.55</v>
      </c>
      <c r="U277" s="132">
        <v>-3484834.73</v>
      </c>
      <c r="V277" s="132">
        <v>130873.04</v>
      </c>
      <c r="W277" s="132">
        <v>306877.44</v>
      </c>
      <c r="X277" s="132">
        <v>612962.3</v>
      </c>
      <c r="Y277" s="132">
        <v>-347211.94</v>
      </c>
      <c r="Z277" s="132">
        <v>1523355.13</v>
      </c>
      <c r="AA277" s="132">
        <v>-50098.92</v>
      </c>
      <c r="AB277" s="132">
        <v>3887901.85</v>
      </c>
      <c r="AC277" s="132">
        <v>88926.32</v>
      </c>
      <c r="AD277" s="132">
        <v>4630644.24</v>
      </c>
      <c r="AE277" s="132">
        <v>-63282.39</v>
      </c>
      <c r="AF277" s="132">
        <v>32992.5</v>
      </c>
      <c r="AG277" s="132">
        <v>0</v>
      </c>
      <c r="AH277" s="132">
        <v>1512.08</v>
      </c>
      <c r="AI277" s="132">
        <v>0</v>
      </c>
      <c r="AJ277" s="132">
        <v>0</v>
      </c>
      <c r="AK277" s="132">
        <v>138592.16</v>
      </c>
      <c r="AL277" s="132">
        <v>-206408.29</v>
      </c>
      <c r="AM277" s="132">
        <v>3039582.46</v>
      </c>
      <c r="AN277" s="132">
        <v>77585.73</v>
      </c>
      <c r="AO277" s="132">
        <v>0</v>
      </c>
      <c r="AP277" s="132">
        <v>0</v>
      </c>
      <c r="AQ277" s="132">
        <v>215027.74</v>
      </c>
      <c r="AR277" s="132">
        <v>83322878.75</v>
      </c>
      <c r="AS277" s="132">
        <v>6832471.39</v>
      </c>
      <c r="AT277" s="142"/>
      <c r="AU277" s="132"/>
      <c r="AV277" s="132"/>
      <c r="AW277" s="132"/>
      <c r="AX277" s="132"/>
    </row>
    <row r="278" spans="1:50" s="92" customFormat="1" ht="11.25">
      <c r="A278" s="104" t="s">
        <v>536</v>
      </c>
      <c r="B278" s="23" t="s">
        <v>537</v>
      </c>
      <c r="C278" s="16" t="s">
        <v>82</v>
      </c>
      <c r="D278" s="16" t="s">
        <v>89</v>
      </c>
      <c r="E278" s="132">
        <v>36132423.94</v>
      </c>
      <c r="F278" s="132">
        <v>17988.61</v>
      </c>
      <c r="G278" s="132">
        <v>149021.73</v>
      </c>
      <c r="H278" s="132">
        <v>334.91</v>
      </c>
      <c r="I278" s="132">
        <v>0</v>
      </c>
      <c r="J278" s="132">
        <v>0</v>
      </c>
      <c r="K278" s="132">
        <v>0</v>
      </c>
      <c r="L278" s="132">
        <v>0</v>
      </c>
      <c r="M278" s="132">
        <v>0</v>
      </c>
      <c r="N278" s="132">
        <v>35965078.69</v>
      </c>
      <c r="O278" s="132">
        <v>122778.73</v>
      </c>
      <c r="P278" s="132">
        <v>700037.66</v>
      </c>
      <c r="Q278" s="132">
        <v>8007.57</v>
      </c>
      <c r="R278" s="132">
        <v>0</v>
      </c>
      <c r="S278" s="132">
        <v>35134254.73</v>
      </c>
      <c r="T278" s="132">
        <v>38626932.34</v>
      </c>
      <c r="U278" s="132">
        <v>-903163.88</v>
      </c>
      <c r="V278" s="132">
        <v>2110998.65</v>
      </c>
      <c r="W278" s="132">
        <v>-161939.3</v>
      </c>
      <c r="X278" s="132">
        <v>59109.68</v>
      </c>
      <c r="Y278" s="132">
        <v>-128780.36</v>
      </c>
      <c r="Z278" s="132">
        <v>607840.84</v>
      </c>
      <c r="AA278" s="132">
        <v>-12121.87</v>
      </c>
      <c r="AB278" s="132">
        <v>1059469.2</v>
      </c>
      <c r="AC278" s="132">
        <v>96018.5</v>
      </c>
      <c r="AD278" s="132">
        <v>1266877.97</v>
      </c>
      <c r="AE278" s="132">
        <v>29644.43</v>
      </c>
      <c r="AF278" s="132">
        <v>5358.6</v>
      </c>
      <c r="AG278" s="132">
        <v>0</v>
      </c>
      <c r="AH278" s="132">
        <v>0</v>
      </c>
      <c r="AI278" s="132">
        <v>0</v>
      </c>
      <c r="AJ278" s="132">
        <v>0</v>
      </c>
      <c r="AK278" s="132">
        <v>240947.43</v>
      </c>
      <c r="AL278" s="132">
        <v>48467.04</v>
      </c>
      <c r="AM278" s="132">
        <v>1318860.24</v>
      </c>
      <c r="AN278" s="132">
        <v>17667.29</v>
      </c>
      <c r="AO278" s="132">
        <v>0</v>
      </c>
      <c r="AP278" s="132">
        <v>0</v>
      </c>
      <c r="AQ278" s="132">
        <v>122482.82</v>
      </c>
      <c r="AR278" s="132">
        <v>36132423.94</v>
      </c>
      <c r="AS278" s="132">
        <v>1322337.2</v>
      </c>
      <c r="AT278" s="142"/>
      <c r="AU278" s="132"/>
      <c r="AV278" s="132"/>
      <c r="AW278" s="132"/>
      <c r="AX278" s="132"/>
    </row>
    <row r="279" spans="1:50" s="92" customFormat="1" ht="11.25">
      <c r="A279" s="104" t="s">
        <v>72</v>
      </c>
      <c r="B279" s="23" t="s">
        <v>73</v>
      </c>
      <c r="C279" s="16" t="s">
        <v>84</v>
      </c>
      <c r="D279" s="16" t="s">
        <v>682</v>
      </c>
      <c r="E279" s="132">
        <v>51483058.95</v>
      </c>
      <c r="F279" s="132">
        <v>889.5</v>
      </c>
      <c r="G279" s="132">
        <v>70258.31</v>
      </c>
      <c r="H279" s="132">
        <v>0</v>
      </c>
      <c r="I279" s="132">
        <v>0</v>
      </c>
      <c r="J279" s="132">
        <v>0</v>
      </c>
      <c r="K279" s="132">
        <v>0</v>
      </c>
      <c r="L279" s="132">
        <v>0</v>
      </c>
      <c r="M279" s="132">
        <v>0</v>
      </c>
      <c r="N279" s="132">
        <v>51411911.14</v>
      </c>
      <c r="O279" s="132">
        <v>208425.57</v>
      </c>
      <c r="P279" s="132">
        <v>1249641.42</v>
      </c>
      <c r="Q279" s="132">
        <v>1878.13</v>
      </c>
      <c r="R279" s="132">
        <v>0</v>
      </c>
      <c r="S279" s="132">
        <v>49951966.02</v>
      </c>
      <c r="T279" s="132">
        <v>59576935.61</v>
      </c>
      <c r="U279" s="132">
        <v>-248801.23</v>
      </c>
      <c r="V279" s="132">
        <v>477895.34</v>
      </c>
      <c r="W279" s="132">
        <v>-103031.05</v>
      </c>
      <c r="X279" s="132">
        <v>246648.25</v>
      </c>
      <c r="Y279" s="132">
        <v>10535.88</v>
      </c>
      <c r="Z279" s="132">
        <v>867269.28</v>
      </c>
      <c r="AA279" s="132">
        <v>-1301.87</v>
      </c>
      <c r="AB279" s="132">
        <v>2488021.18</v>
      </c>
      <c r="AC279" s="132">
        <v>51070.32</v>
      </c>
      <c r="AD279" s="132">
        <v>3981412.64</v>
      </c>
      <c r="AE279" s="132">
        <v>102219.35</v>
      </c>
      <c r="AF279" s="132">
        <v>17678.8</v>
      </c>
      <c r="AG279" s="132">
        <v>0</v>
      </c>
      <c r="AH279" s="132">
        <v>0</v>
      </c>
      <c r="AI279" s="132">
        <v>0</v>
      </c>
      <c r="AJ279" s="132">
        <v>0</v>
      </c>
      <c r="AK279" s="132">
        <v>1253.54</v>
      </c>
      <c r="AL279" s="132">
        <v>15671.69</v>
      </c>
      <c r="AM279" s="132">
        <v>1724458.92</v>
      </c>
      <c r="AN279" s="132">
        <v>132170.08</v>
      </c>
      <c r="AO279" s="132">
        <v>0</v>
      </c>
      <c r="AP279" s="132">
        <v>0</v>
      </c>
      <c r="AQ279" s="132">
        <v>314766.48</v>
      </c>
      <c r="AR279" s="132">
        <v>51483058.95</v>
      </c>
      <c r="AS279" s="132">
        <v>2746671.52</v>
      </c>
      <c r="AT279" s="142"/>
      <c r="AU279" s="132"/>
      <c r="AV279" s="132"/>
      <c r="AW279" s="132"/>
      <c r="AX279" s="132"/>
    </row>
    <row r="280" spans="1:50" s="92" customFormat="1" ht="11.25">
      <c r="A280" s="104" t="s">
        <v>538</v>
      </c>
      <c r="B280" s="23" t="s">
        <v>539</v>
      </c>
      <c r="C280" s="16" t="s">
        <v>82</v>
      </c>
      <c r="D280" s="16" t="s">
        <v>89</v>
      </c>
      <c r="E280" s="132">
        <v>39161415.21</v>
      </c>
      <c r="F280" s="132">
        <v>56895.57</v>
      </c>
      <c r="G280" s="132">
        <v>94877.98</v>
      </c>
      <c r="H280" s="132">
        <v>4966</v>
      </c>
      <c r="I280" s="132">
        <v>26161.04</v>
      </c>
      <c r="J280" s="132">
        <v>3808.72</v>
      </c>
      <c r="K280" s="132">
        <v>0</v>
      </c>
      <c r="L280" s="132">
        <v>0</v>
      </c>
      <c r="M280" s="132">
        <v>0</v>
      </c>
      <c r="N280" s="132">
        <v>38974705.9</v>
      </c>
      <c r="O280" s="132">
        <v>175528.63</v>
      </c>
      <c r="P280" s="132">
        <v>1083921.05</v>
      </c>
      <c r="Q280" s="132">
        <v>11754.9</v>
      </c>
      <c r="R280" s="132">
        <v>0</v>
      </c>
      <c r="S280" s="132">
        <v>37703501.32</v>
      </c>
      <c r="T280" s="132">
        <v>47652369.79</v>
      </c>
      <c r="U280" s="132">
        <v>-1269021.07</v>
      </c>
      <c r="V280" s="132">
        <v>187488.75</v>
      </c>
      <c r="W280" s="132">
        <v>67299.22</v>
      </c>
      <c r="X280" s="132">
        <v>179962.18</v>
      </c>
      <c r="Y280" s="132">
        <v>-79964.25</v>
      </c>
      <c r="Z280" s="132">
        <v>720103.46</v>
      </c>
      <c r="AA280" s="132">
        <v>-20076.6</v>
      </c>
      <c r="AB280" s="132">
        <v>2584379.3</v>
      </c>
      <c r="AC280" s="132">
        <v>134002.01</v>
      </c>
      <c r="AD280" s="132">
        <v>2200923.97</v>
      </c>
      <c r="AE280" s="132">
        <v>10524.61</v>
      </c>
      <c r="AF280" s="132">
        <v>84538.05</v>
      </c>
      <c r="AG280" s="132">
        <v>-5082</v>
      </c>
      <c r="AH280" s="132">
        <v>34040.71</v>
      </c>
      <c r="AI280" s="132">
        <v>840.64</v>
      </c>
      <c r="AJ280" s="132">
        <v>0</v>
      </c>
      <c r="AK280" s="132">
        <v>415977</v>
      </c>
      <c r="AL280" s="132">
        <v>-2780.93</v>
      </c>
      <c r="AM280" s="132">
        <v>2438278.74</v>
      </c>
      <c r="AN280" s="132">
        <v>-37172.3</v>
      </c>
      <c r="AO280" s="132">
        <v>0</v>
      </c>
      <c r="AP280" s="132">
        <v>0</v>
      </c>
      <c r="AQ280" s="132">
        <v>218280.61</v>
      </c>
      <c r="AR280" s="132">
        <v>39161415.21</v>
      </c>
      <c r="AS280" s="132">
        <v>2343351.08</v>
      </c>
      <c r="AT280" s="142"/>
      <c r="AU280" s="132"/>
      <c r="AV280" s="132"/>
      <c r="AW280" s="132"/>
      <c r="AX280" s="132"/>
    </row>
    <row r="281" spans="1:50" s="92" customFormat="1" ht="11.25">
      <c r="A281" s="104" t="s">
        <v>540</v>
      </c>
      <c r="B281" s="23" t="s">
        <v>541</v>
      </c>
      <c r="C281" s="16" t="s">
        <v>81</v>
      </c>
      <c r="D281" s="16" t="s">
        <v>88</v>
      </c>
      <c r="E281" s="132">
        <v>104906471.9</v>
      </c>
      <c r="F281" s="132">
        <v>42467.24</v>
      </c>
      <c r="G281" s="132">
        <v>33115.85</v>
      </c>
      <c r="H281" s="132">
        <v>3470.78</v>
      </c>
      <c r="I281" s="132">
        <v>4113.93</v>
      </c>
      <c r="J281" s="132">
        <v>0</v>
      </c>
      <c r="K281" s="132">
        <v>0</v>
      </c>
      <c r="L281" s="132">
        <v>0</v>
      </c>
      <c r="M281" s="132">
        <v>0</v>
      </c>
      <c r="N281" s="132">
        <v>104823304.1</v>
      </c>
      <c r="O281" s="132">
        <v>275316.06</v>
      </c>
      <c r="P281" s="132">
        <v>620559.79</v>
      </c>
      <c r="Q281" s="132">
        <v>19017.56</v>
      </c>
      <c r="R281" s="132">
        <v>0</v>
      </c>
      <c r="S281" s="132">
        <v>103908410.69</v>
      </c>
      <c r="T281" s="132">
        <v>115901451.09</v>
      </c>
      <c r="U281" s="132">
        <v>-3268762.05</v>
      </c>
      <c r="V281" s="132">
        <v>2326221.97</v>
      </c>
      <c r="W281" s="132">
        <v>1369527.12</v>
      </c>
      <c r="X281" s="132">
        <v>221580.98</v>
      </c>
      <c r="Y281" s="132">
        <v>-5982.38</v>
      </c>
      <c r="Z281" s="132">
        <v>1918163.82</v>
      </c>
      <c r="AA281" s="132">
        <v>-45862.18</v>
      </c>
      <c r="AB281" s="132">
        <v>2128430.34</v>
      </c>
      <c r="AC281" s="132">
        <v>87849.81</v>
      </c>
      <c r="AD281" s="132">
        <v>4949688.71</v>
      </c>
      <c r="AE281" s="132">
        <v>-97665.77</v>
      </c>
      <c r="AF281" s="132">
        <v>55532.44</v>
      </c>
      <c r="AG281" s="132">
        <v>0</v>
      </c>
      <c r="AH281" s="132">
        <v>5485.26</v>
      </c>
      <c r="AI281" s="132">
        <v>0</v>
      </c>
      <c r="AJ281" s="132">
        <v>0</v>
      </c>
      <c r="AK281" s="132">
        <v>389860.93</v>
      </c>
      <c r="AL281" s="132">
        <v>507374.84</v>
      </c>
      <c r="AM281" s="132">
        <v>4857254.73</v>
      </c>
      <c r="AN281" s="132">
        <v>194857.98</v>
      </c>
      <c r="AO281" s="132">
        <v>0</v>
      </c>
      <c r="AP281" s="132">
        <v>0</v>
      </c>
      <c r="AQ281" s="132">
        <v>0</v>
      </c>
      <c r="AR281" s="132">
        <v>104906471.9</v>
      </c>
      <c r="AS281" s="132">
        <v>3108952.17</v>
      </c>
      <c r="AT281" s="142"/>
      <c r="AU281" s="132"/>
      <c r="AV281" s="132"/>
      <c r="AW281" s="132"/>
      <c r="AX281" s="132"/>
    </row>
    <row r="282" spans="1:50" s="92" customFormat="1" ht="11.25">
      <c r="A282" s="104" t="s">
        <v>8</v>
      </c>
      <c r="B282" s="23" t="s">
        <v>770</v>
      </c>
      <c r="C282" s="16" t="s">
        <v>80</v>
      </c>
      <c r="D282" s="16" t="s">
        <v>90</v>
      </c>
      <c r="E282" s="132">
        <v>54216570.62</v>
      </c>
      <c r="F282" s="132">
        <v>56738.63</v>
      </c>
      <c r="G282" s="132">
        <v>108959.54</v>
      </c>
      <c r="H282" s="132">
        <v>3751.45</v>
      </c>
      <c r="I282" s="132">
        <v>0</v>
      </c>
      <c r="J282" s="132">
        <v>0</v>
      </c>
      <c r="K282" s="132">
        <v>0</v>
      </c>
      <c r="L282" s="132">
        <v>0</v>
      </c>
      <c r="M282" s="132">
        <v>0</v>
      </c>
      <c r="N282" s="132">
        <v>54047121</v>
      </c>
      <c r="O282" s="132">
        <v>298643.81</v>
      </c>
      <c r="P282" s="132">
        <v>1454292.88</v>
      </c>
      <c r="Q282" s="132">
        <v>53855.98</v>
      </c>
      <c r="R282" s="132">
        <v>0</v>
      </c>
      <c r="S282" s="132">
        <v>52240328.33</v>
      </c>
      <c r="T282" s="132">
        <v>67305845.86</v>
      </c>
      <c r="U282" s="132">
        <v>-2156740.8</v>
      </c>
      <c r="V282" s="132">
        <v>104390.01</v>
      </c>
      <c r="W282" s="132">
        <v>198183.27</v>
      </c>
      <c r="X282" s="132">
        <v>574664.12</v>
      </c>
      <c r="Y282" s="132">
        <v>-54956.12</v>
      </c>
      <c r="Z282" s="132">
        <v>1003275.07</v>
      </c>
      <c r="AA282" s="132">
        <v>-2560.4</v>
      </c>
      <c r="AB282" s="132">
        <v>5051938.71</v>
      </c>
      <c r="AC282" s="132">
        <v>206201.91</v>
      </c>
      <c r="AD282" s="132">
        <v>2940754.02</v>
      </c>
      <c r="AE282" s="132">
        <v>286278.99</v>
      </c>
      <c r="AF282" s="132">
        <v>111072.28</v>
      </c>
      <c r="AG282" s="132">
        <v>11193.15</v>
      </c>
      <c r="AH282" s="132">
        <v>0</v>
      </c>
      <c r="AI282" s="132">
        <v>0</v>
      </c>
      <c r="AJ282" s="132">
        <v>0</v>
      </c>
      <c r="AK282" s="132">
        <v>181552.06</v>
      </c>
      <c r="AL282" s="132">
        <v>-272.79</v>
      </c>
      <c r="AM282" s="132">
        <v>2818488.41</v>
      </c>
      <c r="AN282" s="132">
        <v>-85535.59</v>
      </c>
      <c r="AO282" s="132">
        <v>0</v>
      </c>
      <c r="AP282" s="132">
        <v>0</v>
      </c>
      <c r="AQ282" s="132">
        <v>194443.25</v>
      </c>
      <c r="AR282" s="132">
        <v>54216570.61</v>
      </c>
      <c r="AS282" s="132">
        <v>4569578.92</v>
      </c>
      <c r="AT282" s="142"/>
      <c r="AU282" s="132"/>
      <c r="AV282" s="132"/>
      <c r="AW282" s="132"/>
      <c r="AX282" s="132"/>
    </row>
    <row r="283" spans="1:50" s="92" customFormat="1" ht="11.25">
      <c r="A283" s="104" t="s">
        <v>542</v>
      </c>
      <c r="B283" s="23" t="s">
        <v>543</v>
      </c>
      <c r="C283" s="16" t="s">
        <v>86</v>
      </c>
      <c r="D283" s="16" t="s">
        <v>89</v>
      </c>
      <c r="E283" s="132">
        <v>30274755.93</v>
      </c>
      <c r="F283" s="132">
        <v>4929.36</v>
      </c>
      <c r="G283" s="132">
        <v>3028.31</v>
      </c>
      <c r="H283" s="132">
        <v>745.38</v>
      </c>
      <c r="I283" s="132">
        <v>0</v>
      </c>
      <c r="J283" s="132">
        <v>0</v>
      </c>
      <c r="K283" s="132">
        <v>0</v>
      </c>
      <c r="L283" s="132">
        <v>0</v>
      </c>
      <c r="M283" s="132">
        <v>0</v>
      </c>
      <c r="N283" s="132">
        <v>30266052.88</v>
      </c>
      <c r="O283" s="132">
        <v>93041.52</v>
      </c>
      <c r="P283" s="132">
        <v>604350.09</v>
      </c>
      <c r="Q283" s="132">
        <v>10138.21</v>
      </c>
      <c r="R283" s="132">
        <v>0</v>
      </c>
      <c r="S283" s="132">
        <v>29558523.06</v>
      </c>
      <c r="T283" s="132">
        <v>35343765.93</v>
      </c>
      <c r="U283" s="132">
        <v>-1115502.77</v>
      </c>
      <c r="V283" s="132">
        <v>181078.26</v>
      </c>
      <c r="W283" s="132">
        <v>502311.73</v>
      </c>
      <c r="X283" s="132">
        <v>52169.2</v>
      </c>
      <c r="Y283" s="132">
        <v>-46799.87</v>
      </c>
      <c r="Z283" s="132">
        <v>566958.94</v>
      </c>
      <c r="AA283" s="132">
        <v>-18141.55</v>
      </c>
      <c r="AB283" s="132">
        <v>964477.17</v>
      </c>
      <c r="AC283" s="132">
        <v>14184.08</v>
      </c>
      <c r="AD283" s="132">
        <v>868683.93</v>
      </c>
      <c r="AE283" s="132">
        <v>173058.62</v>
      </c>
      <c r="AF283" s="132">
        <v>30072.9</v>
      </c>
      <c r="AG283" s="132">
        <v>-233.06</v>
      </c>
      <c r="AH283" s="132">
        <v>0</v>
      </c>
      <c r="AI283" s="132">
        <v>0</v>
      </c>
      <c r="AJ283" s="132">
        <v>0</v>
      </c>
      <c r="AK283" s="132">
        <v>290640.68</v>
      </c>
      <c r="AL283" s="132">
        <v>50694.95</v>
      </c>
      <c r="AM283" s="132">
        <v>2416924.25</v>
      </c>
      <c r="AN283" s="132">
        <v>194680.46</v>
      </c>
      <c r="AO283" s="132">
        <v>0</v>
      </c>
      <c r="AP283" s="132">
        <v>0</v>
      </c>
      <c r="AQ283" s="132">
        <v>177161.3</v>
      </c>
      <c r="AR283" s="132">
        <v>30274755.93</v>
      </c>
      <c r="AS283" s="132">
        <v>1222514.2</v>
      </c>
      <c r="AT283" s="142"/>
      <c r="AU283" s="132"/>
      <c r="AV283" s="132"/>
      <c r="AW283" s="132"/>
      <c r="AX283" s="132"/>
    </row>
    <row r="284" spans="1:50" s="92" customFormat="1" ht="11.25">
      <c r="A284" s="104" t="s">
        <v>544</v>
      </c>
      <c r="B284" s="23" t="s">
        <v>545</v>
      </c>
      <c r="C284" s="16" t="s">
        <v>82</v>
      </c>
      <c r="D284" s="16" t="s">
        <v>89</v>
      </c>
      <c r="E284" s="132">
        <v>19593692.15</v>
      </c>
      <c r="F284" s="132">
        <v>10208.03</v>
      </c>
      <c r="G284" s="132">
        <v>9486.59</v>
      </c>
      <c r="H284" s="132">
        <v>8.87</v>
      </c>
      <c r="I284" s="132">
        <v>10528.28</v>
      </c>
      <c r="J284" s="132">
        <v>3712.5</v>
      </c>
      <c r="K284" s="132">
        <v>0</v>
      </c>
      <c r="L284" s="132">
        <v>758.79</v>
      </c>
      <c r="M284" s="132">
        <v>10692</v>
      </c>
      <c r="N284" s="132">
        <v>19548297.09</v>
      </c>
      <c r="O284" s="132">
        <v>130839.82</v>
      </c>
      <c r="P284" s="132">
        <v>97615.4</v>
      </c>
      <c r="Q284" s="132">
        <v>1972.74</v>
      </c>
      <c r="R284" s="132">
        <v>0</v>
      </c>
      <c r="S284" s="132">
        <v>19317869.13</v>
      </c>
      <c r="T284" s="132">
        <v>24688981.49</v>
      </c>
      <c r="U284" s="132">
        <v>-944221.02</v>
      </c>
      <c r="V284" s="132">
        <v>59092.22</v>
      </c>
      <c r="W284" s="132">
        <v>43979.61</v>
      </c>
      <c r="X284" s="132">
        <v>215424.24</v>
      </c>
      <c r="Y284" s="132">
        <v>-431545.1</v>
      </c>
      <c r="Z284" s="132">
        <v>336240.24</v>
      </c>
      <c r="AA284" s="132">
        <v>-16172.17</v>
      </c>
      <c r="AB284" s="132">
        <v>1775905.62</v>
      </c>
      <c r="AC284" s="132">
        <v>61609.25</v>
      </c>
      <c r="AD284" s="132">
        <v>2066140.99</v>
      </c>
      <c r="AE284" s="132">
        <v>18389.38</v>
      </c>
      <c r="AF284" s="132">
        <v>29460.39</v>
      </c>
      <c r="AG284" s="132">
        <v>0</v>
      </c>
      <c r="AH284" s="132">
        <v>14037.7</v>
      </c>
      <c r="AI284" s="132">
        <v>0</v>
      </c>
      <c r="AJ284" s="132">
        <v>0</v>
      </c>
      <c r="AK284" s="132">
        <v>2028.52</v>
      </c>
      <c r="AL284" s="132">
        <v>1777.5</v>
      </c>
      <c r="AM284" s="132">
        <v>710117.97</v>
      </c>
      <c r="AN284" s="132">
        <v>-12784.19</v>
      </c>
      <c r="AO284" s="132">
        <v>0</v>
      </c>
      <c r="AP284" s="132">
        <v>0</v>
      </c>
      <c r="AQ284" s="132">
        <v>123645.95</v>
      </c>
      <c r="AR284" s="132">
        <v>19593692.15</v>
      </c>
      <c r="AS284" s="132">
        <v>625269.35</v>
      </c>
      <c r="AT284" s="142"/>
      <c r="AU284" s="132"/>
      <c r="AV284" s="132"/>
      <c r="AW284" s="132"/>
      <c r="AX284" s="132"/>
    </row>
    <row r="285" spans="1:50" s="92" customFormat="1" ht="11.25">
      <c r="A285" s="104" t="s">
        <v>546</v>
      </c>
      <c r="B285" s="23" t="s">
        <v>547</v>
      </c>
      <c r="C285" s="16" t="s">
        <v>81</v>
      </c>
      <c r="D285" s="16" t="s">
        <v>89</v>
      </c>
      <c r="E285" s="132">
        <v>38850471.27</v>
      </c>
      <c r="F285" s="132">
        <v>33538.49</v>
      </c>
      <c r="G285" s="132">
        <v>32476.35</v>
      </c>
      <c r="H285" s="132">
        <v>0</v>
      </c>
      <c r="I285" s="132">
        <v>8438.96</v>
      </c>
      <c r="J285" s="132">
        <v>7654.64</v>
      </c>
      <c r="K285" s="132">
        <v>0</v>
      </c>
      <c r="L285" s="132">
        <v>0</v>
      </c>
      <c r="M285" s="132">
        <v>0</v>
      </c>
      <c r="N285" s="132">
        <v>38768362.83</v>
      </c>
      <c r="O285" s="132">
        <v>161135.96</v>
      </c>
      <c r="P285" s="132">
        <v>248290.06</v>
      </c>
      <c r="Q285" s="132">
        <v>557.67</v>
      </c>
      <c r="R285" s="132">
        <v>0</v>
      </c>
      <c r="S285" s="132">
        <v>38358379.14</v>
      </c>
      <c r="T285" s="132">
        <v>45494710</v>
      </c>
      <c r="U285" s="132">
        <v>-623173.79</v>
      </c>
      <c r="V285" s="132">
        <v>154312.85</v>
      </c>
      <c r="W285" s="132">
        <v>92535.06</v>
      </c>
      <c r="X285" s="132">
        <v>381305.1</v>
      </c>
      <c r="Y285" s="132">
        <v>-43484.54</v>
      </c>
      <c r="Z285" s="132">
        <v>686486.45</v>
      </c>
      <c r="AA285" s="132">
        <v>-13362.4</v>
      </c>
      <c r="AB285" s="132">
        <v>2066979.9</v>
      </c>
      <c r="AC285" s="132">
        <v>144998.01</v>
      </c>
      <c r="AD285" s="132">
        <v>2867088.13</v>
      </c>
      <c r="AE285" s="132">
        <v>36359.05</v>
      </c>
      <c r="AF285" s="132">
        <v>43396.27</v>
      </c>
      <c r="AG285" s="132">
        <v>0</v>
      </c>
      <c r="AH285" s="132">
        <v>34004.83</v>
      </c>
      <c r="AI285" s="132">
        <v>4898.25</v>
      </c>
      <c r="AJ285" s="132">
        <v>0</v>
      </c>
      <c r="AK285" s="132">
        <v>106265.18</v>
      </c>
      <c r="AL285" s="132">
        <v>-67800.26</v>
      </c>
      <c r="AM285" s="132">
        <v>1248973.27</v>
      </c>
      <c r="AN285" s="132">
        <v>-65690.3</v>
      </c>
      <c r="AO285" s="132">
        <v>0</v>
      </c>
      <c r="AP285" s="132">
        <v>0</v>
      </c>
      <c r="AQ285" s="132">
        <v>183744.01</v>
      </c>
      <c r="AR285" s="132">
        <v>38850471.27</v>
      </c>
      <c r="AS285" s="132">
        <v>656554.62</v>
      </c>
      <c r="AT285" s="142"/>
      <c r="AU285" s="132"/>
      <c r="AV285" s="132"/>
      <c r="AW285" s="132"/>
      <c r="AX285" s="132"/>
    </row>
    <row r="286" spans="1:50" s="92" customFormat="1" ht="11.25">
      <c r="A286" s="104" t="s">
        <v>548</v>
      </c>
      <c r="B286" s="23" t="s">
        <v>549</v>
      </c>
      <c r="C286" s="16" t="s">
        <v>81</v>
      </c>
      <c r="D286" s="16" t="s">
        <v>89</v>
      </c>
      <c r="E286" s="132">
        <v>29598740.83</v>
      </c>
      <c r="F286" s="132">
        <v>22700.54</v>
      </c>
      <c r="G286" s="132">
        <v>43613.61</v>
      </c>
      <c r="H286" s="132">
        <v>1657.3</v>
      </c>
      <c r="I286" s="132">
        <v>20656.79</v>
      </c>
      <c r="J286" s="132">
        <v>2886.35</v>
      </c>
      <c r="K286" s="132">
        <v>0</v>
      </c>
      <c r="L286" s="132">
        <v>9026.18</v>
      </c>
      <c r="M286" s="132">
        <v>0</v>
      </c>
      <c r="N286" s="132">
        <v>29498200.06</v>
      </c>
      <c r="O286" s="132">
        <v>193666.98</v>
      </c>
      <c r="P286" s="132">
        <v>294583.78</v>
      </c>
      <c r="Q286" s="132">
        <v>456.9</v>
      </c>
      <c r="R286" s="132">
        <v>0</v>
      </c>
      <c r="S286" s="132">
        <v>29009492.4</v>
      </c>
      <c r="T286" s="132">
        <v>36263282.58</v>
      </c>
      <c r="U286" s="132">
        <v>-825191.86</v>
      </c>
      <c r="V286" s="132">
        <v>258604.06</v>
      </c>
      <c r="W286" s="132">
        <v>155017.76</v>
      </c>
      <c r="X286" s="132">
        <v>821805.46</v>
      </c>
      <c r="Y286" s="132">
        <v>-208740.07</v>
      </c>
      <c r="Z286" s="132">
        <v>492684.88</v>
      </c>
      <c r="AA286" s="132">
        <v>-13854.5</v>
      </c>
      <c r="AB286" s="132">
        <v>3074348.23</v>
      </c>
      <c r="AC286" s="132">
        <v>43331.59</v>
      </c>
      <c r="AD286" s="132">
        <v>1877588.75</v>
      </c>
      <c r="AE286" s="132">
        <v>211069.97</v>
      </c>
      <c r="AF286" s="132">
        <v>68744.35</v>
      </c>
      <c r="AG286" s="132">
        <v>0</v>
      </c>
      <c r="AH286" s="132">
        <v>48971.87</v>
      </c>
      <c r="AI286" s="132">
        <v>135.81</v>
      </c>
      <c r="AJ286" s="132">
        <v>0</v>
      </c>
      <c r="AK286" s="132">
        <v>12617.49</v>
      </c>
      <c r="AL286" s="132">
        <v>6291.55</v>
      </c>
      <c r="AM286" s="132">
        <v>620574.53</v>
      </c>
      <c r="AN286" s="132">
        <v>46636.74</v>
      </c>
      <c r="AO286" s="132">
        <v>0</v>
      </c>
      <c r="AP286" s="132">
        <v>0</v>
      </c>
      <c r="AQ286" s="132">
        <v>108425.8</v>
      </c>
      <c r="AR286" s="132">
        <v>29598740.85</v>
      </c>
      <c r="AS286" s="132">
        <v>826874.1</v>
      </c>
      <c r="AT286" s="142"/>
      <c r="AU286" s="132"/>
      <c r="AV286" s="132"/>
      <c r="AW286" s="132"/>
      <c r="AX286" s="132"/>
    </row>
    <row r="287" spans="1:50" s="92" customFormat="1" ht="11.25">
      <c r="A287" s="104" t="s">
        <v>550</v>
      </c>
      <c r="B287" s="23" t="s">
        <v>551</v>
      </c>
      <c r="C287" s="16" t="s">
        <v>86</v>
      </c>
      <c r="D287" s="16" t="s">
        <v>88</v>
      </c>
      <c r="E287" s="132">
        <v>67192547.22</v>
      </c>
      <c r="F287" s="132">
        <v>50521.51</v>
      </c>
      <c r="G287" s="132">
        <v>45985.46</v>
      </c>
      <c r="H287" s="132">
        <v>564.49</v>
      </c>
      <c r="I287" s="132">
        <v>2878.53</v>
      </c>
      <c r="J287" s="132">
        <v>1687.5</v>
      </c>
      <c r="K287" s="132">
        <v>0</v>
      </c>
      <c r="L287" s="132">
        <v>0</v>
      </c>
      <c r="M287" s="132">
        <v>0</v>
      </c>
      <c r="N287" s="132">
        <v>67090909.73</v>
      </c>
      <c r="O287" s="132">
        <v>214269.64</v>
      </c>
      <c r="P287" s="132">
        <v>818436.49</v>
      </c>
      <c r="Q287" s="132">
        <v>8014.98</v>
      </c>
      <c r="R287" s="132">
        <v>0</v>
      </c>
      <c r="S287" s="132">
        <v>66050188.62</v>
      </c>
      <c r="T287" s="132">
        <v>74839231.94</v>
      </c>
      <c r="U287" s="132">
        <v>-1022204.08</v>
      </c>
      <c r="V287" s="132">
        <v>249412.89</v>
      </c>
      <c r="W287" s="132">
        <v>587831.49</v>
      </c>
      <c r="X287" s="132">
        <v>112356.53</v>
      </c>
      <c r="Y287" s="132">
        <v>-30294.89</v>
      </c>
      <c r="Z287" s="132">
        <v>1193128.67</v>
      </c>
      <c r="AA287" s="132">
        <v>-19759.25</v>
      </c>
      <c r="AB287" s="132">
        <v>2282327.99</v>
      </c>
      <c r="AC287" s="132">
        <v>89490.11</v>
      </c>
      <c r="AD287" s="132">
        <v>3268494.44</v>
      </c>
      <c r="AE287" s="132">
        <v>-3295.4</v>
      </c>
      <c r="AF287" s="132">
        <v>32215.34</v>
      </c>
      <c r="AG287" s="132">
        <v>0</v>
      </c>
      <c r="AH287" s="132">
        <v>4605.19</v>
      </c>
      <c r="AI287" s="132">
        <v>0</v>
      </c>
      <c r="AJ287" s="132">
        <v>0</v>
      </c>
      <c r="AK287" s="132">
        <v>282624.39</v>
      </c>
      <c r="AL287" s="132">
        <v>-57495.72</v>
      </c>
      <c r="AM287" s="132">
        <v>2247118.49</v>
      </c>
      <c r="AN287" s="132">
        <v>146122.57</v>
      </c>
      <c r="AO287" s="132">
        <v>0</v>
      </c>
      <c r="AP287" s="132">
        <v>0</v>
      </c>
      <c r="AQ287" s="132">
        <v>260825.4</v>
      </c>
      <c r="AR287" s="132">
        <v>67192547.22</v>
      </c>
      <c r="AS287" s="132">
        <v>2241213.95</v>
      </c>
      <c r="AT287" s="142"/>
      <c r="AU287" s="132"/>
      <c r="AV287" s="132"/>
      <c r="AW287" s="132"/>
      <c r="AX287" s="132"/>
    </row>
    <row r="288" spans="1:50" s="92" customFormat="1" ht="11.25">
      <c r="A288" s="104" t="s">
        <v>552</v>
      </c>
      <c r="B288" s="23" t="s">
        <v>553</v>
      </c>
      <c r="C288" s="16" t="s">
        <v>83</v>
      </c>
      <c r="D288" s="16" t="s">
        <v>89</v>
      </c>
      <c r="E288" s="132">
        <v>24867969.42</v>
      </c>
      <c r="F288" s="132">
        <v>6322.65</v>
      </c>
      <c r="G288" s="132">
        <v>2587.5</v>
      </c>
      <c r="H288" s="132">
        <v>0</v>
      </c>
      <c r="I288" s="132">
        <v>46904.54</v>
      </c>
      <c r="J288" s="132">
        <v>0</v>
      </c>
      <c r="K288" s="132">
        <v>0</v>
      </c>
      <c r="L288" s="132">
        <v>707.15</v>
      </c>
      <c r="M288" s="132">
        <v>0</v>
      </c>
      <c r="N288" s="132">
        <v>24811447.58</v>
      </c>
      <c r="O288" s="132">
        <v>291576.26</v>
      </c>
      <c r="P288" s="132">
        <v>56254.15</v>
      </c>
      <c r="Q288" s="132">
        <v>739.18</v>
      </c>
      <c r="R288" s="132">
        <v>0</v>
      </c>
      <c r="S288" s="132">
        <v>24462877.99</v>
      </c>
      <c r="T288" s="132">
        <v>31646068.85</v>
      </c>
      <c r="U288" s="132">
        <v>-648247.98</v>
      </c>
      <c r="V288" s="132">
        <v>113088.91</v>
      </c>
      <c r="W288" s="132">
        <v>63396.76</v>
      </c>
      <c r="X288" s="132">
        <v>282442.83</v>
      </c>
      <c r="Y288" s="132">
        <v>-127516.06</v>
      </c>
      <c r="Z288" s="132">
        <v>412985.65</v>
      </c>
      <c r="AA288" s="132">
        <v>-8905.03</v>
      </c>
      <c r="AB288" s="132">
        <v>3751582.75</v>
      </c>
      <c r="AC288" s="132">
        <v>45165.74</v>
      </c>
      <c r="AD288" s="132">
        <v>1895791.52</v>
      </c>
      <c r="AE288" s="132">
        <v>-12298.24</v>
      </c>
      <c r="AF288" s="132">
        <v>112538.41</v>
      </c>
      <c r="AG288" s="132">
        <v>0</v>
      </c>
      <c r="AH288" s="132">
        <v>48974.25</v>
      </c>
      <c r="AI288" s="132">
        <v>13565.28</v>
      </c>
      <c r="AJ288" s="132">
        <v>0</v>
      </c>
      <c r="AK288" s="132">
        <v>6839.93</v>
      </c>
      <c r="AL288" s="132">
        <v>-1365.97</v>
      </c>
      <c r="AM288" s="132">
        <v>575282.32</v>
      </c>
      <c r="AN288" s="132">
        <v>13921.91</v>
      </c>
      <c r="AO288" s="132">
        <v>0</v>
      </c>
      <c r="AP288" s="132">
        <v>0</v>
      </c>
      <c r="AQ288" s="132">
        <v>105493.07</v>
      </c>
      <c r="AR288" s="132">
        <v>24867969.42</v>
      </c>
      <c r="AS288" s="132">
        <v>224603.2</v>
      </c>
      <c r="AT288" s="142"/>
      <c r="AU288" s="132"/>
      <c r="AV288" s="132"/>
      <c r="AW288" s="132"/>
      <c r="AX288" s="132"/>
    </row>
    <row r="289" spans="1:50" s="92" customFormat="1" ht="11.25">
      <c r="A289" s="104" t="s">
        <v>554</v>
      </c>
      <c r="B289" s="23" t="s">
        <v>555</v>
      </c>
      <c r="C289" s="16" t="s">
        <v>82</v>
      </c>
      <c r="D289" s="16" t="s">
        <v>89</v>
      </c>
      <c r="E289" s="132">
        <v>46083582.83</v>
      </c>
      <c r="F289" s="132">
        <v>38312.71</v>
      </c>
      <c r="G289" s="132">
        <v>17555.34</v>
      </c>
      <c r="H289" s="132">
        <v>4559.63</v>
      </c>
      <c r="I289" s="132">
        <v>23861.24</v>
      </c>
      <c r="J289" s="132">
        <v>31458</v>
      </c>
      <c r="K289" s="132">
        <v>0</v>
      </c>
      <c r="L289" s="132">
        <v>0</v>
      </c>
      <c r="M289" s="132">
        <v>0</v>
      </c>
      <c r="N289" s="132">
        <v>45967835.91</v>
      </c>
      <c r="O289" s="132">
        <v>182503.52</v>
      </c>
      <c r="P289" s="132">
        <v>674735.25</v>
      </c>
      <c r="Q289" s="132">
        <v>9251.65</v>
      </c>
      <c r="R289" s="132">
        <v>0</v>
      </c>
      <c r="S289" s="132">
        <v>45101345.49</v>
      </c>
      <c r="T289" s="132">
        <v>53329198.56</v>
      </c>
      <c r="U289" s="132">
        <v>-1622816.7</v>
      </c>
      <c r="V289" s="132">
        <v>168737.4</v>
      </c>
      <c r="W289" s="132">
        <v>289136.77</v>
      </c>
      <c r="X289" s="132">
        <v>299645.14</v>
      </c>
      <c r="Y289" s="132">
        <v>-189109.82</v>
      </c>
      <c r="Z289" s="132">
        <v>822322.5</v>
      </c>
      <c r="AA289" s="132">
        <v>0</v>
      </c>
      <c r="AB289" s="132">
        <v>2005582.9</v>
      </c>
      <c r="AC289" s="132">
        <v>183566.04</v>
      </c>
      <c r="AD289" s="132">
        <v>2405850.52</v>
      </c>
      <c r="AE289" s="132">
        <v>47539.81</v>
      </c>
      <c r="AF289" s="132">
        <v>72954.04</v>
      </c>
      <c r="AG289" s="132">
        <v>0</v>
      </c>
      <c r="AH289" s="132">
        <v>28061.38</v>
      </c>
      <c r="AI289" s="132">
        <v>2627.87</v>
      </c>
      <c r="AJ289" s="132">
        <v>0</v>
      </c>
      <c r="AK289" s="132">
        <v>403667.79</v>
      </c>
      <c r="AL289" s="132">
        <v>15122.02</v>
      </c>
      <c r="AM289" s="132">
        <v>1559114.46</v>
      </c>
      <c r="AN289" s="132">
        <v>-109742.54</v>
      </c>
      <c r="AO289" s="132">
        <v>0</v>
      </c>
      <c r="AP289" s="132">
        <v>-4267.92</v>
      </c>
      <c r="AQ289" s="132">
        <v>182384.01</v>
      </c>
      <c r="AR289" s="132">
        <v>46083582.83</v>
      </c>
      <c r="AS289" s="132">
        <v>2903241.07</v>
      </c>
      <c r="AT289" s="142"/>
      <c r="AU289" s="132"/>
      <c r="AV289" s="132"/>
      <c r="AW289" s="132"/>
      <c r="AX289" s="132"/>
    </row>
    <row r="290" spans="1:50" s="92" customFormat="1" ht="11.25">
      <c r="A290" s="104" t="s">
        <v>556</v>
      </c>
      <c r="B290" s="23" t="s">
        <v>557</v>
      </c>
      <c r="C290" s="16" t="s">
        <v>81</v>
      </c>
      <c r="D290" s="16" t="s">
        <v>89</v>
      </c>
      <c r="E290" s="132">
        <v>33381002.7</v>
      </c>
      <c r="F290" s="132">
        <v>8804.31</v>
      </c>
      <c r="G290" s="132">
        <v>-1715.51</v>
      </c>
      <c r="H290" s="132">
        <v>0</v>
      </c>
      <c r="I290" s="132">
        <v>3873.52</v>
      </c>
      <c r="J290" s="132">
        <v>0</v>
      </c>
      <c r="K290" s="132">
        <v>0</v>
      </c>
      <c r="L290" s="132">
        <v>0</v>
      </c>
      <c r="M290" s="132">
        <v>0</v>
      </c>
      <c r="N290" s="132">
        <v>33370040.38</v>
      </c>
      <c r="O290" s="132">
        <v>125662.89</v>
      </c>
      <c r="P290" s="132">
        <v>356652.95</v>
      </c>
      <c r="Q290" s="132">
        <v>283.61</v>
      </c>
      <c r="R290" s="132">
        <v>0</v>
      </c>
      <c r="S290" s="132">
        <v>32887440.93</v>
      </c>
      <c r="T290" s="132">
        <v>37446911.39</v>
      </c>
      <c r="U290" s="132">
        <v>-1325880.86</v>
      </c>
      <c r="V290" s="132">
        <v>103290.51</v>
      </c>
      <c r="W290" s="132">
        <v>145991.1</v>
      </c>
      <c r="X290" s="132">
        <v>100373.96</v>
      </c>
      <c r="Y290" s="132">
        <v>-68578.95</v>
      </c>
      <c r="Z290" s="132">
        <v>570237.31</v>
      </c>
      <c r="AA290" s="132">
        <v>-19625.02</v>
      </c>
      <c r="AB290" s="132">
        <v>1480207.28</v>
      </c>
      <c r="AC290" s="132">
        <v>66524.52</v>
      </c>
      <c r="AD290" s="132">
        <v>1009364.16</v>
      </c>
      <c r="AE290" s="132">
        <v>-5748.82</v>
      </c>
      <c r="AF290" s="132">
        <v>30682.42</v>
      </c>
      <c r="AG290" s="132">
        <v>0</v>
      </c>
      <c r="AH290" s="132">
        <v>9332.52</v>
      </c>
      <c r="AI290" s="132">
        <v>0</v>
      </c>
      <c r="AJ290" s="132">
        <v>0</v>
      </c>
      <c r="AK290" s="132">
        <v>0</v>
      </c>
      <c r="AL290" s="132">
        <v>0</v>
      </c>
      <c r="AM290" s="132">
        <v>798321.52</v>
      </c>
      <c r="AN290" s="132">
        <v>119443.12</v>
      </c>
      <c r="AO290" s="132">
        <v>0</v>
      </c>
      <c r="AP290" s="132">
        <v>0</v>
      </c>
      <c r="AQ290" s="132">
        <v>0</v>
      </c>
      <c r="AR290" s="132">
        <v>33381002.7</v>
      </c>
      <c r="AS290" s="132">
        <v>1680857.48</v>
      </c>
      <c r="AT290" s="142"/>
      <c r="AU290" s="132"/>
      <c r="AV290" s="132"/>
      <c r="AW290" s="132"/>
      <c r="AX290" s="132"/>
    </row>
    <row r="291" spans="1:50" s="92" customFormat="1" ht="11.25">
      <c r="A291" s="104" t="s">
        <v>558</v>
      </c>
      <c r="B291" s="23" t="s">
        <v>559</v>
      </c>
      <c r="C291" s="16" t="s">
        <v>82</v>
      </c>
      <c r="D291" s="16" t="s">
        <v>89</v>
      </c>
      <c r="E291" s="132">
        <v>31853972.87</v>
      </c>
      <c r="F291" s="132">
        <v>34192.14</v>
      </c>
      <c r="G291" s="132">
        <v>23728.29</v>
      </c>
      <c r="H291" s="132">
        <v>0</v>
      </c>
      <c r="I291" s="132">
        <v>523.84</v>
      </c>
      <c r="J291" s="132">
        <v>0</v>
      </c>
      <c r="K291" s="132">
        <v>0</v>
      </c>
      <c r="L291" s="132">
        <v>0</v>
      </c>
      <c r="M291" s="132">
        <v>0</v>
      </c>
      <c r="N291" s="132">
        <v>31795528.6</v>
      </c>
      <c r="O291" s="132">
        <v>191084.25</v>
      </c>
      <c r="P291" s="132">
        <v>347746.69</v>
      </c>
      <c r="Q291" s="132">
        <v>6894.88</v>
      </c>
      <c r="R291" s="132">
        <v>0</v>
      </c>
      <c r="S291" s="132">
        <v>31249802.78</v>
      </c>
      <c r="T291" s="132">
        <v>39498619.64</v>
      </c>
      <c r="U291" s="132">
        <v>-235237.66</v>
      </c>
      <c r="V291" s="132">
        <v>54088.36</v>
      </c>
      <c r="W291" s="132">
        <v>27726.51</v>
      </c>
      <c r="X291" s="132">
        <v>261674.93</v>
      </c>
      <c r="Y291" s="132">
        <v>-42634.27</v>
      </c>
      <c r="Z291" s="132">
        <v>570050.11</v>
      </c>
      <c r="AA291" s="132">
        <v>-2440.44</v>
      </c>
      <c r="AB291" s="132">
        <v>3044287.77</v>
      </c>
      <c r="AC291" s="132">
        <v>68980.08</v>
      </c>
      <c r="AD291" s="132">
        <v>3099588.55</v>
      </c>
      <c r="AE291" s="132">
        <v>270666.39</v>
      </c>
      <c r="AF291" s="132">
        <v>35629.75</v>
      </c>
      <c r="AG291" s="132">
        <v>-2372.86</v>
      </c>
      <c r="AH291" s="132">
        <v>5131.33</v>
      </c>
      <c r="AI291" s="132">
        <v>-91.51</v>
      </c>
      <c r="AJ291" s="132">
        <v>0</v>
      </c>
      <c r="AK291" s="132">
        <v>23867.49</v>
      </c>
      <c r="AL291" s="132">
        <v>6254.72</v>
      </c>
      <c r="AM291" s="132">
        <v>1052106.52</v>
      </c>
      <c r="AN291" s="132">
        <v>18987.26</v>
      </c>
      <c r="AO291" s="132">
        <v>0</v>
      </c>
      <c r="AP291" s="132">
        <v>0</v>
      </c>
      <c r="AQ291" s="132">
        <v>216757.75</v>
      </c>
      <c r="AR291" s="132">
        <v>31853972.62</v>
      </c>
      <c r="AS291" s="132">
        <v>2418619.7</v>
      </c>
      <c r="AT291" s="142"/>
      <c r="AU291" s="132"/>
      <c r="AV291" s="132"/>
      <c r="AW291" s="132"/>
      <c r="AX291" s="132"/>
    </row>
    <row r="292" spans="1:50" s="92" customFormat="1" ht="11.25">
      <c r="A292" s="104" t="s">
        <v>560</v>
      </c>
      <c r="B292" s="23" t="s">
        <v>561</v>
      </c>
      <c r="C292" s="16" t="s">
        <v>83</v>
      </c>
      <c r="D292" s="16" t="s">
        <v>89</v>
      </c>
      <c r="E292" s="132">
        <v>26053114.84</v>
      </c>
      <c r="F292" s="132">
        <v>26592.73</v>
      </c>
      <c r="G292" s="132">
        <v>101434.43</v>
      </c>
      <c r="H292" s="132">
        <v>1296.6</v>
      </c>
      <c r="I292" s="132">
        <v>2119.95</v>
      </c>
      <c r="J292" s="132">
        <v>0</v>
      </c>
      <c r="K292" s="132">
        <v>0</v>
      </c>
      <c r="L292" s="132">
        <v>0</v>
      </c>
      <c r="M292" s="132">
        <v>0</v>
      </c>
      <c r="N292" s="132">
        <v>25921671.13</v>
      </c>
      <c r="O292" s="132">
        <v>94379.33</v>
      </c>
      <c r="P292" s="132">
        <v>463867.86</v>
      </c>
      <c r="Q292" s="132">
        <v>52024.56</v>
      </c>
      <c r="R292" s="132">
        <v>0</v>
      </c>
      <c r="S292" s="132">
        <v>25311399.38</v>
      </c>
      <c r="T292" s="132">
        <v>29823031.36</v>
      </c>
      <c r="U292" s="132">
        <v>-1542765.12</v>
      </c>
      <c r="V292" s="132">
        <v>871565.44</v>
      </c>
      <c r="W292" s="132">
        <v>529253.92</v>
      </c>
      <c r="X292" s="132">
        <v>208831.9</v>
      </c>
      <c r="Y292" s="132">
        <v>-71084.61</v>
      </c>
      <c r="Z292" s="132">
        <v>460845.67</v>
      </c>
      <c r="AA292" s="132">
        <v>-27133.98</v>
      </c>
      <c r="AB292" s="132">
        <v>806430.09</v>
      </c>
      <c r="AC292" s="132">
        <v>28011.53</v>
      </c>
      <c r="AD292" s="132">
        <v>2018030.19</v>
      </c>
      <c r="AE292" s="132">
        <v>59273.05</v>
      </c>
      <c r="AF292" s="132">
        <v>20917.78</v>
      </c>
      <c r="AG292" s="132">
        <v>0</v>
      </c>
      <c r="AH292" s="132">
        <v>2826.6</v>
      </c>
      <c r="AI292" s="132">
        <v>0</v>
      </c>
      <c r="AJ292" s="132">
        <v>0</v>
      </c>
      <c r="AK292" s="132">
        <v>25195.87</v>
      </c>
      <c r="AL292" s="132">
        <v>-133510.28</v>
      </c>
      <c r="AM292" s="132">
        <v>1271609.54</v>
      </c>
      <c r="AN292" s="132">
        <v>-272260.61</v>
      </c>
      <c r="AO292" s="132">
        <v>0</v>
      </c>
      <c r="AP292" s="132">
        <v>0</v>
      </c>
      <c r="AQ292" s="132">
        <v>97411.4</v>
      </c>
      <c r="AR292" s="132">
        <v>26053114.84</v>
      </c>
      <c r="AS292" s="132">
        <v>1678269.31</v>
      </c>
      <c r="AT292" s="142"/>
      <c r="AU292" s="132"/>
      <c r="AV292" s="132"/>
      <c r="AW292" s="132"/>
      <c r="AX292" s="132"/>
    </row>
    <row r="293" spans="1:50" s="92" customFormat="1" ht="11.25">
      <c r="A293" s="104" t="s">
        <v>562</v>
      </c>
      <c r="B293" s="23" t="s">
        <v>563</v>
      </c>
      <c r="C293" s="16" t="s">
        <v>83</v>
      </c>
      <c r="D293" s="16" t="s">
        <v>88</v>
      </c>
      <c r="E293" s="132">
        <v>94167153.1</v>
      </c>
      <c r="F293" s="132">
        <v>9045.05</v>
      </c>
      <c r="G293" s="132">
        <v>22505.69</v>
      </c>
      <c r="H293" s="132">
        <v>216.84</v>
      </c>
      <c r="I293" s="132">
        <v>0</v>
      </c>
      <c r="J293" s="132">
        <v>0</v>
      </c>
      <c r="K293" s="132">
        <v>0</v>
      </c>
      <c r="L293" s="132">
        <v>0</v>
      </c>
      <c r="M293" s="132">
        <v>0</v>
      </c>
      <c r="N293" s="132">
        <v>94135385.52</v>
      </c>
      <c r="O293" s="132">
        <v>227348.55</v>
      </c>
      <c r="P293" s="132">
        <v>853732.64</v>
      </c>
      <c r="Q293" s="132">
        <v>22722.14</v>
      </c>
      <c r="R293" s="132">
        <v>0</v>
      </c>
      <c r="S293" s="132">
        <v>93031582.19</v>
      </c>
      <c r="T293" s="132">
        <v>105322032.71</v>
      </c>
      <c r="U293" s="132">
        <v>-1882116.32</v>
      </c>
      <c r="V293" s="132">
        <v>743469.19</v>
      </c>
      <c r="W293" s="132">
        <v>359592.92</v>
      </c>
      <c r="X293" s="132">
        <v>1779356.95</v>
      </c>
      <c r="Y293" s="132">
        <v>-269385.33</v>
      </c>
      <c r="Z293" s="132">
        <v>1918077.72</v>
      </c>
      <c r="AA293" s="132">
        <v>-35961.4</v>
      </c>
      <c r="AB293" s="132">
        <v>1575212.65</v>
      </c>
      <c r="AC293" s="132">
        <v>116238.73</v>
      </c>
      <c r="AD293" s="132">
        <v>2316562.29</v>
      </c>
      <c r="AE293" s="132">
        <v>22833.44</v>
      </c>
      <c r="AF293" s="132">
        <v>32197.4</v>
      </c>
      <c r="AG293" s="132">
        <v>0</v>
      </c>
      <c r="AH293" s="132">
        <v>1578.68</v>
      </c>
      <c r="AI293" s="132">
        <v>0</v>
      </c>
      <c r="AJ293" s="132">
        <v>0</v>
      </c>
      <c r="AK293" s="132">
        <v>191318.11</v>
      </c>
      <c r="AL293" s="132">
        <v>-766437.69</v>
      </c>
      <c r="AM293" s="132">
        <v>7186918.54</v>
      </c>
      <c r="AN293" s="132">
        <v>-488938.13</v>
      </c>
      <c r="AO293" s="132">
        <v>0</v>
      </c>
      <c r="AP293" s="132">
        <v>0</v>
      </c>
      <c r="AQ293" s="132">
        <v>560486.08</v>
      </c>
      <c r="AR293" s="132">
        <v>94167153.1</v>
      </c>
      <c r="AS293" s="132">
        <v>1110841.64</v>
      </c>
      <c r="AT293" s="142"/>
      <c r="AU293" s="132"/>
      <c r="AV293" s="132"/>
      <c r="AW293" s="132"/>
      <c r="AX293" s="132"/>
    </row>
    <row r="294" spans="1:50" s="92" customFormat="1" ht="11.25">
      <c r="A294" s="104" t="s">
        <v>564</v>
      </c>
      <c r="B294" s="23" t="s">
        <v>565</v>
      </c>
      <c r="C294" s="16" t="s">
        <v>82</v>
      </c>
      <c r="D294" s="16" t="s">
        <v>89</v>
      </c>
      <c r="E294" s="132">
        <v>52629320.75</v>
      </c>
      <c r="F294" s="132">
        <v>13501.1</v>
      </c>
      <c r="G294" s="132">
        <v>0</v>
      </c>
      <c r="H294" s="132">
        <v>4196.21</v>
      </c>
      <c r="I294" s="132">
        <v>3643.38</v>
      </c>
      <c r="J294" s="132">
        <v>13367.27</v>
      </c>
      <c r="K294" s="132">
        <v>0</v>
      </c>
      <c r="L294" s="132">
        <v>0</v>
      </c>
      <c r="M294" s="132">
        <v>0</v>
      </c>
      <c r="N294" s="132">
        <v>52594612.79</v>
      </c>
      <c r="O294" s="132">
        <v>168776.95</v>
      </c>
      <c r="P294" s="132">
        <v>222018.33</v>
      </c>
      <c r="Q294" s="132">
        <v>0</v>
      </c>
      <c r="R294" s="132">
        <v>0</v>
      </c>
      <c r="S294" s="132">
        <v>52203817.51</v>
      </c>
      <c r="T294" s="132">
        <v>60942562.32</v>
      </c>
      <c r="U294" s="132">
        <v>-1076696.97</v>
      </c>
      <c r="V294" s="132">
        <v>114864.1</v>
      </c>
      <c r="W294" s="132">
        <v>57188.86</v>
      </c>
      <c r="X294" s="132">
        <v>480902.68</v>
      </c>
      <c r="Y294" s="132">
        <v>-95850.6</v>
      </c>
      <c r="Z294" s="132">
        <v>977295.88</v>
      </c>
      <c r="AA294" s="132">
        <v>-17354.37</v>
      </c>
      <c r="AB294" s="132">
        <v>1367328.32</v>
      </c>
      <c r="AC294" s="132">
        <v>60523.39</v>
      </c>
      <c r="AD294" s="132">
        <v>3841136.21</v>
      </c>
      <c r="AE294" s="132">
        <v>-332.38</v>
      </c>
      <c r="AF294" s="132">
        <v>79442.88</v>
      </c>
      <c r="AG294" s="132">
        <v>685.42</v>
      </c>
      <c r="AH294" s="132">
        <v>11836.01</v>
      </c>
      <c r="AI294" s="132">
        <v>84.7</v>
      </c>
      <c r="AJ294" s="132">
        <v>0</v>
      </c>
      <c r="AK294" s="132">
        <v>133560.47</v>
      </c>
      <c r="AL294" s="132">
        <v>30820.74</v>
      </c>
      <c r="AM294" s="132">
        <v>2005446.11</v>
      </c>
      <c r="AN294" s="132">
        <v>158393.72</v>
      </c>
      <c r="AO294" s="132">
        <v>0</v>
      </c>
      <c r="AP294" s="132">
        <v>0</v>
      </c>
      <c r="AQ294" s="132">
        <v>294561.4</v>
      </c>
      <c r="AR294" s="132">
        <v>52629320.75</v>
      </c>
      <c r="AS294" s="132">
        <v>1854521.1</v>
      </c>
      <c r="AT294" s="142"/>
      <c r="AU294" s="132"/>
      <c r="AV294" s="132"/>
      <c r="AW294" s="132"/>
      <c r="AX294" s="132"/>
    </row>
    <row r="295" spans="1:50" s="92" customFormat="1" ht="11.25">
      <c r="A295" s="104" t="s">
        <v>566</v>
      </c>
      <c r="B295" s="23" t="s">
        <v>567</v>
      </c>
      <c r="C295" s="16" t="s">
        <v>81</v>
      </c>
      <c r="D295" s="16" t="s">
        <v>88</v>
      </c>
      <c r="E295" s="132">
        <v>35612479.66</v>
      </c>
      <c r="F295" s="132">
        <v>18388.58</v>
      </c>
      <c r="G295" s="132">
        <v>247448.34</v>
      </c>
      <c r="H295" s="132">
        <v>1161.83</v>
      </c>
      <c r="I295" s="132">
        <v>0</v>
      </c>
      <c r="J295" s="132">
        <v>0</v>
      </c>
      <c r="K295" s="132">
        <v>0</v>
      </c>
      <c r="L295" s="132">
        <v>0</v>
      </c>
      <c r="M295" s="132">
        <v>0</v>
      </c>
      <c r="N295" s="132">
        <v>35345480.91</v>
      </c>
      <c r="O295" s="132">
        <v>207608.11</v>
      </c>
      <c r="P295" s="132">
        <v>434632.61</v>
      </c>
      <c r="Q295" s="132">
        <v>3617.17</v>
      </c>
      <c r="R295" s="132">
        <v>0</v>
      </c>
      <c r="S295" s="132">
        <v>34699623.02</v>
      </c>
      <c r="T295" s="132">
        <v>44640691.36</v>
      </c>
      <c r="U295" s="132">
        <v>-1174671.28</v>
      </c>
      <c r="V295" s="132">
        <v>116919.95</v>
      </c>
      <c r="W295" s="132">
        <v>169944.39</v>
      </c>
      <c r="X295" s="132">
        <v>462224.7</v>
      </c>
      <c r="Y295" s="132">
        <v>-311102.87</v>
      </c>
      <c r="Z295" s="132">
        <v>628654.64</v>
      </c>
      <c r="AA295" s="132">
        <v>-20697.11</v>
      </c>
      <c r="AB295" s="132">
        <v>3615960.82</v>
      </c>
      <c r="AC295" s="132">
        <v>122426.9</v>
      </c>
      <c r="AD295" s="132">
        <v>2897719.09</v>
      </c>
      <c r="AE295" s="132">
        <v>336415.34</v>
      </c>
      <c r="AF295" s="132">
        <v>144816.51</v>
      </c>
      <c r="AG295" s="132">
        <v>0</v>
      </c>
      <c r="AH295" s="132">
        <v>0</v>
      </c>
      <c r="AI295" s="132">
        <v>0</v>
      </c>
      <c r="AJ295" s="132">
        <v>0</v>
      </c>
      <c r="AK295" s="132">
        <v>22305.91</v>
      </c>
      <c r="AL295" s="132">
        <v>0</v>
      </c>
      <c r="AM295" s="132">
        <v>1307192.35</v>
      </c>
      <c r="AN295" s="132">
        <v>29077.11</v>
      </c>
      <c r="AO295" s="132">
        <v>0</v>
      </c>
      <c r="AP295" s="132">
        <v>0</v>
      </c>
      <c r="AQ295" s="132">
        <v>121326.43</v>
      </c>
      <c r="AR295" s="132">
        <v>35612479.66</v>
      </c>
      <c r="AS295" s="132">
        <v>1478083.7</v>
      </c>
      <c r="AT295" s="142"/>
      <c r="AU295" s="132"/>
      <c r="AV295" s="132"/>
      <c r="AW295" s="132"/>
      <c r="AX295" s="132"/>
    </row>
    <row r="296" spans="1:50" s="92" customFormat="1" ht="11.25">
      <c r="A296" s="104" t="s">
        <v>568</v>
      </c>
      <c r="B296" s="23" t="s">
        <v>569</v>
      </c>
      <c r="C296" s="16" t="s">
        <v>81</v>
      </c>
      <c r="D296" s="16" t="s">
        <v>89</v>
      </c>
      <c r="E296" s="132">
        <v>10291220.19</v>
      </c>
      <c r="F296" s="132">
        <v>21160.67</v>
      </c>
      <c r="G296" s="132">
        <v>10059.15</v>
      </c>
      <c r="H296" s="132">
        <v>1670.5</v>
      </c>
      <c r="I296" s="132">
        <v>11714.48</v>
      </c>
      <c r="J296" s="132">
        <v>11964.09</v>
      </c>
      <c r="K296" s="132">
        <v>0</v>
      </c>
      <c r="L296" s="132">
        <v>5195.44</v>
      </c>
      <c r="M296" s="132">
        <v>0</v>
      </c>
      <c r="N296" s="132">
        <v>10229455.86</v>
      </c>
      <c r="O296" s="132">
        <v>119125.76</v>
      </c>
      <c r="P296" s="132">
        <v>96900.96</v>
      </c>
      <c r="Q296" s="132">
        <v>0</v>
      </c>
      <c r="R296" s="132">
        <v>0</v>
      </c>
      <c r="S296" s="132">
        <v>10013429.14</v>
      </c>
      <c r="T296" s="132">
        <v>14118636.11</v>
      </c>
      <c r="U296" s="132">
        <v>109654.09</v>
      </c>
      <c r="V296" s="132">
        <v>2773.8</v>
      </c>
      <c r="W296" s="132">
        <v>1732.49</v>
      </c>
      <c r="X296" s="132">
        <v>385827.56</v>
      </c>
      <c r="Y296" s="132">
        <v>-23997.76</v>
      </c>
      <c r="Z296" s="132">
        <v>161011.46</v>
      </c>
      <c r="AA296" s="132">
        <v>63.68</v>
      </c>
      <c r="AB296" s="132">
        <v>2297413.72</v>
      </c>
      <c r="AC296" s="132">
        <v>98645.21</v>
      </c>
      <c r="AD296" s="132">
        <v>898323.92</v>
      </c>
      <c r="AE296" s="132">
        <v>11239.03</v>
      </c>
      <c r="AF296" s="132">
        <v>29920.82</v>
      </c>
      <c r="AG296" s="132">
        <v>-440.44</v>
      </c>
      <c r="AH296" s="132">
        <v>62175.41</v>
      </c>
      <c r="AI296" s="132">
        <v>5005.48</v>
      </c>
      <c r="AJ296" s="132">
        <v>0</v>
      </c>
      <c r="AK296" s="132">
        <v>2545.19</v>
      </c>
      <c r="AL296" s="132">
        <v>136.58</v>
      </c>
      <c r="AM296" s="132">
        <v>330450.67</v>
      </c>
      <c r="AN296" s="132">
        <v>-33602.8</v>
      </c>
      <c r="AO296" s="132">
        <v>0</v>
      </c>
      <c r="AP296" s="132">
        <v>0</v>
      </c>
      <c r="AQ296" s="132">
        <v>39008.85</v>
      </c>
      <c r="AR296" s="132">
        <v>10291220.19</v>
      </c>
      <c r="AS296" s="132">
        <v>273351.9</v>
      </c>
      <c r="AT296" s="142"/>
      <c r="AU296" s="132"/>
      <c r="AV296" s="132"/>
      <c r="AW296" s="132"/>
      <c r="AX296" s="132"/>
    </row>
    <row r="297" spans="1:50" s="92" customFormat="1" ht="11.25">
      <c r="A297" s="104" t="s">
        <v>30</v>
      </c>
      <c r="B297" s="23" t="s">
        <v>31</v>
      </c>
      <c r="C297" s="16" t="s">
        <v>84</v>
      </c>
      <c r="D297" s="16" t="s">
        <v>682</v>
      </c>
      <c r="E297" s="132">
        <v>326747850.51</v>
      </c>
      <c r="F297" s="132">
        <v>133316.84</v>
      </c>
      <c r="G297" s="132">
        <v>214092.81</v>
      </c>
      <c r="H297" s="132">
        <v>0</v>
      </c>
      <c r="I297" s="132">
        <v>0</v>
      </c>
      <c r="J297" s="132">
        <v>0</v>
      </c>
      <c r="K297" s="132">
        <v>0</v>
      </c>
      <c r="L297" s="132">
        <v>0</v>
      </c>
      <c r="M297" s="132">
        <v>0</v>
      </c>
      <c r="N297" s="132">
        <v>326400440.86</v>
      </c>
      <c r="O297" s="132">
        <v>940100.34</v>
      </c>
      <c r="P297" s="132">
        <v>3894446.48</v>
      </c>
      <c r="Q297" s="132">
        <v>924723.06</v>
      </c>
      <c r="R297" s="132">
        <v>0</v>
      </c>
      <c r="S297" s="132">
        <v>320641170.98</v>
      </c>
      <c r="T297" s="132">
        <v>365456424.48</v>
      </c>
      <c r="U297" s="132">
        <v>-583394.02</v>
      </c>
      <c r="V297" s="132">
        <v>364656.76</v>
      </c>
      <c r="W297" s="132">
        <v>-2956923.23</v>
      </c>
      <c r="X297" s="132">
        <v>2285776.56</v>
      </c>
      <c r="Y297" s="132">
        <v>-226280.01</v>
      </c>
      <c r="Z297" s="132">
        <v>5894155.15</v>
      </c>
      <c r="AA297" s="132">
        <v>-78793.08</v>
      </c>
      <c r="AB297" s="132">
        <v>4816268.46</v>
      </c>
      <c r="AC297" s="132">
        <v>269102.96</v>
      </c>
      <c r="AD297" s="132">
        <v>14158302.06</v>
      </c>
      <c r="AE297" s="132">
        <v>453198.18</v>
      </c>
      <c r="AF297" s="132">
        <v>0</v>
      </c>
      <c r="AG297" s="132">
        <v>0</v>
      </c>
      <c r="AH297" s="132">
        <v>0</v>
      </c>
      <c r="AI297" s="132">
        <v>0</v>
      </c>
      <c r="AJ297" s="132">
        <v>0</v>
      </c>
      <c r="AK297" s="132">
        <v>2171410.61</v>
      </c>
      <c r="AL297" s="132">
        <v>4899150.09</v>
      </c>
      <c r="AM297" s="132">
        <v>11385432.79</v>
      </c>
      <c r="AN297" s="132">
        <v>912163.6</v>
      </c>
      <c r="AO297" s="132">
        <v>0</v>
      </c>
      <c r="AP297" s="132">
        <v>0</v>
      </c>
      <c r="AQ297" s="132">
        <v>223750.25</v>
      </c>
      <c r="AR297" s="132">
        <v>326747850.51</v>
      </c>
      <c r="AS297" s="132">
        <v>9701057.87</v>
      </c>
      <c r="AT297" s="142"/>
      <c r="AU297" s="132"/>
      <c r="AV297" s="132"/>
      <c r="AW297" s="132"/>
      <c r="AX297" s="132"/>
    </row>
    <row r="298" spans="1:50" s="92" customFormat="1" ht="11.25">
      <c r="A298" s="104" t="s">
        <v>570</v>
      </c>
      <c r="B298" s="23" t="s">
        <v>571</v>
      </c>
      <c r="C298" s="16" t="s">
        <v>80</v>
      </c>
      <c r="D298" s="16" t="s">
        <v>90</v>
      </c>
      <c r="E298" s="132">
        <v>151942083.76</v>
      </c>
      <c r="F298" s="132">
        <v>28871.7</v>
      </c>
      <c r="G298" s="132">
        <v>210830.27</v>
      </c>
      <c r="H298" s="132">
        <v>2593.43</v>
      </c>
      <c r="I298" s="132">
        <v>352.09</v>
      </c>
      <c r="J298" s="132">
        <v>0</v>
      </c>
      <c r="K298" s="132">
        <v>0</v>
      </c>
      <c r="L298" s="132">
        <v>0</v>
      </c>
      <c r="M298" s="132">
        <v>0</v>
      </c>
      <c r="N298" s="132">
        <v>151699436.27</v>
      </c>
      <c r="O298" s="132">
        <v>454347.25</v>
      </c>
      <c r="P298" s="132">
        <v>5787272.56</v>
      </c>
      <c r="Q298" s="132">
        <v>40604.93</v>
      </c>
      <c r="R298" s="132">
        <v>0</v>
      </c>
      <c r="S298" s="132">
        <v>145417211.53</v>
      </c>
      <c r="T298" s="132">
        <v>172083765.5</v>
      </c>
      <c r="U298" s="132">
        <v>-5706167.92</v>
      </c>
      <c r="V298" s="132">
        <v>583531.97</v>
      </c>
      <c r="W298" s="132">
        <v>551906.34</v>
      </c>
      <c r="X298" s="132">
        <v>772033.47</v>
      </c>
      <c r="Y298" s="132">
        <v>-526003.75</v>
      </c>
      <c r="Z298" s="132">
        <v>2813498.95</v>
      </c>
      <c r="AA298" s="132">
        <v>-90350.81</v>
      </c>
      <c r="AB298" s="132">
        <v>3448768.7</v>
      </c>
      <c r="AC298" s="132">
        <v>124025.06</v>
      </c>
      <c r="AD298" s="132">
        <v>4162781.48</v>
      </c>
      <c r="AE298" s="132">
        <v>-246968.59</v>
      </c>
      <c r="AF298" s="132">
        <v>57708</v>
      </c>
      <c r="AG298" s="132">
        <v>0</v>
      </c>
      <c r="AH298" s="132">
        <v>469.45</v>
      </c>
      <c r="AI298" s="132">
        <v>0</v>
      </c>
      <c r="AJ298" s="132">
        <v>0</v>
      </c>
      <c r="AK298" s="132">
        <v>71590.58</v>
      </c>
      <c r="AL298" s="132">
        <v>57049.85</v>
      </c>
      <c r="AM298" s="132">
        <v>9613547.72</v>
      </c>
      <c r="AN298" s="132">
        <v>5832.12</v>
      </c>
      <c r="AO298" s="132">
        <v>0</v>
      </c>
      <c r="AP298" s="132">
        <v>0</v>
      </c>
      <c r="AQ298" s="132">
        <v>753266.18</v>
      </c>
      <c r="AR298" s="132">
        <v>151942083.76</v>
      </c>
      <c r="AS298" s="132">
        <v>5375634.02</v>
      </c>
      <c r="AT298" s="142"/>
      <c r="AU298" s="132"/>
      <c r="AV298" s="132"/>
      <c r="AW298" s="132"/>
      <c r="AX298" s="132"/>
    </row>
    <row r="299" spans="1:50" s="92" customFormat="1" ht="11.25">
      <c r="A299" s="104" t="s">
        <v>572</v>
      </c>
      <c r="B299" s="23" t="s">
        <v>573</v>
      </c>
      <c r="C299" s="16" t="s">
        <v>82</v>
      </c>
      <c r="D299" s="16" t="s">
        <v>89</v>
      </c>
      <c r="E299" s="132">
        <v>51654953.79</v>
      </c>
      <c r="F299" s="132">
        <v>6418.3</v>
      </c>
      <c r="G299" s="132">
        <v>33780.85</v>
      </c>
      <c r="H299" s="132">
        <v>227.28</v>
      </c>
      <c r="I299" s="132">
        <v>5096.68</v>
      </c>
      <c r="J299" s="132">
        <v>22528.13</v>
      </c>
      <c r="K299" s="132">
        <v>0</v>
      </c>
      <c r="L299" s="132">
        <v>0</v>
      </c>
      <c r="M299" s="132">
        <v>0</v>
      </c>
      <c r="N299" s="132">
        <v>51586902.55</v>
      </c>
      <c r="O299" s="132">
        <v>181691.69</v>
      </c>
      <c r="P299" s="132">
        <v>1213697.55</v>
      </c>
      <c r="Q299" s="132">
        <v>857.32</v>
      </c>
      <c r="R299" s="132">
        <v>0</v>
      </c>
      <c r="S299" s="132">
        <v>50190655.99</v>
      </c>
      <c r="T299" s="132">
        <v>58050998.39</v>
      </c>
      <c r="U299" s="132">
        <v>141793.78</v>
      </c>
      <c r="V299" s="132">
        <v>163971.66</v>
      </c>
      <c r="W299" s="132">
        <v>186692.02</v>
      </c>
      <c r="X299" s="132">
        <v>418858.07</v>
      </c>
      <c r="Y299" s="132">
        <v>44140.92</v>
      </c>
      <c r="Z299" s="132">
        <v>908798.35</v>
      </c>
      <c r="AA299" s="132">
        <v>-127.43</v>
      </c>
      <c r="AB299" s="132">
        <v>1907625.62</v>
      </c>
      <c r="AC299" s="132">
        <v>138950.95</v>
      </c>
      <c r="AD299" s="132">
        <v>3622568</v>
      </c>
      <c r="AE299" s="132">
        <v>-16844.49</v>
      </c>
      <c r="AF299" s="132">
        <v>19139.52</v>
      </c>
      <c r="AG299" s="132">
        <v>0</v>
      </c>
      <c r="AH299" s="132">
        <v>12039.67</v>
      </c>
      <c r="AI299" s="132">
        <v>-2110.13</v>
      </c>
      <c r="AJ299" s="132">
        <v>0</v>
      </c>
      <c r="AK299" s="132">
        <v>4196.67</v>
      </c>
      <c r="AL299" s="132">
        <v>-5499.32</v>
      </c>
      <c r="AM299" s="132">
        <v>1763785.8</v>
      </c>
      <c r="AN299" s="132">
        <v>-327334.86</v>
      </c>
      <c r="AO299" s="132">
        <v>0</v>
      </c>
      <c r="AP299" s="132">
        <v>0</v>
      </c>
      <c r="AQ299" s="132">
        <v>217656.56</v>
      </c>
      <c r="AR299" s="132">
        <v>51654953.79</v>
      </c>
      <c r="AS299" s="132">
        <v>2319950.48</v>
      </c>
      <c r="AT299" s="142"/>
      <c r="AU299" s="132"/>
      <c r="AV299" s="132"/>
      <c r="AW299" s="132"/>
      <c r="AX299" s="132"/>
    </row>
    <row r="300" spans="1:50" s="92" customFormat="1" ht="11.25">
      <c r="A300" s="104" t="s">
        <v>574</v>
      </c>
      <c r="B300" s="23" t="s">
        <v>575</v>
      </c>
      <c r="C300" s="16" t="s">
        <v>83</v>
      </c>
      <c r="D300" s="16" t="s">
        <v>89</v>
      </c>
      <c r="E300" s="132">
        <v>39789688.07</v>
      </c>
      <c r="F300" s="132">
        <v>8437.59</v>
      </c>
      <c r="G300" s="132">
        <v>60019.85</v>
      </c>
      <c r="H300" s="132">
        <v>38.93</v>
      </c>
      <c r="I300" s="132">
        <v>36326.25</v>
      </c>
      <c r="J300" s="132">
        <v>52838.71</v>
      </c>
      <c r="K300" s="132">
        <v>0</v>
      </c>
      <c r="L300" s="132">
        <v>0</v>
      </c>
      <c r="M300" s="132">
        <v>0</v>
      </c>
      <c r="N300" s="132">
        <v>39632026.74</v>
      </c>
      <c r="O300" s="132">
        <v>138224.11</v>
      </c>
      <c r="P300" s="132">
        <v>1309743.05</v>
      </c>
      <c r="Q300" s="132">
        <v>3037.45</v>
      </c>
      <c r="R300" s="132">
        <v>0</v>
      </c>
      <c r="S300" s="132">
        <v>38181022.13</v>
      </c>
      <c r="T300" s="132">
        <v>45279494.88</v>
      </c>
      <c r="U300" s="132">
        <v>-938443.96</v>
      </c>
      <c r="V300" s="132">
        <v>30367.69</v>
      </c>
      <c r="W300" s="132">
        <v>22925.43</v>
      </c>
      <c r="X300" s="132">
        <v>389568.99</v>
      </c>
      <c r="Y300" s="132">
        <v>-118939.74</v>
      </c>
      <c r="Z300" s="132">
        <v>703695.64</v>
      </c>
      <c r="AA300" s="132">
        <v>-15299.2</v>
      </c>
      <c r="AB300" s="132">
        <v>1498390.61</v>
      </c>
      <c r="AC300" s="132">
        <v>85308.26</v>
      </c>
      <c r="AD300" s="132">
        <v>1522848.06</v>
      </c>
      <c r="AE300" s="132">
        <v>-6415.3</v>
      </c>
      <c r="AF300" s="132">
        <v>49810.01</v>
      </c>
      <c r="AG300" s="132">
        <v>0</v>
      </c>
      <c r="AH300" s="132">
        <v>47848.12</v>
      </c>
      <c r="AI300" s="132">
        <v>-2613.65</v>
      </c>
      <c r="AJ300" s="132">
        <v>0</v>
      </c>
      <c r="AK300" s="132">
        <v>132103.73</v>
      </c>
      <c r="AL300" s="132">
        <v>4396.01</v>
      </c>
      <c r="AM300" s="132">
        <v>1724440.8</v>
      </c>
      <c r="AN300" s="132">
        <v>-94581.63</v>
      </c>
      <c r="AO300" s="132">
        <v>0</v>
      </c>
      <c r="AP300" s="132">
        <v>0</v>
      </c>
      <c r="AQ300" s="132">
        <v>60888.14</v>
      </c>
      <c r="AR300" s="132">
        <v>39789688.07</v>
      </c>
      <c r="AS300" s="132">
        <v>2150514.66</v>
      </c>
      <c r="AT300" s="142"/>
      <c r="AU300" s="132"/>
      <c r="AV300" s="132"/>
      <c r="AW300" s="132"/>
      <c r="AX300" s="132"/>
    </row>
    <row r="301" spans="1:50" s="92" customFormat="1" ht="11.25">
      <c r="A301" s="104" t="s">
        <v>576</v>
      </c>
      <c r="B301" s="23" t="s">
        <v>577</v>
      </c>
      <c r="C301" s="16" t="s">
        <v>82</v>
      </c>
      <c r="D301" s="16" t="s">
        <v>89</v>
      </c>
      <c r="E301" s="132">
        <v>57081054.1</v>
      </c>
      <c r="F301" s="132">
        <v>38348.25</v>
      </c>
      <c r="G301" s="132">
        <v>6580.08</v>
      </c>
      <c r="H301" s="132">
        <v>820.38</v>
      </c>
      <c r="I301" s="132">
        <v>10785.03</v>
      </c>
      <c r="J301" s="132">
        <v>0</v>
      </c>
      <c r="K301" s="132">
        <v>59915.47</v>
      </c>
      <c r="L301" s="132">
        <v>0</v>
      </c>
      <c r="M301" s="132">
        <v>0</v>
      </c>
      <c r="N301" s="132">
        <v>56964604.89</v>
      </c>
      <c r="O301" s="132">
        <v>188248.19</v>
      </c>
      <c r="P301" s="132">
        <v>658425.38</v>
      </c>
      <c r="Q301" s="132">
        <v>1259.49</v>
      </c>
      <c r="R301" s="132">
        <v>0</v>
      </c>
      <c r="S301" s="132">
        <v>56116671.83</v>
      </c>
      <c r="T301" s="132">
        <v>67808794.29</v>
      </c>
      <c r="U301" s="132">
        <v>-247531.93</v>
      </c>
      <c r="V301" s="132">
        <v>1147832.29</v>
      </c>
      <c r="W301" s="132">
        <v>69131.22</v>
      </c>
      <c r="X301" s="132">
        <v>3038609.2</v>
      </c>
      <c r="Y301" s="132">
        <v>-54299.97</v>
      </c>
      <c r="Z301" s="132">
        <v>1097822.83</v>
      </c>
      <c r="AA301" s="132">
        <v>-4402.67</v>
      </c>
      <c r="AB301" s="132">
        <v>1440075.76</v>
      </c>
      <c r="AC301" s="132">
        <v>40982.58</v>
      </c>
      <c r="AD301" s="132">
        <v>5205693.06</v>
      </c>
      <c r="AE301" s="132">
        <v>646107.62</v>
      </c>
      <c r="AF301" s="132">
        <v>52505.12</v>
      </c>
      <c r="AG301" s="132">
        <v>0</v>
      </c>
      <c r="AH301" s="132">
        <v>36919.13</v>
      </c>
      <c r="AI301" s="132">
        <v>4010.42</v>
      </c>
      <c r="AJ301" s="132">
        <v>0</v>
      </c>
      <c r="AK301" s="132">
        <v>173718.64</v>
      </c>
      <c r="AL301" s="132">
        <v>0</v>
      </c>
      <c r="AM301" s="132">
        <v>2027172.5</v>
      </c>
      <c r="AN301" s="132">
        <v>36857.24</v>
      </c>
      <c r="AO301" s="132">
        <v>0</v>
      </c>
      <c r="AP301" s="132">
        <v>0</v>
      </c>
      <c r="AQ301" s="132">
        <v>142240.63</v>
      </c>
      <c r="AR301" s="132">
        <v>57081054.1</v>
      </c>
      <c r="AS301" s="132">
        <v>1257282.34</v>
      </c>
      <c r="AT301" s="142"/>
      <c r="AU301" s="132"/>
      <c r="AV301" s="132"/>
      <c r="AW301" s="132"/>
      <c r="AX301" s="132"/>
    </row>
    <row r="302" spans="1:50" s="92" customFormat="1" ht="11.25">
      <c r="A302" s="104" t="s">
        <v>578</v>
      </c>
      <c r="B302" s="23" t="s">
        <v>579</v>
      </c>
      <c r="C302" s="16" t="s">
        <v>87</v>
      </c>
      <c r="D302" s="16" t="s">
        <v>90</v>
      </c>
      <c r="E302" s="132">
        <v>118156702.58</v>
      </c>
      <c r="F302" s="132">
        <v>122032.76</v>
      </c>
      <c r="G302" s="132">
        <v>359578.57</v>
      </c>
      <c r="H302" s="132">
        <v>2317.16</v>
      </c>
      <c r="I302" s="132">
        <v>0</v>
      </c>
      <c r="J302" s="132">
        <v>0</v>
      </c>
      <c r="K302" s="132">
        <v>0</v>
      </c>
      <c r="L302" s="132">
        <v>0</v>
      </c>
      <c r="M302" s="132">
        <v>0</v>
      </c>
      <c r="N302" s="132">
        <v>117672774.09</v>
      </c>
      <c r="O302" s="132">
        <v>458008.02</v>
      </c>
      <c r="P302" s="132">
        <v>2038430.35</v>
      </c>
      <c r="Q302" s="132">
        <v>13921.4</v>
      </c>
      <c r="R302" s="132">
        <v>0</v>
      </c>
      <c r="S302" s="132">
        <v>115162414.32</v>
      </c>
      <c r="T302" s="132">
        <v>138716157.41</v>
      </c>
      <c r="U302" s="132">
        <v>-5398554.38</v>
      </c>
      <c r="V302" s="132">
        <v>519855.94</v>
      </c>
      <c r="W302" s="132">
        <v>1151590.62</v>
      </c>
      <c r="X302" s="132">
        <v>957993.87</v>
      </c>
      <c r="Y302" s="132">
        <v>-598464.13</v>
      </c>
      <c r="Z302" s="132">
        <v>2134612.03</v>
      </c>
      <c r="AA302" s="132">
        <v>-88975.07</v>
      </c>
      <c r="AB302" s="132">
        <v>6390490.41</v>
      </c>
      <c r="AC302" s="132">
        <v>91674.03</v>
      </c>
      <c r="AD302" s="132">
        <v>5403699.61</v>
      </c>
      <c r="AE302" s="132">
        <v>-29316.67</v>
      </c>
      <c r="AF302" s="132">
        <v>61257</v>
      </c>
      <c r="AG302" s="132">
        <v>0</v>
      </c>
      <c r="AH302" s="132">
        <v>9723.71</v>
      </c>
      <c r="AI302" s="132">
        <v>0</v>
      </c>
      <c r="AJ302" s="132">
        <v>0</v>
      </c>
      <c r="AK302" s="132">
        <v>424438.61</v>
      </c>
      <c r="AL302" s="132">
        <v>-77529.83</v>
      </c>
      <c r="AM302" s="132">
        <v>5624805.97</v>
      </c>
      <c r="AN302" s="132">
        <v>100772.39</v>
      </c>
      <c r="AO302" s="132">
        <v>0</v>
      </c>
      <c r="AP302" s="132">
        <v>0</v>
      </c>
      <c r="AQ302" s="132">
        <v>518439</v>
      </c>
      <c r="AR302" s="132">
        <v>118156702.58</v>
      </c>
      <c r="AS302" s="132">
        <v>2432623.14</v>
      </c>
      <c r="AT302" s="142"/>
      <c r="AU302" s="132"/>
      <c r="AV302" s="132"/>
      <c r="AW302" s="132"/>
      <c r="AX302" s="132"/>
    </row>
    <row r="303" spans="1:50" s="92" customFormat="1" ht="11.25">
      <c r="A303" s="104" t="s">
        <v>580</v>
      </c>
      <c r="B303" s="23" t="s">
        <v>581</v>
      </c>
      <c r="C303" s="16" t="s">
        <v>86</v>
      </c>
      <c r="D303" s="16" t="s">
        <v>90</v>
      </c>
      <c r="E303" s="132">
        <v>67856047.79</v>
      </c>
      <c r="F303" s="132">
        <v>38882.23</v>
      </c>
      <c r="G303" s="132">
        <v>51854.61</v>
      </c>
      <c r="H303" s="132">
        <v>304.86</v>
      </c>
      <c r="I303" s="132">
        <v>0</v>
      </c>
      <c r="J303" s="132">
        <v>0</v>
      </c>
      <c r="K303" s="132">
        <v>0</v>
      </c>
      <c r="L303" s="132">
        <v>0</v>
      </c>
      <c r="M303" s="132">
        <v>0</v>
      </c>
      <c r="N303" s="132">
        <v>67765006.09</v>
      </c>
      <c r="O303" s="132">
        <v>343907.34</v>
      </c>
      <c r="P303" s="132">
        <v>1219790.85</v>
      </c>
      <c r="Q303" s="132">
        <v>16832.46</v>
      </c>
      <c r="R303" s="132">
        <v>0</v>
      </c>
      <c r="S303" s="132">
        <v>66184475.44</v>
      </c>
      <c r="T303" s="132">
        <v>80614746.35</v>
      </c>
      <c r="U303" s="132">
        <v>-2070860.76</v>
      </c>
      <c r="V303" s="132">
        <v>492867.31</v>
      </c>
      <c r="W303" s="132">
        <v>442815.51</v>
      </c>
      <c r="X303" s="132">
        <v>455679.45</v>
      </c>
      <c r="Y303" s="132">
        <v>-89828.56</v>
      </c>
      <c r="Z303" s="132">
        <v>1199701.38</v>
      </c>
      <c r="AA303" s="132">
        <v>-29685.76</v>
      </c>
      <c r="AB303" s="132">
        <v>4748421.92</v>
      </c>
      <c r="AC303" s="132">
        <v>220768.17</v>
      </c>
      <c r="AD303" s="132">
        <v>4351770.46</v>
      </c>
      <c r="AE303" s="132">
        <v>124227.57</v>
      </c>
      <c r="AF303" s="132">
        <v>21744.33</v>
      </c>
      <c r="AG303" s="132">
        <v>0</v>
      </c>
      <c r="AH303" s="132">
        <v>0</v>
      </c>
      <c r="AI303" s="132">
        <v>0</v>
      </c>
      <c r="AJ303" s="132">
        <v>0</v>
      </c>
      <c r="AK303" s="132">
        <v>248061.84</v>
      </c>
      <c r="AL303" s="132">
        <v>10644.58</v>
      </c>
      <c r="AM303" s="132">
        <v>2810989.38</v>
      </c>
      <c r="AN303" s="132">
        <v>-360656.78</v>
      </c>
      <c r="AO303" s="132">
        <v>0</v>
      </c>
      <c r="AP303" s="132">
        <v>0</v>
      </c>
      <c r="AQ303" s="132">
        <v>251713.88</v>
      </c>
      <c r="AR303" s="132">
        <v>67856047.79</v>
      </c>
      <c r="AS303" s="132">
        <v>5676131.03</v>
      </c>
      <c r="AT303" s="142"/>
      <c r="AU303" s="132"/>
      <c r="AV303" s="132"/>
      <c r="AW303" s="132"/>
      <c r="AX303" s="132"/>
    </row>
    <row r="304" spans="1:50" s="92" customFormat="1" ht="11.25">
      <c r="A304" s="104" t="s">
        <v>74</v>
      </c>
      <c r="B304" s="23" t="s">
        <v>75</v>
      </c>
      <c r="C304" s="16" t="s">
        <v>84</v>
      </c>
      <c r="D304" s="16" t="s">
        <v>682</v>
      </c>
      <c r="E304" s="132">
        <v>52950125.96</v>
      </c>
      <c r="F304" s="132">
        <v>36425.74</v>
      </c>
      <c r="G304" s="132">
        <v>30301.47</v>
      </c>
      <c r="H304" s="132">
        <v>730.63</v>
      </c>
      <c r="I304" s="132">
        <v>0</v>
      </c>
      <c r="J304" s="132">
        <v>0</v>
      </c>
      <c r="K304" s="132">
        <v>0</v>
      </c>
      <c r="L304" s="132">
        <v>0</v>
      </c>
      <c r="M304" s="132">
        <v>0</v>
      </c>
      <c r="N304" s="132">
        <v>52882668.12</v>
      </c>
      <c r="O304" s="132">
        <v>291863.49</v>
      </c>
      <c r="P304" s="132">
        <v>1255520.56</v>
      </c>
      <c r="Q304" s="132">
        <v>4660.02</v>
      </c>
      <c r="R304" s="132">
        <v>0</v>
      </c>
      <c r="S304" s="132">
        <v>51330624.05</v>
      </c>
      <c r="T304" s="132">
        <v>66291832.59</v>
      </c>
      <c r="U304" s="132">
        <v>-1974164.21</v>
      </c>
      <c r="V304" s="132">
        <v>192425.65</v>
      </c>
      <c r="W304" s="132">
        <v>-376759.31</v>
      </c>
      <c r="X304" s="132">
        <v>1109653.28</v>
      </c>
      <c r="Y304" s="132">
        <v>-696427.47</v>
      </c>
      <c r="Z304" s="132">
        <v>843693.54</v>
      </c>
      <c r="AA304" s="132">
        <v>-32593.23</v>
      </c>
      <c r="AB304" s="132">
        <v>4696370.2</v>
      </c>
      <c r="AC304" s="132">
        <v>86739.61</v>
      </c>
      <c r="AD304" s="132">
        <v>4060640.33</v>
      </c>
      <c r="AE304" s="132">
        <v>1091828.64</v>
      </c>
      <c r="AF304" s="132">
        <v>38759.1</v>
      </c>
      <c r="AG304" s="132">
        <v>0</v>
      </c>
      <c r="AH304" s="132">
        <v>0</v>
      </c>
      <c r="AI304" s="132">
        <v>0</v>
      </c>
      <c r="AJ304" s="132">
        <v>0</v>
      </c>
      <c r="AK304" s="132">
        <v>78865.59</v>
      </c>
      <c r="AL304" s="132">
        <v>1837.9</v>
      </c>
      <c r="AM304" s="132">
        <v>1490756.96</v>
      </c>
      <c r="AN304" s="132">
        <v>-198076.63</v>
      </c>
      <c r="AO304" s="132">
        <v>0</v>
      </c>
      <c r="AP304" s="132">
        <v>0</v>
      </c>
      <c r="AQ304" s="132">
        <v>233361.56</v>
      </c>
      <c r="AR304" s="132">
        <v>52950125.96</v>
      </c>
      <c r="AS304" s="132">
        <v>5747858.53</v>
      </c>
      <c r="AT304" s="142"/>
      <c r="AU304" s="132"/>
      <c r="AV304" s="132"/>
      <c r="AW304" s="132"/>
      <c r="AX304" s="132"/>
    </row>
    <row r="305" spans="1:50" s="92" customFormat="1" ht="11.25">
      <c r="A305" s="104" t="s">
        <v>32</v>
      </c>
      <c r="B305" s="23" t="s">
        <v>33</v>
      </c>
      <c r="C305" s="16" t="s">
        <v>84</v>
      </c>
      <c r="D305" s="16" t="s">
        <v>682</v>
      </c>
      <c r="E305" s="132">
        <v>100633649.59</v>
      </c>
      <c r="F305" s="132">
        <v>27195.49</v>
      </c>
      <c r="G305" s="132">
        <v>473026.28</v>
      </c>
      <c r="H305" s="132">
        <v>160.88</v>
      </c>
      <c r="I305" s="132">
        <v>0</v>
      </c>
      <c r="J305" s="132">
        <v>0</v>
      </c>
      <c r="K305" s="132">
        <v>0</v>
      </c>
      <c r="L305" s="132">
        <v>0</v>
      </c>
      <c r="M305" s="132">
        <v>0</v>
      </c>
      <c r="N305" s="132">
        <v>100133266.94</v>
      </c>
      <c r="O305" s="132">
        <v>492426.24</v>
      </c>
      <c r="P305" s="132">
        <v>1869181.61</v>
      </c>
      <c r="Q305" s="132">
        <v>1880.86</v>
      </c>
      <c r="R305" s="132">
        <v>0</v>
      </c>
      <c r="S305" s="132">
        <v>97769778.23</v>
      </c>
      <c r="T305" s="132">
        <v>117126255.99</v>
      </c>
      <c r="U305" s="132">
        <v>-2920031.6</v>
      </c>
      <c r="V305" s="132">
        <v>306841.54</v>
      </c>
      <c r="W305" s="132">
        <v>459838.54</v>
      </c>
      <c r="X305" s="132">
        <v>1178605.99</v>
      </c>
      <c r="Y305" s="132">
        <v>-641342.38</v>
      </c>
      <c r="Z305" s="132">
        <v>1653146.85</v>
      </c>
      <c r="AA305" s="132">
        <v>-42078.16</v>
      </c>
      <c r="AB305" s="132">
        <v>3230774.6</v>
      </c>
      <c r="AC305" s="132">
        <v>121393.98</v>
      </c>
      <c r="AD305" s="132">
        <v>7506503.94</v>
      </c>
      <c r="AE305" s="132">
        <v>34698.67</v>
      </c>
      <c r="AF305" s="132">
        <v>27735.04</v>
      </c>
      <c r="AG305" s="132">
        <v>0</v>
      </c>
      <c r="AH305" s="132">
        <v>0</v>
      </c>
      <c r="AI305" s="132">
        <v>0</v>
      </c>
      <c r="AJ305" s="132">
        <v>0</v>
      </c>
      <c r="AK305" s="132">
        <v>6826</v>
      </c>
      <c r="AL305" s="132">
        <v>381.03</v>
      </c>
      <c r="AM305" s="132">
        <v>4687073.66</v>
      </c>
      <c r="AN305" s="132">
        <v>-548740.86</v>
      </c>
      <c r="AO305" s="132">
        <v>0</v>
      </c>
      <c r="AP305" s="132">
        <v>0</v>
      </c>
      <c r="AQ305" s="132">
        <v>346413.9</v>
      </c>
      <c r="AR305" s="132">
        <v>100633649.59</v>
      </c>
      <c r="AS305" s="132">
        <v>4480472.07</v>
      </c>
      <c r="AT305" s="142"/>
      <c r="AU305" s="132"/>
      <c r="AV305" s="132"/>
      <c r="AW305" s="132"/>
      <c r="AX305" s="132"/>
    </row>
    <row r="306" spans="1:50" s="92" customFormat="1" ht="11.25">
      <c r="A306" s="104" t="s">
        <v>582</v>
      </c>
      <c r="B306" s="23" t="s">
        <v>583</v>
      </c>
      <c r="C306" s="16" t="s">
        <v>80</v>
      </c>
      <c r="D306" s="16" t="s">
        <v>88</v>
      </c>
      <c r="E306" s="132">
        <v>98068568.27</v>
      </c>
      <c r="F306" s="132">
        <v>27567.92</v>
      </c>
      <c r="G306" s="132">
        <v>369762.74</v>
      </c>
      <c r="H306" s="132">
        <v>504.95</v>
      </c>
      <c r="I306" s="132">
        <v>633.33</v>
      </c>
      <c r="J306" s="132">
        <v>2480.63</v>
      </c>
      <c r="K306" s="132">
        <v>0</v>
      </c>
      <c r="L306" s="132">
        <v>224.43</v>
      </c>
      <c r="M306" s="132">
        <v>0</v>
      </c>
      <c r="N306" s="132">
        <v>97667394.27</v>
      </c>
      <c r="O306" s="132">
        <v>311122.21</v>
      </c>
      <c r="P306" s="132">
        <v>2627002.68</v>
      </c>
      <c r="Q306" s="132">
        <v>140569.97</v>
      </c>
      <c r="R306" s="132">
        <v>0</v>
      </c>
      <c r="S306" s="132">
        <v>94588699.41</v>
      </c>
      <c r="T306" s="132">
        <v>112531316.22</v>
      </c>
      <c r="U306" s="132">
        <v>-7217223.34</v>
      </c>
      <c r="V306" s="132">
        <v>673804.22</v>
      </c>
      <c r="W306" s="132">
        <v>80478.96</v>
      </c>
      <c r="X306" s="132">
        <v>1314157.45</v>
      </c>
      <c r="Y306" s="132">
        <v>-2070726.04</v>
      </c>
      <c r="Z306" s="132">
        <v>1816053.33</v>
      </c>
      <c r="AA306" s="132">
        <v>-113692.81</v>
      </c>
      <c r="AB306" s="132">
        <v>2540032.69</v>
      </c>
      <c r="AC306" s="132">
        <v>137978.9</v>
      </c>
      <c r="AD306" s="132">
        <v>2463087.83</v>
      </c>
      <c r="AE306" s="132">
        <v>67976.81</v>
      </c>
      <c r="AF306" s="132">
        <v>57396.56</v>
      </c>
      <c r="AG306" s="132">
        <v>0</v>
      </c>
      <c r="AH306" s="132">
        <v>1688.87</v>
      </c>
      <c r="AI306" s="132">
        <v>0</v>
      </c>
      <c r="AJ306" s="132">
        <v>0</v>
      </c>
      <c r="AK306" s="132">
        <v>563305.39</v>
      </c>
      <c r="AL306" s="132">
        <v>72562.71</v>
      </c>
      <c r="AM306" s="132">
        <v>3983057.28</v>
      </c>
      <c r="AN306" s="132">
        <v>283214.36</v>
      </c>
      <c r="AO306" s="132">
        <v>0</v>
      </c>
      <c r="AP306" s="132">
        <v>0</v>
      </c>
      <c r="AQ306" s="132">
        <v>288435.5</v>
      </c>
      <c r="AR306" s="132">
        <v>98068568.27</v>
      </c>
      <c r="AS306" s="132">
        <v>8062021.44</v>
      </c>
      <c r="AT306" s="142"/>
      <c r="AU306" s="132"/>
      <c r="AV306" s="132"/>
      <c r="AW306" s="132"/>
      <c r="AX306" s="132"/>
    </row>
    <row r="307" spans="1:50" s="92" customFormat="1" ht="11.25">
      <c r="A307" s="104" t="s">
        <v>584</v>
      </c>
      <c r="B307" s="23" t="s">
        <v>585</v>
      </c>
      <c r="C307" s="16" t="s">
        <v>86</v>
      </c>
      <c r="D307" s="16" t="s">
        <v>89</v>
      </c>
      <c r="E307" s="132">
        <v>63382840.04</v>
      </c>
      <c r="F307" s="132">
        <v>1004.45</v>
      </c>
      <c r="G307" s="132">
        <v>77958.26</v>
      </c>
      <c r="H307" s="132">
        <v>13.96</v>
      </c>
      <c r="I307" s="132">
        <v>6915.48</v>
      </c>
      <c r="J307" s="132">
        <v>1189.36</v>
      </c>
      <c r="K307" s="132">
        <v>0</v>
      </c>
      <c r="L307" s="132">
        <v>0</v>
      </c>
      <c r="M307" s="132">
        <v>0</v>
      </c>
      <c r="N307" s="132">
        <v>63295758.53</v>
      </c>
      <c r="O307" s="132">
        <v>213357.3</v>
      </c>
      <c r="P307" s="132">
        <v>664537.33</v>
      </c>
      <c r="Q307" s="132">
        <v>6623.88</v>
      </c>
      <c r="R307" s="132">
        <v>0</v>
      </c>
      <c r="S307" s="132">
        <v>62411240.02</v>
      </c>
      <c r="T307" s="132">
        <v>72603762.42</v>
      </c>
      <c r="U307" s="132">
        <v>-1482136.76</v>
      </c>
      <c r="V307" s="132">
        <v>423535.28</v>
      </c>
      <c r="W307" s="132">
        <v>235027.66</v>
      </c>
      <c r="X307" s="132">
        <v>166386.88</v>
      </c>
      <c r="Y307" s="132">
        <v>-222411.18</v>
      </c>
      <c r="Z307" s="132">
        <v>1140351.39</v>
      </c>
      <c r="AA307" s="132">
        <v>-23713.08</v>
      </c>
      <c r="AB307" s="132">
        <v>2454395.83</v>
      </c>
      <c r="AC307" s="132">
        <v>86294.03</v>
      </c>
      <c r="AD307" s="132">
        <v>3461963.4</v>
      </c>
      <c r="AE307" s="132">
        <v>8770.31</v>
      </c>
      <c r="AF307" s="132">
        <v>60844.47</v>
      </c>
      <c r="AG307" s="132">
        <v>-285.44</v>
      </c>
      <c r="AH307" s="132">
        <v>8088.99</v>
      </c>
      <c r="AI307" s="132">
        <v>0</v>
      </c>
      <c r="AJ307" s="132">
        <v>0</v>
      </c>
      <c r="AK307" s="132">
        <v>85280.98</v>
      </c>
      <c r="AL307" s="132">
        <v>48187.65</v>
      </c>
      <c r="AM307" s="132">
        <v>3070981.18</v>
      </c>
      <c r="AN307" s="132">
        <v>119352.42</v>
      </c>
      <c r="AO307" s="132">
        <v>0</v>
      </c>
      <c r="AP307" s="132">
        <v>0</v>
      </c>
      <c r="AQ307" s="132">
        <v>166137.35</v>
      </c>
      <c r="AR307" s="132">
        <v>63382840.04</v>
      </c>
      <c r="AS307" s="132">
        <v>1489513.19</v>
      </c>
      <c r="AT307" s="142"/>
      <c r="AU307" s="132"/>
      <c r="AV307" s="132"/>
      <c r="AW307" s="132"/>
      <c r="AX307" s="132"/>
    </row>
    <row r="308" spans="1:50" s="92" customFormat="1" ht="11.25">
      <c r="A308" s="104" t="s">
        <v>586</v>
      </c>
      <c r="B308" s="23" t="s">
        <v>587</v>
      </c>
      <c r="C308" s="16" t="s">
        <v>83</v>
      </c>
      <c r="D308" s="16" t="s">
        <v>89</v>
      </c>
      <c r="E308" s="132">
        <v>64847561.12</v>
      </c>
      <c r="F308" s="132">
        <v>70581.69</v>
      </c>
      <c r="G308" s="132">
        <v>24023.25</v>
      </c>
      <c r="H308" s="132">
        <v>0</v>
      </c>
      <c r="I308" s="132">
        <v>0</v>
      </c>
      <c r="J308" s="132">
        <v>0</v>
      </c>
      <c r="K308" s="132">
        <v>0</v>
      </c>
      <c r="L308" s="132">
        <v>0</v>
      </c>
      <c r="M308" s="132">
        <v>0</v>
      </c>
      <c r="N308" s="132">
        <v>64752956.18</v>
      </c>
      <c r="O308" s="132">
        <v>167174.13</v>
      </c>
      <c r="P308" s="132">
        <v>1432378.65</v>
      </c>
      <c r="Q308" s="132">
        <v>3657.09</v>
      </c>
      <c r="R308" s="132">
        <v>0</v>
      </c>
      <c r="S308" s="132">
        <v>63149746.31</v>
      </c>
      <c r="T308" s="132">
        <v>72695777.26</v>
      </c>
      <c r="U308" s="132">
        <v>-2862637.56</v>
      </c>
      <c r="V308" s="132">
        <v>557865.44</v>
      </c>
      <c r="W308" s="132">
        <v>880394.32</v>
      </c>
      <c r="X308" s="132">
        <v>641338.68</v>
      </c>
      <c r="Y308" s="132">
        <v>442075.99</v>
      </c>
      <c r="Z308" s="132">
        <v>1207876.05</v>
      </c>
      <c r="AA308" s="132">
        <v>-46103.24</v>
      </c>
      <c r="AB308" s="132">
        <v>1145254.84</v>
      </c>
      <c r="AC308" s="132">
        <v>57004.83</v>
      </c>
      <c r="AD308" s="132">
        <v>2332701.2</v>
      </c>
      <c r="AE308" s="132">
        <v>-459592.71</v>
      </c>
      <c r="AF308" s="132">
        <v>0</v>
      </c>
      <c r="AG308" s="132">
        <v>0</v>
      </c>
      <c r="AH308" s="132">
        <v>0</v>
      </c>
      <c r="AI308" s="132">
        <v>0</v>
      </c>
      <c r="AJ308" s="132">
        <v>0</v>
      </c>
      <c r="AK308" s="132">
        <v>79792.81</v>
      </c>
      <c r="AL308" s="132">
        <v>75769.42</v>
      </c>
      <c r="AM308" s="132">
        <v>2853039.5</v>
      </c>
      <c r="AN308" s="132">
        <v>87644.66</v>
      </c>
      <c r="AO308" s="132">
        <v>0</v>
      </c>
      <c r="AP308" s="132">
        <v>0</v>
      </c>
      <c r="AQ308" s="132">
        <v>330581.93</v>
      </c>
      <c r="AR308" s="132">
        <v>64847561.12</v>
      </c>
      <c r="AS308" s="132">
        <v>4510854.45</v>
      </c>
      <c r="AT308" s="142"/>
      <c r="AU308" s="132"/>
      <c r="AV308" s="132"/>
      <c r="AW308" s="132"/>
      <c r="AX308" s="132"/>
    </row>
    <row r="309" spans="1:50" s="92" customFormat="1" ht="11.25">
      <c r="A309" s="104" t="s">
        <v>588</v>
      </c>
      <c r="B309" s="23" t="s">
        <v>589</v>
      </c>
      <c r="C309" s="16" t="s">
        <v>83</v>
      </c>
      <c r="D309" s="16" t="s">
        <v>89</v>
      </c>
      <c r="E309" s="132">
        <v>25860155.36</v>
      </c>
      <c r="F309" s="132">
        <v>14523.48</v>
      </c>
      <c r="G309" s="132">
        <v>6707.81</v>
      </c>
      <c r="H309" s="132">
        <v>62.75</v>
      </c>
      <c r="I309" s="132">
        <v>7608.52</v>
      </c>
      <c r="J309" s="132">
        <v>4618.37</v>
      </c>
      <c r="K309" s="132">
        <v>0</v>
      </c>
      <c r="L309" s="132">
        <v>0</v>
      </c>
      <c r="M309" s="132">
        <v>0</v>
      </c>
      <c r="N309" s="132">
        <v>25826634.43</v>
      </c>
      <c r="O309" s="132">
        <v>202594.62</v>
      </c>
      <c r="P309" s="132">
        <v>475135.33</v>
      </c>
      <c r="Q309" s="132">
        <v>-8571.48</v>
      </c>
      <c r="R309" s="132">
        <v>0</v>
      </c>
      <c r="S309" s="132">
        <v>25157475.96</v>
      </c>
      <c r="T309" s="132">
        <v>31485977.85</v>
      </c>
      <c r="U309" s="132">
        <v>-492772.28</v>
      </c>
      <c r="V309" s="132">
        <v>120900.94</v>
      </c>
      <c r="W309" s="132">
        <v>46117.97</v>
      </c>
      <c r="X309" s="132">
        <v>363563.66</v>
      </c>
      <c r="Y309" s="132">
        <v>-89600.82</v>
      </c>
      <c r="Z309" s="132">
        <v>435092.71</v>
      </c>
      <c r="AA309" s="132">
        <v>-10166.88</v>
      </c>
      <c r="AB309" s="132">
        <v>2746198.68</v>
      </c>
      <c r="AC309" s="132">
        <v>85161.95</v>
      </c>
      <c r="AD309" s="132">
        <v>1552857.9</v>
      </c>
      <c r="AE309" s="132">
        <v>93967.94</v>
      </c>
      <c r="AF309" s="132">
        <v>60134.34</v>
      </c>
      <c r="AG309" s="132">
        <v>-2305.06</v>
      </c>
      <c r="AH309" s="132">
        <v>18700.02</v>
      </c>
      <c r="AI309" s="132">
        <v>-1850.85</v>
      </c>
      <c r="AJ309" s="132">
        <v>0</v>
      </c>
      <c r="AK309" s="132">
        <v>40328.57</v>
      </c>
      <c r="AL309" s="132">
        <v>882.19</v>
      </c>
      <c r="AM309" s="132">
        <v>857074.13</v>
      </c>
      <c r="AN309" s="132">
        <v>-12451.51</v>
      </c>
      <c r="AO309" s="132">
        <v>0</v>
      </c>
      <c r="AP309" s="132">
        <v>0</v>
      </c>
      <c r="AQ309" s="132">
        <v>12333.81</v>
      </c>
      <c r="AR309" s="132">
        <v>25860155.36</v>
      </c>
      <c r="AS309" s="132">
        <v>630049.6</v>
      </c>
      <c r="AT309" s="142"/>
      <c r="AU309" s="132"/>
      <c r="AV309" s="132"/>
      <c r="AW309" s="132"/>
      <c r="AX309" s="132"/>
    </row>
    <row r="310" spans="1:50" s="92" customFormat="1" ht="11.25">
      <c r="A310" s="104" t="s">
        <v>590</v>
      </c>
      <c r="B310" s="23" t="s">
        <v>591</v>
      </c>
      <c r="C310" s="16" t="s">
        <v>82</v>
      </c>
      <c r="D310" s="16" t="s">
        <v>89</v>
      </c>
      <c r="E310" s="132">
        <v>35529502.49</v>
      </c>
      <c r="F310" s="132">
        <v>13904.79</v>
      </c>
      <c r="G310" s="132">
        <v>285127.61</v>
      </c>
      <c r="H310" s="132">
        <v>0</v>
      </c>
      <c r="I310" s="132">
        <v>2845.43</v>
      </c>
      <c r="J310" s="132">
        <v>4671</v>
      </c>
      <c r="K310" s="132">
        <v>0</v>
      </c>
      <c r="L310" s="132">
        <v>0</v>
      </c>
      <c r="M310" s="132">
        <v>0</v>
      </c>
      <c r="N310" s="132">
        <v>35222953.66</v>
      </c>
      <c r="O310" s="132">
        <v>182475.48</v>
      </c>
      <c r="P310" s="132">
        <v>358667.66</v>
      </c>
      <c r="Q310" s="132">
        <v>1284.43</v>
      </c>
      <c r="R310" s="132">
        <v>0</v>
      </c>
      <c r="S310" s="132">
        <v>34680526.09</v>
      </c>
      <c r="T310" s="132">
        <v>43406120.46</v>
      </c>
      <c r="U310" s="132">
        <v>-731385.48</v>
      </c>
      <c r="V310" s="132">
        <v>107839.36</v>
      </c>
      <c r="W310" s="132">
        <v>136781.62</v>
      </c>
      <c r="X310" s="132">
        <v>179687.42</v>
      </c>
      <c r="Y310" s="132">
        <v>-77104.27</v>
      </c>
      <c r="Z310" s="132">
        <v>644784.25</v>
      </c>
      <c r="AA310" s="132">
        <v>-15749.19</v>
      </c>
      <c r="AB310" s="132">
        <v>1782632.97</v>
      </c>
      <c r="AC310" s="132">
        <v>108301.76</v>
      </c>
      <c r="AD310" s="132">
        <v>4533114.44</v>
      </c>
      <c r="AE310" s="132">
        <v>-47616.64</v>
      </c>
      <c r="AF310" s="132">
        <v>31259.31</v>
      </c>
      <c r="AG310" s="132">
        <v>0.02</v>
      </c>
      <c r="AH310" s="132">
        <v>6323.2</v>
      </c>
      <c r="AI310" s="132">
        <v>0</v>
      </c>
      <c r="AJ310" s="132">
        <v>0</v>
      </c>
      <c r="AK310" s="132">
        <v>10423.81</v>
      </c>
      <c r="AL310" s="132">
        <v>9715.28</v>
      </c>
      <c r="AM310" s="132">
        <v>1298696.63</v>
      </c>
      <c r="AN310" s="132">
        <v>7077.41</v>
      </c>
      <c r="AO310" s="132">
        <v>0</v>
      </c>
      <c r="AP310" s="132">
        <v>0</v>
      </c>
      <c r="AQ310" s="132">
        <v>176377.21</v>
      </c>
      <c r="AR310" s="132">
        <v>35529502.47</v>
      </c>
      <c r="AS310" s="132">
        <v>2098413.64</v>
      </c>
      <c r="AT310" s="142"/>
      <c r="AU310" s="132"/>
      <c r="AV310" s="132"/>
      <c r="AW310" s="132"/>
      <c r="AX310" s="132"/>
    </row>
    <row r="311" spans="1:50" s="92" customFormat="1" ht="11.25">
      <c r="A311" s="104" t="s">
        <v>592</v>
      </c>
      <c r="B311" s="23" t="s">
        <v>593</v>
      </c>
      <c r="C311" s="16" t="s">
        <v>82</v>
      </c>
      <c r="D311" s="16" t="s">
        <v>89</v>
      </c>
      <c r="E311" s="132">
        <v>27956814.67</v>
      </c>
      <c r="F311" s="132">
        <v>18412.69</v>
      </c>
      <c r="G311" s="132">
        <v>17585.06</v>
      </c>
      <c r="H311" s="132">
        <v>0</v>
      </c>
      <c r="I311" s="132">
        <v>11202.33</v>
      </c>
      <c r="J311" s="132">
        <v>14313.16</v>
      </c>
      <c r="K311" s="132">
        <v>0</v>
      </c>
      <c r="L311" s="132">
        <v>0</v>
      </c>
      <c r="M311" s="132">
        <v>0</v>
      </c>
      <c r="N311" s="132">
        <v>27895301.43</v>
      </c>
      <c r="O311" s="132">
        <v>204770.83</v>
      </c>
      <c r="P311" s="132">
        <v>365937.74</v>
      </c>
      <c r="Q311" s="132">
        <v>632.89</v>
      </c>
      <c r="R311" s="132">
        <v>0</v>
      </c>
      <c r="S311" s="132">
        <v>27323959.97</v>
      </c>
      <c r="T311" s="132">
        <v>36282807.4</v>
      </c>
      <c r="U311" s="132">
        <v>-913199.12</v>
      </c>
      <c r="V311" s="132">
        <v>134961.63</v>
      </c>
      <c r="W311" s="132">
        <v>129092.95</v>
      </c>
      <c r="X311" s="132">
        <v>393922.71</v>
      </c>
      <c r="Y311" s="132">
        <v>-184075.63</v>
      </c>
      <c r="Z311" s="132">
        <v>453701.59</v>
      </c>
      <c r="AA311" s="132">
        <v>-16853.13</v>
      </c>
      <c r="AB311" s="132">
        <v>3849976.29</v>
      </c>
      <c r="AC311" s="132">
        <v>119649.76</v>
      </c>
      <c r="AD311" s="132">
        <v>2348826.08</v>
      </c>
      <c r="AE311" s="132">
        <v>9039.73</v>
      </c>
      <c r="AF311" s="132">
        <v>122636.84</v>
      </c>
      <c r="AG311" s="132">
        <v>-8711.33</v>
      </c>
      <c r="AH311" s="132">
        <v>76814.95</v>
      </c>
      <c r="AI311" s="132">
        <v>0</v>
      </c>
      <c r="AJ311" s="132">
        <v>0</v>
      </c>
      <c r="AK311" s="132">
        <v>30965.64</v>
      </c>
      <c r="AL311" s="132">
        <v>3330.32</v>
      </c>
      <c r="AM311" s="132">
        <v>1159732.56</v>
      </c>
      <c r="AN311" s="132">
        <v>55149.53</v>
      </c>
      <c r="AO311" s="132">
        <v>0</v>
      </c>
      <c r="AP311" s="132">
        <v>0</v>
      </c>
      <c r="AQ311" s="132">
        <v>136439.2</v>
      </c>
      <c r="AR311" s="132">
        <v>27956814.67</v>
      </c>
      <c r="AS311" s="132">
        <v>1548179.2</v>
      </c>
      <c r="AT311" s="142"/>
      <c r="AU311" s="132"/>
      <c r="AV311" s="132"/>
      <c r="AW311" s="132"/>
      <c r="AX311" s="132"/>
    </row>
    <row r="312" spans="1:50" s="92" customFormat="1" ht="11.25">
      <c r="A312" s="104" t="s">
        <v>594</v>
      </c>
      <c r="B312" s="23" t="s">
        <v>595</v>
      </c>
      <c r="C312" s="16" t="s">
        <v>85</v>
      </c>
      <c r="D312" s="16" t="s">
        <v>89</v>
      </c>
      <c r="E312" s="132">
        <v>27886279.18</v>
      </c>
      <c r="F312" s="132">
        <v>22412.53</v>
      </c>
      <c r="G312" s="132">
        <v>3853.16</v>
      </c>
      <c r="H312" s="132">
        <v>1602.33</v>
      </c>
      <c r="I312" s="132">
        <v>-1955.08</v>
      </c>
      <c r="J312" s="132">
        <v>0</v>
      </c>
      <c r="K312" s="132">
        <v>0</v>
      </c>
      <c r="L312" s="132">
        <v>0</v>
      </c>
      <c r="M312" s="132">
        <v>0</v>
      </c>
      <c r="N312" s="132">
        <v>27860366.24</v>
      </c>
      <c r="O312" s="132">
        <v>113060.51</v>
      </c>
      <c r="P312" s="132">
        <v>386595.4</v>
      </c>
      <c r="Q312" s="132">
        <v>5495.94</v>
      </c>
      <c r="R312" s="132">
        <v>0</v>
      </c>
      <c r="S312" s="132">
        <v>27355214.39</v>
      </c>
      <c r="T312" s="132">
        <v>32603083.32</v>
      </c>
      <c r="U312" s="132">
        <v>-97183.14</v>
      </c>
      <c r="V312" s="132">
        <v>508538.03</v>
      </c>
      <c r="W312" s="132">
        <v>-18272.14</v>
      </c>
      <c r="X312" s="132">
        <v>66132.7</v>
      </c>
      <c r="Y312" s="132">
        <v>-19488.31</v>
      </c>
      <c r="Z312" s="132">
        <v>499494.65</v>
      </c>
      <c r="AA312" s="132">
        <v>-2332.82</v>
      </c>
      <c r="AB312" s="132">
        <v>1722459.75</v>
      </c>
      <c r="AC312" s="132">
        <v>49647.3</v>
      </c>
      <c r="AD312" s="132">
        <v>1470033.31</v>
      </c>
      <c r="AE312" s="132">
        <v>210785</v>
      </c>
      <c r="AF312" s="132">
        <v>7767.68</v>
      </c>
      <c r="AG312" s="132">
        <v>-478.42</v>
      </c>
      <c r="AH312" s="132">
        <v>2347.25</v>
      </c>
      <c r="AI312" s="132">
        <v>-2606.78</v>
      </c>
      <c r="AJ312" s="132">
        <v>0</v>
      </c>
      <c r="AK312" s="132">
        <v>397864.71</v>
      </c>
      <c r="AL312" s="132">
        <v>44811.05</v>
      </c>
      <c r="AM312" s="132">
        <v>1385372.9</v>
      </c>
      <c r="AN312" s="132">
        <v>138146.5</v>
      </c>
      <c r="AO312" s="132">
        <v>0</v>
      </c>
      <c r="AP312" s="132">
        <v>0</v>
      </c>
      <c r="AQ312" s="132">
        <v>134254.08</v>
      </c>
      <c r="AR312" s="132">
        <v>27886279.18</v>
      </c>
      <c r="AS312" s="132">
        <v>495786.44</v>
      </c>
      <c r="AT312" s="142"/>
      <c r="AU312" s="132"/>
      <c r="AV312" s="132"/>
      <c r="AW312" s="132"/>
      <c r="AX312" s="132"/>
    </row>
    <row r="313" spans="1:50" s="92" customFormat="1" ht="11.25">
      <c r="A313" s="104" t="s">
        <v>596</v>
      </c>
      <c r="B313" s="23" t="s">
        <v>597</v>
      </c>
      <c r="C313" s="16" t="s">
        <v>83</v>
      </c>
      <c r="D313" s="16" t="s">
        <v>89</v>
      </c>
      <c r="E313" s="132">
        <v>56545748.54</v>
      </c>
      <c r="F313" s="132">
        <v>46737.98</v>
      </c>
      <c r="G313" s="132">
        <v>32309.27</v>
      </c>
      <c r="H313" s="132">
        <v>1238.14</v>
      </c>
      <c r="I313" s="132">
        <v>0</v>
      </c>
      <c r="J313" s="132">
        <v>0</v>
      </c>
      <c r="K313" s="132">
        <v>0</v>
      </c>
      <c r="L313" s="132">
        <v>0</v>
      </c>
      <c r="M313" s="132">
        <v>0</v>
      </c>
      <c r="N313" s="132">
        <v>56465463.15</v>
      </c>
      <c r="O313" s="132">
        <v>149254.44</v>
      </c>
      <c r="P313" s="132">
        <v>277411.59</v>
      </c>
      <c r="Q313" s="132">
        <v>285.56</v>
      </c>
      <c r="R313" s="132">
        <v>0</v>
      </c>
      <c r="S313" s="132">
        <v>56038511.56</v>
      </c>
      <c r="T313" s="132">
        <v>63834882.35</v>
      </c>
      <c r="U313" s="132">
        <v>-91546.74</v>
      </c>
      <c r="V313" s="132">
        <v>1008842.25</v>
      </c>
      <c r="W313" s="132">
        <v>169646.87</v>
      </c>
      <c r="X313" s="132">
        <v>154676.68</v>
      </c>
      <c r="Y313" s="132">
        <v>-14675.87</v>
      </c>
      <c r="Z313" s="132">
        <v>1061272.98</v>
      </c>
      <c r="AA313" s="132">
        <v>-3631.37</v>
      </c>
      <c r="AB313" s="132">
        <v>1088516.24</v>
      </c>
      <c r="AC313" s="132">
        <v>80532.24</v>
      </c>
      <c r="AD313" s="132">
        <v>5307159.38</v>
      </c>
      <c r="AE313" s="132">
        <v>77984.6</v>
      </c>
      <c r="AF313" s="132">
        <v>39074.16</v>
      </c>
      <c r="AG313" s="132">
        <v>0</v>
      </c>
      <c r="AH313" s="132">
        <v>812.95</v>
      </c>
      <c r="AI313" s="132">
        <v>0</v>
      </c>
      <c r="AJ313" s="132">
        <v>0</v>
      </c>
      <c r="AK313" s="132">
        <v>167122.43</v>
      </c>
      <c r="AL313" s="132">
        <v>3555.26</v>
      </c>
      <c r="AM313" s="132">
        <v>2226769.61</v>
      </c>
      <c r="AN313" s="132">
        <v>-567.52</v>
      </c>
      <c r="AO313" s="132">
        <v>0</v>
      </c>
      <c r="AP313" s="132">
        <v>0</v>
      </c>
      <c r="AQ313" s="132">
        <v>302757.64</v>
      </c>
      <c r="AR313" s="132">
        <v>56545748.54</v>
      </c>
      <c r="AS313" s="132">
        <v>975008.02</v>
      </c>
      <c r="AT313" s="142"/>
      <c r="AU313" s="132"/>
      <c r="AV313" s="132"/>
      <c r="AW313" s="132"/>
      <c r="AX313" s="132"/>
    </row>
    <row r="314" spans="1:50" s="92" customFormat="1" ht="11.25">
      <c r="A314" s="104" t="s">
        <v>598</v>
      </c>
      <c r="B314" s="23" t="s">
        <v>599</v>
      </c>
      <c r="C314" s="16" t="s">
        <v>82</v>
      </c>
      <c r="D314" s="16" t="s">
        <v>88</v>
      </c>
      <c r="E314" s="132">
        <v>80979073.71</v>
      </c>
      <c r="F314" s="132">
        <v>7735.17</v>
      </c>
      <c r="G314" s="132">
        <v>31184.9</v>
      </c>
      <c r="H314" s="132">
        <v>0</v>
      </c>
      <c r="I314" s="132">
        <v>11036.12</v>
      </c>
      <c r="J314" s="132">
        <v>37303.16</v>
      </c>
      <c r="K314" s="132">
        <v>0</v>
      </c>
      <c r="L314" s="132">
        <v>8995.41</v>
      </c>
      <c r="M314" s="132">
        <v>0</v>
      </c>
      <c r="N314" s="132">
        <v>80882818.95</v>
      </c>
      <c r="O314" s="132">
        <v>255150.94</v>
      </c>
      <c r="P314" s="132">
        <v>1509259.63</v>
      </c>
      <c r="Q314" s="132">
        <v>42714.03</v>
      </c>
      <c r="R314" s="132">
        <v>0</v>
      </c>
      <c r="S314" s="132">
        <v>79075694.35</v>
      </c>
      <c r="T314" s="132">
        <v>89854284.45</v>
      </c>
      <c r="U314" s="132">
        <v>620882.43</v>
      </c>
      <c r="V314" s="132">
        <v>606126.27</v>
      </c>
      <c r="W314" s="132">
        <v>-1169262.5</v>
      </c>
      <c r="X314" s="132">
        <v>573082.53</v>
      </c>
      <c r="Y314" s="132">
        <v>-117237.66</v>
      </c>
      <c r="Z314" s="132">
        <v>1433702.84</v>
      </c>
      <c r="AA314" s="132">
        <v>24335.19</v>
      </c>
      <c r="AB314" s="132">
        <v>1765583.36</v>
      </c>
      <c r="AC314" s="132">
        <v>142446.39</v>
      </c>
      <c r="AD314" s="132">
        <v>3451964.9</v>
      </c>
      <c r="AE314" s="132">
        <v>778481.63</v>
      </c>
      <c r="AF314" s="132">
        <v>33459.65</v>
      </c>
      <c r="AG314" s="132">
        <v>0</v>
      </c>
      <c r="AH314" s="132">
        <v>29545.84</v>
      </c>
      <c r="AI314" s="132">
        <v>0</v>
      </c>
      <c r="AJ314" s="132">
        <v>0</v>
      </c>
      <c r="AK314" s="132">
        <v>93882.98</v>
      </c>
      <c r="AL314" s="132">
        <v>29093.36</v>
      </c>
      <c r="AM314" s="132">
        <v>2773034.7</v>
      </c>
      <c r="AN314" s="132">
        <v>518863.8</v>
      </c>
      <c r="AO314" s="132">
        <v>0</v>
      </c>
      <c r="AP314" s="132">
        <v>0</v>
      </c>
      <c r="AQ314" s="132">
        <v>318793.49</v>
      </c>
      <c r="AR314" s="132">
        <v>80979073.71</v>
      </c>
      <c r="AS314" s="132">
        <v>1522628.97</v>
      </c>
      <c r="AT314" s="142"/>
      <c r="AU314" s="132"/>
      <c r="AV314" s="132"/>
      <c r="AW314" s="132"/>
      <c r="AX314" s="132"/>
    </row>
    <row r="315" spans="1:50" s="92" customFormat="1" ht="11.25">
      <c r="A315" s="104" t="s">
        <v>600</v>
      </c>
      <c r="B315" s="23" t="s">
        <v>601</v>
      </c>
      <c r="C315" s="16" t="s">
        <v>81</v>
      </c>
      <c r="D315" s="16" t="s">
        <v>89</v>
      </c>
      <c r="E315" s="132">
        <v>10399237.31</v>
      </c>
      <c r="F315" s="132">
        <v>17475.14</v>
      </c>
      <c r="G315" s="132">
        <v>9513.18</v>
      </c>
      <c r="H315" s="132">
        <v>873.32</v>
      </c>
      <c r="I315" s="132">
        <v>16106</v>
      </c>
      <c r="J315" s="132">
        <v>1723.76</v>
      </c>
      <c r="K315" s="132">
        <v>0</v>
      </c>
      <c r="L315" s="132">
        <v>16671.01</v>
      </c>
      <c r="M315" s="132">
        <v>0</v>
      </c>
      <c r="N315" s="132">
        <v>10336874.9</v>
      </c>
      <c r="O315" s="132">
        <v>85135.93</v>
      </c>
      <c r="P315" s="132">
        <v>169806.92</v>
      </c>
      <c r="Q315" s="132">
        <v>1870.98</v>
      </c>
      <c r="R315" s="132">
        <v>0</v>
      </c>
      <c r="S315" s="132">
        <v>10080061.07</v>
      </c>
      <c r="T315" s="132">
        <v>12928103.82</v>
      </c>
      <c r="U315" s="132">
        <v>0</v>
      </c>
      <c r="V315" s="132">
        <v>20248.66</v>
      </c>
      <c r="W315" s="132">
        <v>0</v>
      </c>
      <c r="X315" s="132">
        <v>315499.43</v>
      </c>
      <c r="Y315" s="132">
        <v>0</v>
      </c>
      <c r="Z315" s="132">
        <v>156665.09</v>
      </c>
      <c r="AA315" s="132">
        <v>0</v>
      </c>
      <c r="AB315" s="132">
        <v>1185355.47</v>
      </c>
      <c r="AC315" s="132">
        <v>0</v>
      </c>
      <c r="AD315" s="132">
        <v>644840.85</v>
      </c>
      <c r="AE315" s="132">
        <v>0</v>
      </c>
      <c r="AF315" s="132">
        <v>67038.32</v>
      </c>
      <c r="AG315" s="132">
        <v>0</v>
      </c>
      <c r="AH315" s="132">
        <v>44731.1</v>
      </c>
      <c r="AI315" s="132">
        <v>0</v>
      </c>
      <c r="AJ315" s="132">
        <v>0</v>
      </c>
      <c r="AK315" s="132">
        <v>46893.88</v>
      </c>
      <c r="AL315" s="132">
        <v>0</v>
      </c>
      <c r="AM315" s="132">
        <v>370584.52</v>
      </c>
      <c r="AN315" s="132">
        <v>0</v>
      </c>
      <c r="AO315" s="132">
        <v>0</v>
      </c>
      <c r="AP315" s="132">
        <v>0</v>
      </c>
      <c r="AQ315" s="132">
        <v>30836.69</v>
      </c>
      <c r="AR315" s="132">
        <v>10399237.31</v>
      </c>
      <c r="AS315" s="132">
        <v>675214.98</v>
      </c>
      <c r="AT315" s="142"/>
      <c r="AU315" s="132"/>
      <c r="AV315" s="132"/>
      <c r="AW315" s="132"/>
      <c r="AX315" s="132"/>
    </row>
    <row r="316" spans="1:50" s="92" customFormat="1" ht="11.25">
      <c r="A316" s="104" t="s">
        <v>602</v>
      </c>
      <c r="B316" s="23" t="s">
        <v>603</v>
      </c>
      <c r="C316" s="16" t="s">
        <v>81</v>
      </c>
      <c r="D316" s="16" t="s">
        <v>89</v>
      </c>
      <c r="E316" s="132">
        <v>28618746.24</v>
      </c>
      <c r="F316" s="132">
        <v>33133.84</v>
      </c>
      <c r="G316" s="132">
        <v>3069.61</v>
      </c>
      <c r="H316" s="132">
        <v>352.05</v>
      </c>
      <c r="I316" s="132">
        <v>45667.57</v>
      </c>
      <c r="J316" s="132">
        <v>0</v>
      </c>
      <c r="K316" s="132">
        <v>0</v>
      </c>
      <c r="L316" s="132">
        <v>12311.35</v>
      </c>
      <c r="M316" s="132">
        <v>0</v>
      </c>
      <c r="N316" s="132">
        <v>28524211.82</v>
      </c>
      <c r="O316" s="132">
        <v>205734.41</v>
      </c>
      <c r="P316" s="132">
        <v>568758.86</v>
      </c>
      <c r="Q316" s="132">
        <v>3571.2</v>
      </c>
      <c r="R316" s="132">
        <v>0</v>
      </c>
      <c r="S316" s="132">
        <v>27746147.35</v>
      </c>
      <c r="T316" s="132">
        <v>35649709.93</v>
      </c>
      <c r="U316" s="132">
        <v>-440249.72</v>
      </c>
      <c r="V316" s="132">
        <v>122147.99</v>
      </c>
      <c r="W316" s="132">
        <v>102565.94</v>
      </c>
      <c r="X316" s="132">
        <v>265160.89</v>
      </c>
      <c r="Y316" s="132">
        <v>-104023.84</v>
      </c>
      <c r="Z316" s="132">
        <v>468758.34</v>
      </c>
      <c r="AA316" s="132">
        <v>-8366.14</v>
      </c>
      <c r="AB316" s="132">
        <v>3315650.79</v>
      </c>
      <c r="AC316" s="132">
        <v>113360.91</v>
      </c>
      <c r="AD316" s="132">
        <v>2411274</v>
      </c>
      <c r="AE316" s="132">
        <v>191168.98</v>
      </c>
      <c r="AF316" s="132">
        <v>100739.79</v>
      </c>
      <c r="AG316" s="132">
        <v>0</v>
      </c>
      <c r="AH316" s="132">
        <v>76538.65</v>
      </c>
      <c r="AI316" s="132">
        <v>3622.93</v>
      </c>
      <c r="AJ316" s="132">
        <v>0</v>
      </c>
      <c r="AK316" s="132">
        <v>0</v>
      </c>
      <c r="AL316" s="132">
        <v>-29.06</v>
      </c>
      <c r="AM316" s="132">
        <v>843362.7</v>
      </c>
      <c r="AN316" s="132">
        <v>-54849.07</v>
      </c>
      <c r="AO316" s="132">
        <v>0</v>
      </c>
      <c r="AP316" s="132">
        <v>0</v>
      </c>
      <c r="AQ316" s="132">
        <v>113842.43</v>
      </c>
      <c r="AR316" s="132">
        <v>28618746.24</v>
      </c>
      <c r="AS316" s="132">
        <v>1770903.23</v>
      </c>
      <c r="AT316" s="142"/>
      <c r="AU316" s="132"/>
      <c r="AV316" s="132"/>
      <c r="AW316" s="132"/>
      <c r="AX316" s="132"/>
    </row>
    <row r="317" spans="1:50" s="92" customFormat="1" ht="11.25">
      <c r="A317" s="104" t="s">
        <v>604</v>
      </c>
      <c r="B317" s="23" t="s">
        <v>605</v>
      </c>
      <c r="C317" s="16" t="s">
        <v>80</v>
      </c>
      <c r="D317" s="16" t="s">
        <v>89</v>
      </c>
      <c r="E317" s="132">
        <v>30417256.65</v>
      </c>
      <c r="F317" s="132">
        <v>3092.99</v>
      </c>
      <c r="G317" s="132">
        <v>16743.89</v>
      </c>
      <c r="H317" s="132">
        <v>0</v>
      </c>
      <c r="I317" s="132">
        <v>0</v>
      </c>
      <c r="J317" s="132">
        <v>0</v>
      </c>
      <c r="K317" s="132">
        <v>0</v>
      </c>
      <c r="L317" s="132">
        <v>0</v>
      </c>
      <c r="M317" s="132">
        <v>0</v>
      </c>
      <c r="N317" s="132">
        <v>30397419.77</v>
      </c>
      <c r="O317" s="132">
        <v>133293.2</v>
      </c>
      <c r="P317" s="132">
        <v>641203</v>
      </c>
      <c r="Q317" s="132">
        <v>5244.3</v>
      </c>
      <c r="R317" s="132">
        <v>0</v>
      </c>
      <c r="S317" s="132">
        <v>29617679.27</v>
      </c>
      <c r="T317" s="132">
        <v>35464675.32</v>
      </c>
      <c r="U317" s="132">
        <v>-89963.51</v>
      </c>
      <c r="V317" s="132">
        <v>186925.08</v>
      </c>
      <c r="W317" s="132">
        <v>3020.93</v>
      </c>
      <c r="X317" s="132">
        <v>247489.09</v>
      </c>
      <c r="Y317" s="132">
        <v>-1073.45</v>
      </c>
      <c r="Z317" s="132">
        <v>545731.76</v>
      </c>
      <c r="AA317" s="132">
        <v>1295.81</v>
      </c>
      <c r="AB317" s="132">
        <v>1719700.36</v>
      </c>
      <c r="AC317" s="132">
        <v>6451.35</v>
      </c>
      <c r="AD317" s="132">
        <v>2200350.07</v>
      </c>
      <c r="AE317" s="132">
        <v>21.56</v>
      </c>
      <c r="AF317" s="132">
        <v>0</v>
      </c>
      <c r="AG317" s="132">
        <v>0</v>
      </c>
      <c r="AH317" s="132">
        <v>5124.52</v>
      </c>
      <c r="AI317" s="132">
        <v>0</v>
      </c>
      <c r="AJ317" s="132">
        <v>0</v>
      </c>
      <c r="AK317" s="132">
        <v>63621.51</v>
      </c>
      <c r="AL317" s="132">
        <v>-47177.27</v>
      </c>
      <c r="AM317" s="132">
        <v>1585753.27</v>
      </c>
      <c r="AN317" s="132">
        <v>-131254.85</v>
      </c>
      <c r="AO317" s="132">
        <v>0</v>
      </c>
      <c r="AP317" s="132">
        <v>0</v>
      </c>
      <c r="AQ317" s="132">
        <v>45422.58</v>
      </c>
      <c r="AR317" s="132">
        <v>30417256.65</v>
      </c>
      <c r="AS317" s="132">
        <v>3418266.39</v>
      </c>
      <c r="AT317" s="142"/>
      <c r="AU317" s="132"/>
      <c r="AV317" s="132"/>
      <c r="AW317" s="132"/>
      <c r="AX317" s="132"/>
    </row>
    <row r="318" spans="1:50" s="92" customFormat="1" ht="11.25">
      <c r="A318" s="104" t="s">
        <v>606</v>
      </c>
      <c r="B318" s="23" t="s">
        <v>607</v>
      </c>
      <c r="C318" s="16" t="s">
        <v>85</v>
      </c>
      <c r="D318" s="16" t="s">
        <v>89</v>
      </c>
      <c r="E318" s="132">
        <v>15659324.54</v>
      </c>
      <c r="F318" s="132">
        <v>7213.17</v>
      </c>
      <c r="G318" s="132">
        <v>28490.2</v>
      </c>
      <c r="H318" s="132">
        <v>796.46</v>
      </c>
      <c r="I318" s="132">
        <v>4681.7</v>
      </c>
      <c r="J318" s="132">
        <v>169.61</v>
      </c>
      <c r="K318" s="132">
        <v>0</v>
      </c>
      <c r="L318" s="132">
        <v>0</v>
      </c>
      <c r="M318" s="132">
        <v>0</v>
      </c>
      <c r="N318" s="132">
        <v>15617973.4</v>
      </c>
      <c r="O318" s="132">
        <v>106028.16</v>
      </c>
      <c r="P318" s="132">
        <v>177186.99</v>
      </c>
      <c r="Q318" s="132">
        <v>0.38</v>
      </c>
      <c r="R318" s="132">
        <v>0</v>
      </c>
      <c r="S318" s="132">
        <v>15334757.87</v>
      </c>
      <c r="T318" s="132">
        <v>19226883.69</v>
      </c>
      <c r="U318" s="132">
        <v>-95575.64</v>
      </c>
      <c r="V318" s="132">
        <v>24161.16</v>
      </c>
      <c r="W318" s="132">
        <v>2725.34</v>
      </c>
      <c r="X318" s="132">
        <v>169860.53</v>
      </c>
      <c r="Y318" s="132">
        <v>-26393.31</v>
      </c>
      <c r="Z318" s="132">
        <v>269571.79</v>
      </c>
      <c r="AA318" s="132">
        <v>-342.76</v>
      </c>
      <c r="AB318" s="132">
        <v>1480685.2</v>
      </c>
      <c r="AC318" s="132">
        <v>45010.95</v>
      </c>
      <c r="AD318" s="132">
        <v>1243712.31</v>
      </c>
      <c r="AE318" s="132">
        <v>916.2</v>
      </c>
      <c r="AF318" s="132">
        <v>23898.44</v>
      </c>
      <c r="AG318" s="132">
        <v>0</v>
      </c>
      <c r="AH318" s="132">
        <v>32395.53</v>
      </c>
      <c r="AI318" s="132">
        <v>0</v>
      </c>
      <c r="AJ318" s="132">
        <v>0</v>
      </c>
      <c r="AK318" s="132">
        <v>7227.62</v>
      </c>
      <c r="AL318" s="132">
        <v>0</v>
      </c>
      <c r="AM318" s="132">
        <v>663510.11</v>
      </c>
      <c r="AN318" s="132">
        <v>74667.16</v>
      </c>
      <c r="AO318" s="132">
        <v>0</v>
      </c>
      <c r="AP318" s="132">
        <v>0</v>
      </c>
      <c r="AQ318" s="132">
        <v>52608.3</v>
      </c>
      <c r="AR318" s="132">
        <v>15659324.54</v>
      </c>
      <c r="AS318" s="132">
        <v>535568.91</v>
      </c>
      <c r="AT318" s="142"/>
      <c r="AU318" s="132"/>
      <c r="AV318" s="132"/>
      <c r="AW318" s="132"/>
      <c r="AX318" s="132"/>
    </row>
    <row r="319" spans="1:50" s="92" customFormat="1" ht="11.25">
      <c r="A319" s="104" t="s">
        <v>608</v>
      </c>
      <c r="B319" s="23" t="s">
        <v>609</v>
      </c>
      <c r="C319" s="16" t="s">
        <v>82</v>
      </c>
      <c r="D319" s="16" t="s">
        <v>89</v>
      </c>
      <c r="E319" s="132">
        <v>29112421.17</v>
      </c>
      <c r="F319" s="132">
        <v>19859.26</v>
      </c>
      <c r="G319" s="132">
        <v>1011.07</v>
      </c>
      <c r="H319" s="132">
        <v>0</v>
      </c>
      <c r="I319" s="132">
        <v>2460.32</v>
      </c>
      <c r="J319" s="132">
        <v>0</v>
      </c>
      <c r="K319" s="132">
        <v>0</v>
      </c>
      <c r="L319" s="132">
        <v>0</v>
      </c>
      <c r="M319" s="132">
        <v>0</v>
      </c>
      <c r="N319" s="132">
        <v>29089090.52</v>
      </c>
      <c r="O319" s="132">
        <v>162458.41</v>
      </c>
      <c r="P319" s="132">
        <v>263050.47</v>
      </c>
      <c r="Q319" s="132">
        <v>40.32</v>
      </c>
      <c r="R319" s="132">
        <v>0</v>
      </c>
      <c r="S319" s="132">
        <v>28663541.32</v>
      </c>
      <c r="T319" s="132">
        <v>34648708.92</v>
      </c>
      <c r="U319" s="132">
        <v>-450898.58</v>
      </c>
      <c r="V319" s="132">
        <v>184502.48</v>
      </c>
      <c r="W319" s="132">
        <v>50286.95</v>
      </c>
      <c r="X319" s="132">
        <v>206366.68</v>
      </c>
      <c r="Y319" s="132">
        <v>-23885.04</v>
      </c>
      <c r="Z319" s="132">
        <v>491017.28</v>
      </c>
      <c r="AA319" s="132">
        <v>-6736.25</v>
      </c>
      <c r="AB319" s="132">
        <v>2044881.8</v>
      </c>
      <c r="AC319" s="132">
        <v>86122.4</v>
      </c>
      <c r="AD319" s="132">
        <v>2029051.88</v>
      </c>
      <c r="AE319" s="132">
        <v>276949.23</v>
      </c>
      <c r="AF319" s="132">
        <v>81188.74</v>
      </c>
      <c r="AG319" s="132">
        <v>-323.7</v>
      </c>
      <c r="AH319" s="132">
        <v>43608.43</v>
      </c>
      <c r="AI319" s="132">
        <v>4500.77</v>
      </c>
      <c r="AJ319" s="132">
        <v>0</v>
      </c>
      <c r="AK319" s="132">
        <v>17668.57</v>
      </c>
      <c r="AL319" s="132">
        <v>0</v>
      </c>
      <c r="AM319" s="132">
        <v>868755.72</v>
      </c>
      <c r="AN319" s="132">
        <v>52674.67</v>
      </c>
      <c r="AO319" s="132">
        <v>0</v>
      </c>
      <c r="AP319" s="132">
        <v>0</v>
      </c>
      <c r="AQ319" s="132">
        <v>116899.48</v>
      </c>
      <c r="AR319" s="132">
        <v>29112421.17</v>
      </c>
      <c r="AS319" s="132">
        <v>564061.27</v>
      </c>
      <c r="AT319" s="142"/>
      <c r="AU319" s="132"/>
      <c r="AV319" s="132"/>
      <c r="AW319" s="132"/>
      <c r="AX319" s="132"/>
    </row>
    <row r="320" spans="1:50" s="92" customFormat="1" ht="11.25">
      <c r="A320" s="104" t="s">
        <v>610</v>
      </c>
      <c r="B320" s="23" t="s">
        <v>611</v>
      </c>
      <c r="C320" s="16" t="s">
        <v>81</v>
      </c>
      <c r="D320" s="16" t="s">
        <v>89</v>
      </c>
      <c r="E320" s="132">
        <v>10538652.52</v>
      </c>
      <c r="F320" s="132">
        <v>6623.7</v>
      </c>
      <c r="G320" s="132">
        <v>57543.11</v>
      </c>
      <c r="H320" s="132">
        <v>493.5</v>
      </c>
      <c r="I320" s="132">
        <v>29346.98</v>
      </c>
      <c r="J320" s="132">
        <v>40688.88</v>
      </c>
      <c r="K320" s="132">
        <v>0</v>
      </c>
      <c r="L320" s="132">
        <v>24551.66</v>
      </c>
      <c r="M320" s="132">
        <v>0</v>
      </c>
      <c r="N320" s="132">
        <v>10379404.69</v>
      </c>
      <c r="O320" s="132">
        <v>73968.3</v>
      </c>
      <c r="P320" s="132">
        <v>138466.21</v>
      </c>
      <c r="Q320" s="132">
        <v>11.95</v>
      </c>
      <c r="R320" s="132">
        <v>0</v>
      </c>
      <c r="S320" s="132">
        <v>10166958.23</v>
      </c>
      <c r="T320" s="132">
        <v>14121837.94</v>
      </c>
      <c r="U320" s="132">
        <v>-163718.99</v>
      </c>
      <c r="V320" s="132">
        <v>156996.91</v>
      </c>
      <c r="W320" s="132">
        <v>11752.36</v>
      </c>
      <c r="X320" s="132">
        <v>1897685.22</v>
      </c>
      <c r="Y320" s="132">
        <v>-46574.48</v>
      </c>
      <c r="Z320" s="132">
        <v>196282.5</v>
      </c>
      <c r="AA320" s="132">
        <v>-2848.88</v>
      </c>
      <c r="AB320" s="132">
        <v>1119951.82</v>
      </c>
      <c r="AC320" s="132">
        <v>51614.85</v>
      </c>
      <c r="AD320" s="132">
        <v>495214.7</v>
      </c>
      <c r="AE320" s="132">
        <v>399.22</v>
      </c>
      <c r="AF320" s="132">
        <v>9673.02</v>
      </c>
      <c r="AG320" s="132">
        <v>0</v>
      </c>
      <c r="AH320" s="132">
        <v>39234.47</v>
      </c>
      <c r="AI320" s="132">
        <v>4369.88</v>
      </c>
      <c r="AJ320" s="132">
        <v>0</v>
      </c>
      <c r="AK320" s="132">
        <v>0</v>
      </c>
      <c r="AL320" s="132">
        <v>2929.8</v>
      </c>
      <c r="AM320" s="132">
        <v>163059.91</v>
      </c>
      <c r="AN320" s="132">
        <v>6303.96</v>
      </c>
      <c r="AO320" s="132">
        <v>0</v>
      </c>
      <c r="AP320" s="132">
        <v>0</v>
      </c>
      <c r="AQ320" s="132">
        <v>37786.95</v>
      </c>
      <c r="AR320" s="132">
        <v>10538652.52</v>
      </c>
      <c r="AS320" s="132">
        <v>381583.42</v>
      </c>
      <c r="AT320" s="142"/>
      <c r="AU320" s="132"/>
      <c r="AV320" s="132"/>
      <c r="AW320" s="132"/>
      <c r="AX320" s="132"/>
    </row>
    <row r="321" spans="1:50" s="92" customFormat="1" ht="11.25">
      <c r="A321" s="104" t="s">
        <v>34</v>
      </c>
      <c r="B321" s="23" t="s">
        <v>35</v>
      </c>
      <c r="C321" s="16" t="s">
        <v>84</v>
      </c>
      <c r="D321" s="16" t="s">
        <v>682</v>
      </c>
      <c r="E321" s="132">
        <v>1652499070.5</v>
      </c>
      <c r="F321" s="132">
        <v>90202.96</v>
      </c>
      <c r="G321" s="132">
        <v>7053.77</v>
      </c>
      <c r="H321" s="132">
        <v>1351.1</v>
      </c>
      <c r="I321" s="132">
        <v>0</v>
      </c>
      <c r="J321" s="132">
        <v>0</v>
      </c>
      <c r="K321" s="132">
        <v>0</v>
      </c>
      <c r="L321" s="132">
        <v>75750.57</v>
      </c>
      <c r="M321" s="132">
        <v>0</v>
      </c>
      <c r="N321" s="132">
        <v>1652324712.1</v>
      </c>
      <c r="O321" s="132">
        <v>3207440.61</v>
      </c>
      <c r="P321" s="132">
        <v>14722273.38</v>
      </c>
      <c r="Q321" s="132">
        <v>304951.92</v>
      </c>
      <c r="R321" s="132">
        <v>0</v>
      </c>
      <c r="S321" s="132">
        <v>1634090046.19</v>
      </c>
      <c r="T321" s="132">
        <v>1887607439.75</v>
      </c>
      <c r="U321" s="132">
        <v>-47166026.23</v>
      </c>
      <c r="V321" s="132">
        <v>583953.35</v>
      </c>
      <c r="W321" s="132">
        <v>-51030.93</v>
      </c>
      <c r="X321" s="132">
        <v>80005351.78</v>
      </c>
      <c r="Y321" s="132">
        <v>-22689038.69</v>
      </c>
      <c r="Z321" s="132">
        <v>32473399.46</v>
      </c>
      <c r="AA321" s="132">
        <v>-776950.96</v>
      </c>
      <c r="AB321" s="132">
        <v>1759617.37</v>
      </c>
      <c r="AC321" s="132">
        <v>158378.82</v>
      </c>
      <c r="AD321" s="132">
        <v>59456965.55</v>
      </c>
      <c r="AE321" s="132">
        <v>643307.37</v>
      </c>
      <c r="AF321" s="132">
        <v>21617.6</v>
      </c>
      <c r="AG321" s="132">
        <v>0</v>
      </c>
      <c r="AH321" s="132">
        <v>0</v>
      </c>
      <c r="AI321" s="132">
        <v>0</v>
      </c>
      <c r="AJ321" s="132">
        <v>0</v>
      </c>
      <c r="AK321" s="132">
        <v>3568635.8</v>
      </c>
      <c r="AL321" s="132">
        <v>2860374.47</v>
      </c>
      <c r="AM321" s="132">
        <v>95643489.4</v>
      </c>
      <c r="AN321" s="132">
        <v>-3452864.55</v>
      </c>
      <c r="AO321" s="132">
        <v>0</v>
      </c>
      <c r="AP321" s="132">
        <v>0</v>
      </c>
      <c r="AQ321" s="132">
        <v>2195879.02</v>
      </c>
      <c r="AR321" s="132">
        <v>1652499070.5</v>
      </c>
      <c r="AS321" s="132">
        <v>50766457.2</v>
      </c>
      <c r="AT321" s="142"/>
      <c r="AU321" s="132"/>
      <c r="AV321" s="132"/>
      <c r="AW321" s="132"/>
      <c r="AX321" s="132"/>
    </row>
    <row r="322" spans="1:50" s="92" customFormat="1" ht="11.25">
      <c r="A322" s="104" t="s">
        <v>612</v>
      </c>
      <c r="B322" s="23" t="s">
        <v>613</v>
      </c>
      <c r="C322" s="16" t="s">
        <v>81</v>
      </c>
      <c r="D322" s="16" t="s">
        <v>89</v>
      </c>
      <c r="E322" s="132">
        <v>15514333.5</v>
      </c>
      <c r="F322" s="132">
        <v>5929.75</v>
      </c>
      <c r="G322" s="132">
        <v>54769.3</v>
      </c>
      <c r="H322" s="132">
        <v>0</v>
      </c>
      <c r="I322" s="132">
        <v>0</v>
      </c>
      <c r="J322" s="132">
        <v>0</v>
      </c>
      <c r="K322" s="132">
        <v>0</v>
      </c>
      <c r="L322" s="132">
        <v>0</v>
      </c>
      <c r="M322" s="132">
        <v>0</v>
      </c>
      <c r="N322" s="132">
        <v>15453634.45</v>
      </c>
      <c r="O322" s="132">
        <v>107350.26</v>
      </c>
      <c r="P322" s="132">
        <v>165000</v>
      </c>
      <c r="Q322" s="132">
        <v>2549.47</v>
      </c>
      <c r="R322" s="132">
        <v>0</v>
      </c>
      <c r="S322" s="132">
        <v>15178734.72</v>
      </c>
      <c r="T322" s="132">
        <v>19092792.78</v>
      </c>
      <c r="U322" s="132">
        <v>-803696.63</v>
      </c>
      <c r="V322" s="132">
        <v>84423.71</v>
      </c>
      <c r="W322" s="132">
        <v>24792.45</v>
      </c>
      <c r="X322" s="132">
        <v>151580.96</v>
      </c>
      <c r="Y322" s="132">
        <v>-142997.64</v>
      </c>
      <c r="Z322" s="132">
        <v>273967.8</v>
      </c>
      <c r="AA322" s="132">
        <v>-14174.92</v>
      </c>
      <c r="AB322" s="132">
        <v>1427514.57</v>
      </c>
      <c r="AC322" s="132">
        <v>61315.99</v>
      </c>
      <c r="AD322" s="132">
        <v>930224.77</v>
      </c>
      <c r="AE322" s="132">
        <v>122963.53</v>
      </c>
      <c r="AF322" s="132">
        <v>67575.08</v>
      </c>
      <c r="AG322" s="132">
        <v>0</v>
      </c>
      <c r="AH322" s="132">
        <v>0</v>
      </c>
      <c r="AI322" s="132">
        <v>0</v>
      </c>
      <c r="AJ322" s="132">
        <v>0</v>
      </c>
      <c r="AK322" s="132">
        <v>0</v>
      </c>
      <c r="AL322" s="132">
        <v>-4802.73</v>
      </c>
      <c r="AM322" s="132">
        <v>466066.49</v>
      </c>
      <c r="AN322" s="132">
        <v>-14388.36</v>
      </c>
      <c r="AO322" s="132">
        <v>0</v>
      </c>
      <c r="AP322" s="132">
        <v>0</v>
      </c>
      <c r="AQ322" s="132">
        <v>78719.03</v>
      </c>
      <c r="AR322" s="132">
        <v>15514333.5</v>
      </c>
      <c r="AS322" s="132">
        <v>1380739.88</v>
      </c>
      <c r="AT322" s="142"/>
      <c r="AU322" s="132"/>
      <c r="AV322" s="132"/>
      <c r="AW322" s="132"/>
      <c r="AX322" s="132"/>
    </row>
    <row r="323" spans="1:50" s="92" customFormat="1" ht="11.25">
      <c r="A323" s="104" t="s">
        <v>614</v>
      </c>
      <c r="B323" s="23" t="s">
        <v>615</v>
      </c>
      <c r="C323" s="16" t="s">
        <v>80</v>
      </c>
      <c r="D323" s="16" t="s">
        <v>90</v>
      </c>
      <c r="E323" s="132">
        <v>77112664.59</v>
      </c>
      <c r="F323" s="132">
        <v>165556.89</v>
      </c>
      <c r="G323" s="132">
        <v>379378.87</v>
      </c>
      <c r="H323" s="132">
        <v>6659.7</v>
      </c>
      <c r="I323" s="132">
        <v>0</v>
      </c>
      <c r="J323" s="132">
        <v>0</v>
      </c>
      <c r="K323" s="132">
        <v>0</v>
      </c>
      <c r="L323" s="132">
        <v>14111.24</v>
      </c>
      <c r="M323" s="132">
        <v>0</v>
      </c>
      <c r="N323" s="132">
        <v>76546957.89</v>
      </c>
      <c r="O323" s="132">
        <v>389932.63</v>
      </c>
      <c r="P323" s="132">
        <v>1706514</v>
      </c>
      <c r="Q323" s="132">
        <v>12655.93</v>
      </c>
      <c r="R323" s="132">
        <v>0</v>
      </c>
      <c r="S323" s="132">
        <v>74437855.33</v>
      </c>
      <c r="T323" s="132">
        <v>93349282.05</v>
      </c>
      <c r="U323" s="132">
        <v>-1352403.3</v>
      </c>
      <c r="V323" s="132">
        <v>408644.27</v>
      </c>
      <c r="W323" s="132">
        <v>298597.84</v>
      </c>
      <c r="X323" s="132">
        <v>1087697.47</v>
      </c>
      <c r="Y323" s="132">
        <v>-254707.18</v>
      </c>
      <c r="Z323" s="132">
        <v>1372281.62</v>
      </c>
      <c r="AA323" s="132">
        <v>-10815.39</v>
      </c>
      <c r="AB323" s="132">
        <v>5867146.21</v>
      </c>
      <c r="AC323" s="132">
        <v>276561.79</v>
      </c>
      <c r="AD323" s="132">
        <v>4573205.81</v>
      </c>
      <c r="AE323" s="132">
        <v>174480.66</v>
      </c>
      <c r="AF323" s="132">
        <v>151988.9</v>
      </c>
      <c r="AG323" s="132">
        <v>0</v>
      </c>
      <c r="AH323" s="132">
        <v>0</v>
      </c>
      <c r="AI323" s="132">
        <v>0</v>
      </c>
      <c r="AJ323" s="132">
        <v>0</v>
      </c>
      <c r="AK323" s="132">
        <v>160506.48</v>
      </c>
      <c r="AL323" s="132">
        <v>128617.96</v>
      </c>
      <c r="AM323" s="132">
        <v>4177463.42</v>
      </c>
      <c r="AN323" s="132">
        <v>313669.08</v>
      </c>
      <c r="AO323" s="132">
        <v>0</v>
      </c>
      <c r="AP323" s="132">
        <v>0</v>
      </c>
      <c r="AQ323" s="132">
        <v>296291.9</v>
      </c>
      <c r="AR323" s="132">
        <v>77112664.59</v>
      </c>
      <c r="AS323" s="132">
        <v>8325112.31</v>
      </c>
      <c r="AT323" s="142"/>
      <c r="AU323" s="132"/>
      <c r="AV323" s="132"/>
      <c r="AW323" s="132"/>
      <c r="AX323" s="132"/>
    </row>
    <row r="324" spans="1:50" s="92" customFormat="1" ht="11.25">
      <c r="A324" s="104" t="s">
        <v>675</v>
      </c>
      <c r="B324" s="23" t="s">
        <v>676</v>
      </c>
      <c r="C324" s="16" t="s">
        <v>81</v>
      </c>
      <c r="D324" s="16" t="s">
        <v>88</v>
      </c>
      <c r="E324" s="132">
        <v>135822739.4</v>
      </c>
      <c r="F324" s="132">
        <v>44089.49</v>
      </c>
      <c r="G324" s="132">
        <v>450582.9</v>
      </c>
      <c r="H324" s="132">
        <v>151.6</v>
      </c>
      <c r="I324" s="132">
        <v>179648.49</v>
      </c>
      <c r="J324" s="132">
        <v>0</v>
      </c>
      <c r="K324" s="132">
        <v>0</v>
      </c>
      <c r="L324" s="132">
        <v>28887.18</v>
      </c>
      <c r="M324" s="132">
        <v>53839.2</v>
      </c>
      <c r="N324" s="132">
        <v>135065540.54</v>
      </c>
      <c r="O324" s="132">
        <v>617804.92</v>
      </c>
      <c r="P324" s="132">
        <v>2081252.49</v>
      </c>
      <c r="Q324" s="132">
        <v>53349.41</v>
      </c>
      <c r="R324" s="132">
        <v>0</v>
      </c>
      <c r="S324" s="132">
        <v>132313133.72</v>
      </c>
      <c r="T324" s="132">
        <v>160863463.61</v>
      </c>
      <c r="U324" s="132">
        <v>-4293458.95</v>
      </c>
      <c r="V324" s="132">
        <v>449545.54</v>
      </c>
      <c r="W324" s="132">
        <v>862669.63</v>
      </c>
      <c r="X324" s="132">
        <v>1209355.61</v>
      </c>
      <c r="Y324" s="132">
        <v>-617946.59</v>
      </c>
      <c r="Z324" s="132">
        <v>2401015.89</v>
      </c>
      <c r="AA324" s="132">
        <v>-53027.5</v>
      </c>
      <c r="AB324" s="132">
        <v>7697205.56</v>
      </c>
      <c r="AC324" s="132">
        <v>647283.31</v>
      </c>
      <c r="AD324" s="132">
        <v>8569719.56</v>
      </c>
      <c r="AE324" s="132">
        <v>242128.7</v>
      </c>
      <c r="AF324" s="132">
        <v>139925.65</v>
      </c>
      <c r="AG324" s="132">
        <v>-91.81</v>
      </c>
      <c r="AH324" s="132">
        <v>222928.16</v>
      </c>
      <c r="AI324" s="132">
        <v>15598.4</v>
      </c>
      <c r="AJ324" s="132">
        <v>0</v>
      </c>
      <c r="AK324" s="132">
        <v>491963.21</v>
      </c>
      <c r="AL324" s="132">
        <v>86293.32</v>
      </c>
      <c r="AM324" s="132">
        <v>4408720.1</v>
      </c>
      <c r="AN324" s="132">
        <v>653660.81</v>
      </c>
      <c r="AO324" s="132">
        <v>0</v>
      </c>
      <c r="AP324" s="132">
        <v>0</v>
      </c>
      <c r="AQ324" s="132">
        <v>640724.83</v>
      </c>
      <c r="AR324" s="132">
        <v>135822739.4</v>
      </c>
      <c r="AS324" s="132">
        <v>7814754.71</v>
      </c>
      <c r="AT324" s="142"/>
      <c r="AU324" s="132"/>
      <c r="AV324" s="132"/>
      <c r="AW324" s="132"/>
      <c r="AX324" s="132"/>
    </row>
    <row r="325" spans="1:50" s="92" customFormat="1" ht="11.25">
      <c r="A325" s="104" t="s">
        <v>616</v>
      </c>
      <c r="B325" s="23" t="s">
        <v>617</v>
      </c>
      <c r="C325" s="16" t="s">
        <v>82</v>
      </c>
      <c r="D325" s="16" t="s">
        <v>89</v>
      </c>
      <c r="E325" s="132">
        <v>50165251.18</v>
      </c>
      <c r="F325" s="132">
        <v>17799.91</v>
      </c>
      <c r="G325" s="132">
        <v>130236.08</v>
      </c>
      <c r="H325" s="132">
        <v>939.15</v>
      </c>
      <c r="I325" s="132">
        <v>5892.59</v>
      </c>
      <c r="J325" s="132">
        <v>5191.15</v>
      </c>
      <c r="K325" s="132">
        <v>0</v>
      </c>
      <c r="L325" s="132">
        <v>6635.53</v>
      </c>
      <c r="M325" s="132">
        <v>0</v>
      </c>
      <c r="N325" s="132">
        <v>49998556.77</v>
      </c>
      <c r="O325" s="132">
        <v>190164.85</v>
      </c>
      <c r="P325" s="132">
        <v>426100.17</v>
      </c>
      <c r="Q325" s="132">
        <v>19119.05</v>
      </c>
      <c r="R325" s="132">
        <v>0</v>
      </c>
      <c r="S325" s="132">
        <v>49363172.7</v>
      </c>
      <c r="T325" s="132">
        <v>57145534.39</v>
      </c>
      <c r="U325" s="132">
        <v>-926077.89</v>
      </c>
      <c r="V325" s="132">
        <v>113267.37</v>
      </c>
      <c r="W325" s="132">
        <v>159154.07</v>
      </c>
      <c r="X325" s="132">
        <v>469592.84</v>
      </c>
      <c r="Y325" s="132">
        <v>-179417.59</v>
      </c>
      <c r="Z325" s="132">
        <v>886062.57</v>
      </c>
      <c r="AA325" s="132">
        <v>-12678.05</v>
      </c>
      <c r="AB325" s="132">
        <v>1943041.49</v>
      </c>
      <c r="AC325" s="132">
        <v>86326.24</v>
      </c>
      <c r="AD325" s="132">
        <v>3030527.68</v>
      </c>
      <c r="AE325" s="132">
        <v>27327.6</v>
      </c>
      <c r="AF325" s="132">
        <v>41566.58</v>
      </c>
      <c r="AG325" s="132">
        <v>0</v>
      </c>
      <c r="AH325" s="132">
        <v>15077.58</v>
      </c>
      <c r="AI325" s="132">
        <v>0</v>
      </c>
      <c r="AJ325" s="132">
        <v>0</v>
      </c>
      <c r="AK325" s="132">
        <v>32399.51</v>
      </c>
      <c r="AL325" s="132">
        <v>5169.54</v>
      </c>
      <c r="AM325" s="132">
        <v>1524786.95</v>
      </c>
      <c r="AN325" s="132">
        <v>26409.06</v>
      </c>
      <c r="AO325" s="132">
        <v>0</v>
      </c>
      <c r="AP325" s="132">
        <v>0</v>
      </c>
      <c r="AQ325" s="132">
        <v>177203.8</v>
      </c>
      <c r="AR325" s="132">
        <v>50165251.18</v>
      </c>
      <c r="AS325" s="132">
        <v>1967718.66</v>
      </c>
      <c r="AT325" s="142"/>
      <c r="AU325" s="132"/>
      <c r="AV325" s="132"/>
      <c r="AW325" s="132"/>
      <c r="AX325" s="132"/>
    </row>
    <row r="326" spans="1:50" s="92" customFormat="1" ht="11.25">
      <c r="A326" s="104" t="s">
        <v>1</v>
      </c>
      <c r="B326" s="23" t="s">
        <v>2</v>
      </c>
      <c r="C326" s="16" t="s">
        <v>82</v>
      </c>
      <c r="D326" s="16" t="s">
        <v>88</v>
      </c>
      <c r="E326" s="132">
        <v>76219538.82</v>
      </c>
      <c r="F326" s="132">
        <v>45970.32</v>
      </c>
      <c r="G326" s="132">
        <v>105093.89</v>
      </c>
      <c r="H326" s="132">
        <v>0</v>
      </c>
      <c r="I326" s="132">
        <v>0</v>
      </c>
      <c r="J326" s="132">
        <v>19462.77</v>
      </c>
      <c r="K326" s="132">
        <v>0</v>
      </c>
      <c r="L326" s="132">
        <v>5187.79</v>
      </c>
      <c r="M326" s="132">
        <v>0</v>
      </c>
      <c r="N326" s="132">
        <v>76043824.05</v>
      </c>
      <c r="O326" s="132">
        <v>253976.87</v>
      </c>
      <c r="P326" s="132">
        <v>2748862.74</v>
      </c>
      <c r="Q326" s="132">
        <v>21339.88</v>
      </c>
      <c r="R326" s="132">
        <v>0</v>
      </c>
      <c r="S326" s="132">
        <v>73019644.56</v>
      </c>
      <c r="T326" s="132">
        <v>87356001.31</v>
      </c>
      <c r="U326" s="132">
        <v>-1724863.19</v>
      </c>
      <c r="V326" s="132">
        <v>479900.42</v>
      </c>
      <c r="W326" s="132">
        <v>346891.16</v>
      </c>
      <c r="X326" s="132">
        <v>483384.56</v>
      </c>
      <c r="Y326" s="132">
        <v>-339800.42</v>
      </c>
      <c r="Z326" s="132">
        <v>1406722.52</v>
      </c>
      <c r="AA326" s="132">
        <v>-32422.37</v>
      </c>
      <c r="AB326" s="132">
        <v>1509616.64</v>
      </c>
      <c r="AC326" s="132">
        <v>138724.85</v>
      </c>
      <c r="AD326" s="132">
        <v>4709949.82</v>
      </c>
      <c r="AE326" s="132">
        <v>93498</v>
      </c>
      <c r="AF326" s="132">
        <v>0</v>
      </c>
      <c r="AG326" s="132">
        <v>0</v>
      </c>
      <c r="AH326" s="132">
        <v>10084.86</v>
      </c>
      <c r="AI326" s="132">
        <v>-1996.67</v>
      </c>
      <c r="AJ326" s="132">
        <v>0</v>
      </c>
      <c r="AK326" s="132">
        <v>59244.01</v>
      </c>
      <c r="AL326" s="132">
        <v>37913.35</v>
      </c>
      <c r="AM326" s="132">
        <v>3717718.17</v>
      </c>
      <c r="AN326" s="132">
        <v>971543.11</v>
      </c>
      <c r="AO326" s="132">
        <v>0</v>
      </c>
      <c r="AP326" s="132">
        <v>0</v>
      </c>
      <c r="AQ326" s="132">
        <v>222810.75</v>
      </c>
      <c r="AR326" s="132">
        <v>76219538.82</v>
      </c>
      <c r="AS326" s="132">
        <v>4815090.46</v>
      </c>
      <c r="AT326" s="142"/>
      <c r="AU326" s="132"/>
      <c r="AV326" s="132"/>
      <c r="AW326" s="132"/>
      <c r="AX326" s="132"/>
    </row>
    <row r="327" spans="1:50" s="92" customFormat="1" ht="11.25">
      <c r="A327" s="104" t="s">
        <v>618</v>
      </c>
      <c r="B327" s="23" t="s">
        <v>619</v>
      </c>
      <c r="C327" s="16" t="s">
        <v>80</v>
      </c>
      <c r="D327" s="16" t="s">
        <v>90</v>
      </c>
      <c r="E327" s="132">
        <v>65269583.01</v>
      </c>
      <c r="F327" s="132">
        <v>157655.53</v>
      </c>
      <c r="G327" s="132">
        <v>125161.82</v>
      </c>
      <c r="H327" s="132">
        <v>1883.53</v>
      </c>
      <c r="I327" s="132">
        <v>412.2</v>
      </c>
      <c r="J327" s="132">
        <v>0</v>
      </c>
      <c r="K327" s="132">
        <v>0</v>
      </c>
      <c r="L327" s="132">
        <v>0</v>
      </c>
      <c r="M327" s="132">
        <v>0</v>
      </c>
      <c r="N327" s="132">
        <v>64984469.93</v>
      </c>
      <c r="O327" s="132">
        <v>339946.02</v>
      </c>
      <c r="P327" s="132">
        <v>-273748.71</v>
      </c>
      <c r="Q327" s="132">
        <v>5220.73</v>
      </c>
      <c r="R327" s="132">
        <v>0</v>
      </c>
      <c r="S327" s="132">
        <v>64913051.89</v>
      </c>
      <c r="T327" s="132">
        <v>81529220.79</v>
      </c>
      <c r="U327" s="132">
        <v>-3454472.08</v>
      </c>
      <c r="V327" s="132">
        <v>406308.03</v>
      </c>
      <c r="W327" s="132">
        <v>165474.58</v>
      </c>
      <c r="X327" s="132">
        <v>465917.96</v>
      </c>
      <c r="Y327" s="132">
        <v>-397884.44</v>
      </c>
      <c r="Z327" s="132">
        <v>1204846.58</v>
      </c>
      <c r="AA327" s="132">
        <v>-12821.12</v>
      </c>
      <c r="AB327" s="132">
        <v>5340931.59</v>
      </c>
      <c r="AC327" s="132">
        <v>204423.46</v>
      </c>
      <c r="AD327" s="132">
        <v>4623308.3</v>
      </c>
      <c r="AE327" s="132">
        <v>234090.5</v>
      </c>
      <c r="AF327" s="132">
        <v>30136.4</v>
      </c>
      <c r="AG327" s="132">
        <v>0</v>
      </c>
      <c r="AH327" s="132">
        <v>549.6</v>
      </c>
      <c r="AI327" s="132">
        <v>0</v>
      </c>
      <c r="AJ327" s="132">
        <v>0</v>
      </c>
      <c r="AK327" s="132">
        <v>161982.89</v>
      </c>
      <c r="AL327" s="132">
        <v>5050.29</v>
      </c>
      <c r="AM327" s="132">
        <v>3312611.39</v>
      </c>
      <c r="AN327" s="132">
        <v>230281.27</v>
      </c>
      <c r="AO327" s="132">
        <v>0</v>
      </c>
      <c r="AP327" s="132">
        <v>0</v>
      </c>
      <c r="AQ327" s="132">
        <v>357574.56</v>
      </c>
      <c r="AR327" s="132">
        <v>65269583.01</v>
      </c>
      <c r="AS327" s="132">
        <v>6550531.07</v>
      </c>
      <c r="AT327" s="142"/>
      <c r="AU327" s="132"/>
      <c r="AV327" s="132"/>
      <c r="AW327" s="132"/>
      <c r="AX327" s="132"/>
    </row>
    <row r="328" spans="1:50" s="92" customFormat="1" ht="11.25">
      <c r="A328" s="104" t="s">
        <v>620</v>
      </c>
      <c r="B328" s="23" t="s">
        <v>621</v>
      </c>
      <c r="C328" s="16" t="s">
        <v>82</v>
      </c>
      <c r="D328" s="16" t="s">
        <v>89</v>
      </c>
      <c r="E328" s="132">
        <v>43855309.58</v>
      </c>
      <c r="F328" s="132">
        <v>70648.56</v>
      </c>
      <c r="G328" s="132">
        <v>24166.02</v>
      </c>
      <c r="H328" s="132">
        <v>0</v>
      </c>
      <c r="I328" s="132">
        <v>0</v>
      </c>
      <c r="J328" s="132">
        <v>0</v>
      </c>
      <c r="K328" s="132">
        <v>0</v>
      </c>
      <c r="L328" s="132">
        <v>282484.89</v>
      </c>
      <c r="M328" s="132">
        <v>0</v>
      </c>
      <c r="N328" s="132">
        <v>43478010.11</v>
      </c>
      <c r="O328" s="132">
        <v>137146.66</v>
      </c>
      <c r="P328" s="132">
        <v>862674.34</v>
      </c>
      <c r="Q328" s="132">
        <v>13254.98</v>
      </c>
      <c r="R328" s="132">
        <v>0</v>
      </c>
      <c r="S328" s="132">
        <v>42464934.13</v>
      </c>
      <c r="T328" s="132">
        <v>48241348.47</v>
      </c>
      <c r="U328" s="132">
        <v>-1143204.22</v>
      </c>
      <c r="V328" s="132">
        <v>547248.15</v>
      </c>
      <c r="W328" s="132">
        <v>222859.57</v>
      </c>
      <c r="X328" s="132">
        <v>75168.9</v>
      </c>
      <c r="Y328" s="132">
        <v>-86977.14</v>
      </c>
      <c r="Z328" s="132">
        <v>786757.47</v>
      </c>
      <c r="AA328" s="132">
        <v>-18355.21</v>
      </c>
      <c r="AB328" s="132">
        <v>913699.62</v>
      </c>
      <c r="AC328" s="132">
        <v>33007.73</v>
      </c>
      <c r="AD328" s="132">
        <v>2107427</v>
      </c>
      <c r="AE328" s="132">
        <v>4365.54</v>
      </c>
      <c r="AF328" s="132">
        <v>0</v>
      </c>
      <c r="AG328" s="132">
        <v>0</v>
      </c>
      <c r="AH328" s="132">
        <v>664.1</v>
      </c>
      <c r="AI328" s="132">
        <v>0</v>
      </c>
      <c r="AJ328" s="132">
        <v>0</v>
      </c>
      <c r="AK328" s="132">
        <v>0</v>
      </c>
      <c r="AL328" s="132">
        <v>0</v>
      </c>
      <c r="AM328" s="132">
        <v>1292662.05</v>
      </c>
      <c r="AN328" s="132">
        <v>265657.76</v>
      </c>
      <c r="AO328" s="132">
        <v>0</v>
      </c>
      <c r="AP328" s="132">
        <v>0</v>
      </c>
      <c r="AQ328" s="132">
        <v>175669.09</v>
      </c>
      <c r="AR328" s="132">
        <v>43855309.58</v>
      </c>
      <c r="AS328" s="132">
        <v>1170781.66</v>
      </c>
      <c r="AT328" s="142"/>
      <c r="AU328" s="132"/>
      <c r="AV328" s="132"/>
      <c r="AW328" s="132"/>
      <c r="AX328" s="132"/>
    </row>
    <row r="329" spans="1:50" s="92" customFormat="1" ht="11.25">
      <c r="A329" s="104" t="s">
        <v>622</v>
      </c>
      <c r="B329" s="23" t="s">
        <v>623</v>
      </c>
      <c r="C329" s="16" t="s">
        <v>82</v>
      </c>
      <c r="D329" s="16" t="s">
        <v>88</v>
      </c>
      <c r="E329" s="132">
        <v>51137600.36</v>
      </c>
      <c r="F329" s="132">
        <v>2352.88</v>
      </c>
      <c r="G329" s="132">
        <v>33990.81</v>
      </c>
      <c r="H329" s="132">
        <v>193.51</v>
      </c>
      <c r="I329" s="132">
        <v>1837.73</v>
      </c>
      <c r="J329" s="132">
        <v>0</v>
      </c>
      <c r="K329" s="132">
        <v>0</v>
      </c>
      <c r="L329" s="132">
        <v>0</v>
      </c>
      <c r="M329" s="132">
        <v>0</v>
      </c>
      <c r="N329" s="132">
        <v>51099225.43</v>
      </c>
      <c r="O329" s="132">
        <v>180126.02</v>
      </c>
      <c r="P329" s="132">
        <v>423038.02</v>
      </c>
      <c r="Q329" s="132">
        <v>16305.9</v>
      </c>
      <c r="R329" s="132">
        <v>0</v>
      </c>
      <c r="S329" s="132">
        <v>50479755.49</v>
      </c>
      <c r="T329" s="132">
        <v>62134334.46</v>
      </c>
      <c r="U329" s="132">
        <v>-639820.21</v>
      </c>
      <c r="V329" s="132">
        <v>507969.82</v>
      </c>
      <c r="W329" s="132">
        <v>-24318.39</v>
      </c>
      <c r="X329" s="132">
        <v>194283.66</v>
      </c>
      <c r="Y329" s="132">
        <v>-16815.23</v>
      </c>
      <c r="Z329" s="132">
        <v>998523.25</v>
      </c>
      <c r="AA329" s="132">
        <v>-6785.37</v>
      </c>
      <c r="AB329" s="132">
        <v>1448879.46</v>
      </c>
      <c r="AC329" s="132">
        <v>83012.88</v>
      </c>
      <c r="AD329" s="132">
        <v>4974307.41</v>
      </c>
      <c r="AE329" s="132">
        <v>2348962.45</v>
      </c>
      <c r="AF329" s="132">
        <v>46679.36</v>
      </c>
      <c r="AG329" s="132">
        <v>-54.52</v>
      </c>
      <c r="AH329" s="132">
        <v>6685.71</v>
      </c>
      <c r="AI329" s="132">
        <v>0</v>
      </c>
      <c r="AJ329" s="132">
        <v>0</v>
      </c>
      <c r="AK329" s="132">
        <v>106736.43</v>
      </c>
      <c r="AL329" s="132">
        <v>153860.72</v>
      </c>
      <c r="AM329" s="132">
        <v>2319982.64</v>
      </c>
      <c r="AN329" s="132">
        <v>2834.13</v>
      </c>
      <c r="AO329" s="132">
        <v>0</v>
      </c>
      <c r="AP329" s="132">
        <v>0</v>
      </c>
      <c r="AQ329" s="132">
        <v>162948.1</v>
      </c>
      <c r="AR329" s="132">
        <v>51137600.36</v>
      </c>
      <c r="AS329" s="132">
        <v>2665622.59</v>
      </c>
      <c r="AT329" s="142"/>
      <c r="AU329" s="132"/>
      <c r="AV329" s="132"/>
      <c r="AW329" s="132"/>
      <c r="AX329" s="132"/>
    </row>
    <row r="330" spans="1:50" s="92" customFormat="1" ht="11.25">
      <c r="A330" s="104" t="s">
        <v>624</v>
      </c>
      <c r="B330" s="23" t="s">
        <v>625</v>
      </c>
      <c r="C330" s="16" t="s">
        <v>86</v>
      </c>
      <c r="D330" s="16" t="s">
        <v>90</v>
      </c>
      <c r="E330" s="132">
        <v>72512663.63</v>
      </c>
      <c r="F330" s="132">
        <v>113918.83</v>
      </c>
      <c r="G330" s="132">
        <v>272964.59</v>
      </c>
      <c r="H330" s="132">
        <v>436.35</v>
      </c>
      <c r="I330" s="132">
        <v>0</v>
      </c>
      <c r="J330" s="132">
        <v>0</v>
      </c>
      <c r="K330" s="132">
        <v>0</v>
      </c>
      <c r="L330" s="132">
        <v>12669.05</v>
      </c>
      <c r="M330" s="132">
        <v>0</v>
      </c>
      <c r="N330" s="132">
        <v>72112674.81</v>
      </c>
      <c r="O330" s="132">
        <v>348024</v>
      </c>
      <c r="P330" s="132">
        <v>1752572.12</v>
      </c>
      <c r="Q330" s="132">
        <v>6573.47</v>
      </c>
      <c r="R330" s="132">
        <v>0</v>
      </c>
      <c r="S330" s="132">
        <v>70005505.22</v>
      </c>
      <c r="T330" s="132">
        <v>85655479.38</v>
      </c>
      <c r="U330" s="132">
        <v>-1604591.57</v>
      </c>
      <c r="V330" s="132">
        <v>264655.7</v>
      </c>
      <c r="W330" s="132">
        <v>442090.42</v>
      </c>
      <c r="X330" s="132">
        <v>661593.82</v>
      </c>
      <c r="Y330" s="132">
        <v>-38151.4</v>
      </c>
      <c r="Z330" s="132">
        <v>1285605.93</v>
      </c>
      <c r="AA330" s="132">
        <v>-19924.26</v>
      </c>
      <c r="AB330" s="132">
        <v>4318427.97</v>
      </c>
      <c r="AC330" s="132">
        <v>290234.56</v>
      </c>
      <c r="AD330" s="132">
        <v>3883452.15</v>
      </c>
      <c r="AE330" s="132">
        <v>-148047.34</v>
      </c>
      <c r="AF330" s="132">
        <v>13218.82</v>
      </c>
      <c r="AG330" s="132">
        <v>0</v>
      </c>
      <c r="AH330" s="132">
        <v>0</v>
      </c>
      <c r="AI330" s="132">
        <v>0</v>
      </c>
      <c r="AJ330" s="132">
        <v>0</v>
      </c>
      <c r="AK330" s="132">
        <v>63470.83</v>
      </c>
      <c r="AL330" s="132">
        <v>82684.41</v>
      </c>
      <c r="AM330" s="132">
        <v>3987253.48</v>
      </c>
      <c r="AN330" s="132">
        <v>154829.03</v>
      </c>
      <c r="AO330" s="132">
        <v>0</v>
      </c>
      <c r="AP330" s="132">
        <v>0</v>
      </c>
      <c r="AQ330" s="132">
        <v>241685.64</v>
      </c>
      <c r="AR330" s="132">
        <v>72512663.63</v>
      </c>
      <c r="AS330" s="132">
        <v>5964841.05</v>
      </c>
      <c r="AT330" s="142"/>
      <c r="AU330" s="132"/>
      <c r="AV330" s="132"/>
      <c r="AW330" s="132"/>
      <c r="AX330" s="132"/>
    </row>
    <row r="331" spans="1:50" s="92" customFormat="1" ht="11.25">
      <c r="A331" s="104" t="s">
        <v>626</v>
      </c>
      <c r="B331" s="23" t="s">
        <v>627</v>
      </c>
      <c r="C331" s="16" t="s">
        <v>86</v>
      </c>
      <c r="D331" s="16" t="s">
        <v>89</v>
      </c>
      <c r="E331" s="132">
        <v>39249061.95</v>
      </c>
      <c r="F331" s="132">
        <v>44256.07</v>
      </c>
      <c r="G331" s="132">
        <v>11555.15</v>
      </c>
      <c r="H331" s="132">
        <v>1038.44</v>
      </c>
      <c r="I331" s="132">
        <v>0</v>
      </c>
      <c r="J331" s="132">
        <v>0</v>
      </c>
      <c r="K331" s="132">
        <v>0</v>
      </c>
      <c r="L331" s="132">
        <v>0</v>
      </c>
      <c r="M331" s="132">
        <v>0</v>
      </c>
      <c r="N331" s="132">
        <v>39192212.29</v>
      </c>
      <c r="O331" s="132">
        <v>140042.11</v>
      </c>
      <c r="P331" s="132">
        <v>422710.17</v>
      </c>
      <c r="Q331" s="132">
        <v>437.74</v>
      </c>
      <c r="R331" s="132">
        <v>0</v>
      </c>
      <c r="S331" s="132">
        <v>38629022.27</v>
      </c>
      <c r="T331" s="132">
        <v>45965085.21</v>
      </c>
      <c r="U331" s="132">
        <v>-860012.6</v>
      </c>
      <c r="V331" s="132">
        <v>113056.97</v>
      </c>
      <c r="W331" s="132">
        <v>195303.67</v>
      </c>
      <c r="X331" s="132">
        <v>176008.94</v>
      </c>
      <c r="Y331" s="132">
        <v>-52308.86</v>
      </c>
      <c r="Z331" s="132">
        <v>722989.24</v>
      </c>
      <c r="AA331" s="132">
        <v>-14733.65</v>
      </c>
      <c r="AB331" s="132">
        <v>1545993.86</v>
      </c>
      <c r="AC331" s="132">
        <v>49906.22</v>
      </c>
      <c r="AD331" s="132">
        <v>3015913.82</v>
      </c>
      <c r="AE331" s="132">
        <v>34841.74</v>
      </c>
      <c r="AF331" s="132">
        <v>18062.25</v>
      </c>
      <c r="AG331" s="132">
        <v>0</v>
      </c>
      <c r="AH331" s="132">
        <v>0</v>
      </c>
      <c r="AI331" s="132">
        <v>0</v>
      </c>
      <c r="AJ331" s="132">
        <v>0</v>
      </c>
      <c r="AK331" s="132">
        <v>88340.96</v>
      </c>
      <c r="AL331" s="132">
        <v>-115.77</v>
      </c>
      <c r="AM331" s="132">
        <v>1648382.85</v>
      </c>
      <c r="AN331" s="132">
        <v>150905.7</v>
      </c>
      <c r="AO331" s="132">
        <v>0</v>
      </c>
      <c r="AP331" s="132">
        <v>0</v>
      </c>
      <c r="AQ331" s="132">
        <v>196695.18</v>
      </c>
      <c r="AR331" s="132">
        <v>39249061.95</v>
      </c>
      <c r="AS331" s="132">
        <v>773559.78</v>
      </c>
      <c r="AT331" s="142"/>
      <c r="AU331" s="132"/>
      <c r="AV331" s="132"/>
      <c r="AW331" s="132"/>
      <c r="AX331" s="132"/>
    </row>
    <row r="332" spans="1:50" s="92" customFormat="1" ht="11.25">
      <c r="A332" s="104" t="s">
        <v>628</v>
      </c>
      <c r="B332" s="23" t="s">
        <v>629</v>
      </c>
      <c r="C332" s="16" t="s">
        <v>82</v>
      </c>
      <c r="D332" s="16" t="s">
        <v>89</v>
      </c>
      <c r="E332" s="132">
        <v>30393681.68</v>
      </c>
      <c r="F332" s="132">
        <v>22157.62</v>
      </c>
      <c r="G332" s="132">
        <v>1841</v>
      </c>
      <c r="H332" s="132">
        <v>0</v>
      </c>
      <c r="I332" s="132">
        <v>0</v>
      </c>
      <c r="J332" s="132">
        <v>0</v>
      </c>
      <c r="K332" s="132">
        <v>0</v>
      </c>
      <c r="L332" s="132">
        <v>0</v>
      </c>
      <c r="M332" s="132">
        <v>0</v>
      </c>
      <c r="N332" s="132">
        <v>30369683.06</v>
      </c>
      <c r="O332" s="132">
        <v>134343</v>
      </c>
      <c r="P332" s="132">
        <v>417644.35</v>
      </c>
      <c r="Q332" s="132">
        <v>2797.02</v>
      </c>
      <c r="R332" s="132">
        <v>0</v>
      </c>
      <c r="S332" s="132">
        <v>29814898.69</v>
      </c>
      <c r="T332" s="132">
        <v>35039958.88</v>
      </c>
      <c r="U332" s="132">
        <v>-518840.86</v>
      </c>
      <c r="V332" s="132">
        <v>181802.5</v>
      </c>
      <c r="W332" s="132">
        <v>196677.47</v>
      </c>
      <c r="X332" s="132">
        <v>103178.34</v>
      </c>
      <c r="Y332" s="132">
        <v>-15262.12</v>
      </c>
      <c r="Z332" s="132">
        <v>526305.79</v>
      </c>
      <c r="AA332" s="132">
        <v>-8728.59</v>
      </c>
      <c r="AB332" s="132">
        <v>1854032.69</v>
      </c>
      <c r="AC332" s="132">
        <v>32297.36</v>
      </c>
      <c r="AD332" s="132">
        <v>1478808.89</v>
      </c>
      <c r="AE332" s="132">
        <v>106340.56</v>
      </c>
      <c r="AF332" s="132">
        <v>39512.3</v>
      </c>
      <c r="AG332" s="132">
        <v>0</v>
      </c>
      <c r="AH332" s="132">
        <v>0</v>
      </c>
      <c r="AI332" s="132">
        <v>0</v>
      </c>
      <c r="AJ332" s="132">
        <v>0</v>
      </c>
      <c r="AK332" s="132">
        <v>23780.87</v>
      </c>
      <c r="AL332" s="132">
        <v>0</v>
      </c>
      <c r="AM332" s="132">
        <v>1139448.95</v>
      </c>
      <c r="AN332" s="132">
        <v>40876.79</v>
      </c>
      <c r="AO332" s="132">
        <v>0</v>
      </c>
      <c r="AP332" s="132">
        <v>0</v>
      </c>
      <c r="AQ332" s="132">
        <v>220478.88</v>
      </c>
      <c r="AR332" s="132">
        <v>30393681.68</v>
      </c>
      <c r="AS332" s="132">
        <v>1734733.94</v>
      </c>
      <c r="AT332" s="142"/>
      <c r="AU332" s="132"/>
      <c r="AV332" s="132"/>
      <c r="AW332" s="132"/>
      <c r="AX332" s="132"/>
    </row>
    <row r="333" spans="1:50" s="92" customFormat="1" ht="11.25">
      <c r="A333" s="104" t="s">
        <v>630</v>
      </c>
      <c r="B333" s="23" t="s">
        <v>631</v>
      </c>
      <c r="C333" s="16" t="s">
        <v>86</v>
      </c>
      <c r="D333" s="16" t="s">
        <v>89</v>
      </c>
      <c r="E333" s="132">
        <v>37343201.73</v>
      </c>
      <c r="F333" s="132">
        <v>46661.17</v>
      </c>
      <c r="G333" s="132">
        <v>48013.43</v>
      </c>
      <c r="H333" s="132">
        <v>1841.43</v>
      </c>
      <c r="I333" s="132">
        <v>35163.77</v>
      </c>
      <c r="J333" s="132">
        <v>17701.43</v>
      </c>
      <c r="K333" s="132">
        <v>0</v>
      </c>
      <c r="L333" s="132">
        <v>3903.14</v>
      </c>
      <c r="M333" s="132">
        <v>0</v>
      </c>
      <c r="N333" s="132">
        <v>37189917.36</v>
      </c>
      <c r="O333" s="132">
        <v>188323.12</v>
      </c>
      <c r="P333" s="132">
        <v>532229.87</v>
      </c>
      <c r="Q333" s="132">
        <v>629.33</v>
      </c>
      <c r="R333" s="132">
        <v>0</v>
      </c>
      <c r="S333" s="132">
        <v>36468735.04</v>
      </c>
      <c r="T333" s="132">
        <v>44230390.22</v>
      </c>
      <c r="U333" s="132">
        <v>-1253180.9</v>
      </c>
      <c r="V333" s="132">
        <v>139457.48</v>
      </c>
      <c r="W333" s="132">
        <v>362406.97</v>
      </c>
      <c r="X333" s="132">
        <v>219697.26</v>
      </c>
      <c r="Y333" s="132">
        <v>-93592.91</v>
      </c>
      <c r="Z333" s="132">
        <v>652984.08</v>
      </c>
      <c r="AA333" s="132">
        <v>-23260.94</v>
      </c>
      <c r="AB333" s="132">
        <v>2631958.26</v>
      </c>
      <c r="AC333" s="132">
        <v>115951.05</v>
      </c>
      <c r="AD333" s="132">
        <v>1665511.46</v>
      </c>
      <c r="AE333" s="132">
        <v>15461.99</v>
      </c>
      <c r="AF333" s="132">
        <v>31084.16</v>
      </c>
      <c r="AG333" s="132">
        <v>0</v>
      </c>
      <c r="AH333" s="132">
        <v>59453.39</v>
      </c>
      <c r="AI333" s="132">
        <v>-693.01</v>
      </c>
      <c r="AJ333" s="132">
        <v>0</v>
      </c>
      <c r="AK333" s="132">
        <v>131341.14</v>
      </c>
      <c r="AL333" s="132">
        <v>29883.51</v>
      </c>
      <c r="AM333" s="132">
        <v>1829103.82</v>
      </c>
      <c r="AN333" s="132">
        <v>30768.83</v>
      </c>
      <c r="AO333" s="132">
        <v>0</v>
      </c>
      <c r="AP333" s="132">
        <v>0</v>
      </c>
      <c r="AQ333" s="132">
        <v>99666.23</v>
      </c>
      <c r="AR333" s="132">
        <v>37343201.73</v>
      </c>
      <c r="AS333" s="132">
        <v>165598.64</v>
      </c>
      <c r="AT333" s="142"/>
      <c r="AU333" s="132"/>
      <c r="AV333" s="132"/>
      <c r="AW333" s="132"/>
      <c r="AX333" s="132"/>
    </row>
    <row r="334" spans="1:50" s="92" customFormat="1" ht="11.25">
      <c r="A334" s="104" t="s">
        <v>632</v>
      </c>
      <c r="B334" s="23" t="s">
        <v>633</v>
      </c>
      <c r="C334" s="16" t="s">
        <v>82</v>
      </c>
      <c r="D334" s="16" t="s">
        <v>89</v>
      </c>
      <c r="E334" s="132">
        <v>67495591.33</v>
      </c>
      <c r="F334" s="132">
        <v>36034.1</v>
      </c>
      <c r="G334" s="132">
        <v>298088.92</v>
      </c>
      <c r="H334" s="132">
        <v>531.85</v>
      </c>
      <c r="I334" s="132">
        <v>13233.38</v>
      </c>
      <c r="J334" s="132">
        <v>8926.74</v>
      </c>
      <c r="K334" s="132">
        <v>0</v>
      </c>
      <c r="L334" s="132">
        <v>113.71</v>
      </c>
      <c r="M334" s="132">
        <v>0</v>
      </c>
      <c r="N334" s="132">
        <v>67138662.63</v>
      </c>
      <c r="O334" s="132">
        <v>250352.07</v>
      </c>
      <c r="P334" s="132">
        <v>647437.4</v>
      </c>
      <c r="Q334" s="132">
        <v>30933.63</v>
      </c>
      <c r="R334" s="132">
        <v>0</v>
      </c>
      <c r="S334" s="132">
        <v>66209939.53</v>
      </c>
      <c r="T334" s="132">
        <v>78902527.17</v>
      </c>
      <c r="U334" s="132">
        <v>-2980819.08</v>
      </c>
      <c r="V334" s="132">
        <v>1247534.92</v>
      </c>
      <c r="W334" s="132">
        <v>76780.28</v>
      </c>
      <c r="X334" s="132">
        <v>173941.02</v>
      </c>
      <c r="Y334" s="132">
        <v>119156.86</v>
      </c>
      <c r="Z334" s="132">
        <v>1243785.82</v>
      </c>
      <c r="AA334" s="132">
        <v>-32109.55</v>
      </c>
      <c r="AB334" s="132">
        <v>1928843.52</v>
      </c>
      <c r="AC334" s="132">
        <v>133831.42</v>
      </c>
      <c r="AD334" s="132">
        <v>3660679.48</v>
      </c>
      <c r="AE334" s="132">
        <v>990922.69</v>
      </c>
      <c r="AF334" s="132">
        <v>27588.89</v>
      </c>
      <c r="AG334" s="132">
        <v>0</v>
      </c>
      <c r="AH334" s="132">
        <v>19821.57</v>
      </c>
      <c r="AI334" s="132">
        <v>2277.96</v>
      </c>
      <c r="AJ334" s="132">
        <v>0</v>
      </c>
      <c r="AK334" s="132">
        <v>39194.37</v>
      </c>
      <c r="AL334" s="132">
        <v>-329.25</v>
      </c>
      <c r="AM334" s="132">
        <v>3374621.4</v>
      </c>
      <c r="AN334" s="132">
        <v>197645.81</v>
      </c>
      <c r="AO334" s="132">
        <v>0</v>
      </c>
      <c r="AP334" s="132">
        <v>0</v>
      </c>
      <c r="AQ334" s="132">
        <v>293912.49</v>
      </c>
      <c r="AR334" s="132">
        <v>67495591.33</v>
      </c>
      <c r="AS334" s="132">
        <v>3483265.48</v>
      </c>
      <c r="AT334" s="142"/>
      <c r="AU334" s="132"/>
      <c r="AV334" s="132"/>
      <c r="AW334" s="132"/>
      <c r="AX334" s="132"/>
    </row>
    <row r="335" spans="1:50" s="92" customFormat="1" ht="11.25">
      <c r="A335" s="104" t="s">
        <v>634</v>
      </c>
      <c r="B335" s="23" t="s">
        <v>635</v>
      </c>
      <c r="C335" s="16" t="s">
        <v>80</v>
      </c>
      <c r="D335" s="16" t="s">
        <v>89</v>
      </c>
      <c r="E335" s="132">
        <v>25120411.02</v>
      </c>
      <c r="F335" s="132">
        <v>732.8</v>
      </c>
      <c r="G335" s="132">
        <v>58163.66</v>
      </c>
      <c r="H335" s="132">
        <v>0</v>
      </c>
      <c r="I335" s="132">
        <v>28.4</v>
      </c>
      <c r="J335" s="132">
        <v>0</v>
      </c>
      <c r="K335" s="132">
        <v>0</v>
      </c>
      <c r="L335" s="132">
        <v>0</v>
      </c>
      <c r="M335" s="132">
        <v>0</v>
      </c>
      <c r="N335" s="132">
        <v>25061486.16</v>
      </c>
      <c r="O335" s="132">
        <v>155515.34</v>
      </c>
      <c r="P335" s="132">
        <v>224561.18</v>
      </c>
      <c r="Q335" s="132">
        <v>0</v>
      </c>
      <c r="R335" s="132">
        <v>0</v>
      </c>
      <c r="S335" s="132">
        <v>24681409.64</v>
      </c>
      <c r="T335" s="132">
        <v>30432493.55</v>
      </c>
      <c r="U335" s="132">
        <v>-293712.75</v>
      </c>
      <c r="V335" s="132">
        <v>61673.48</v>
      </c>
      <c r="W335" s="132">
        <v>51031.5</v>
      </c>
      <c r="X335" s="132">
        <v>735633.08</v>
      </c>
      <c r="Y335" s="132">
        <v>-28144.33</v>
      </c>
      <c r="Z335" s="132">
        <v>418730.96</v>
      </c>
      <c r="AA335" s="132">
        <v>-4633.26</v>
      </c>
      <c r="AB335" s="132">
        <v>2471970.36</v>
      </c>
      <c r="AC335" s="132">
        <v>55179.73</v>
      </c>
      <c r="AD335" s="132">
        <v>1518467.34</v>
      </c>
      <c r="AE335" s="132">
        <v>-51239.09</v>
      </c>
      <c r="AF335" s="132">
        <v>19927.89</v>
      </c>
      <c r="AG335" s="132">
        <v>0</v>
      </c>
      <c r="AH335" s="132">
        <v>4805.71</v>
      </c>
      <c r="AI335" s="132">
        <v>0</v>
      </c>
      <c r="AJ335" s="132">
        <v>0</v>
      </c>
      <c r="AK335" s="132">
        <v>611.1</v>
      </c>
      <c r="AL335" s="132">
        <v>11347.57</v>
      </c>
      <c r="AM335" s="132">
        <v>701303.34</v>
      </c>
      <c r="AN335" s="132">
        <v>38004.5</v>
      </c>
      <c r="AO335" s="132">
        <v>0</v>
      </c>
      <c r="AP335" s="132">
        <v>0</v>
      </c>
      <c r="AQ335" s="132">
        <v>67305.26</v>
      </c>
      <c r="AR335" s="132">
        <v>25120411.02</v>
      </c>
      <c r="AS335" s="132">
        <v>569315.69</v>
      </c>
      <c r="AT335" s="142"/>
      <c r="AU335" s="132"/>
      <c r="AV335" s="132"/>
      <c r="AW335" s="132"/>
      <c r="AX335" s="132"/>
    </row>
    <row r="336" spans="1:50" s="92" customFormat="1" ht="11.25">
      <c r="A336" s="104" t="s">
        <v>636</v>
      </c>
      <c r="B336" s="23" t="s">
        <v>637</v>
      </c>
      <c r="C336" s="16" t="s">
        <v>86</v>
      </c>
      <c r="D336" s="16" t="s">
        <v>89</v>
      </c>
      <c r="E336" s="132">
        <v>28411281.47</v>
      </c>
      <c r="F336" s="132">
        <v>27381.63</v>
      </c>
      <c r="G336" s="132">
        <v>192351.98</v>
      </c>
      <c r="H336" s="132">
        <v>0</v>
      </c>
      <c r="I336" s="132">
        <v>1975.39</v>
      </c>
      <c r="J336" s="132">
        <v>0</v>
      </c>
      <c r="K336" s="132">
        <v>0</v>
      </c>
      <c r="L336" s="132">
        <v>48750</v>
      </c>
      <c r="M336" s="132">
        <v>0</v>
      </c>
      <c r="N336" s="132">
        <v>28140822.47</v>
      </c>
      <c r="O336" s="132">
        <v>135562.68</v>
      </c>
      <c r="P336" s="132">
        <v>744318.65</v>
      </c>
      <c r="Q336" s="132">
        <v>1945.75</v>
      </c>
      <c r="R336" s="132">
        <v>0</v>
      </c>
      <c r="S336" s="132">
        <v>27258995.39</v>
      </c>
      <c r="T336" s="132">
        <v>33192439.86</v>
      </c>
      <c r="U336" s="132">
        <v>-252441.88</v>
      </c>
      <c r="V336" s="132">
        <v>158071.24</v>
      </c>
      <c r="W336" s="132">
        <v>130802.07</v>
      </c>
      <c r="X336" s="132">
        <v>150905.01</v>
      </c>
      <c r="Y336" s="132">
        <v>-31949.94</v>
      </c>
      <c r="Z336" s="132">
        <v>490725.78</v>
      </c>
      <c r="AA336" s="132">
        <v>-7324.96</v>
      </c>
      <c r="AB336" s="132">
        <v>1861453.28</v>
      </c>
      <c r="AC336" s="132">
        <v>160878.26</v>
      </c>
      <c r="AD336" s="132">
        <v>1512063.94</v>
      </c>
      <c r="AE336" s="132">
        <v>-547.37</v>
      </c>
      <c r="AF336" s="132">
        <v>42532.74</v>
      </c>
      <c r="AG336" s="132">
        <v>0</v>
      </c>
      <c r="AH336" s="132">
        <v>8945.23</v>
      </c>
      <c r="AI336" s="132">
        <v>-2498.65</v>
      </c>
      <c r="AJ336" s="132">
        <v>0</v>
      </c>
      <c r="AK336" s="132">
        <v>69081.81</v>
      </c>
      <c r="AL336" s="132">
        <v>7612.65</v>
      </c>
      <c r="AM336" s="132">
        <v>1317222.63</v>
      </c>
      <c r="AN336" s="132">
        <v>38338.45</v>
      </c>
      <c r="AO336" s="132">
        <v>0</v>
      </c>
      <c r="AP336" s="132">
        <v>0</v>
      </c>
      <c r="AQ336" s="132">
        <v>166952.69</v>
      </c>
      <c r="AR336" s="132">
        <v>28411281.38</v>
      </c>
      <c r="AS336" s="132">
        <v>1273196.39</v>
      </c>
      <c r="AT336" s="142"/>
      <c r="AU336" s="132"/>
      <c r="AV336" s="132"/>
      <c r="AW336" s="132"/>
      <c r="AX336" s="132"/>
    </row>
    <row r="337" spans="1:50" s="92" customFormat="1" ht="11.25">
      <c r="A337" s="104" t="s">
        <v>638</v>
      </c>
      <c r="B337" s="23" t="s">
        <v>639</v>
      </c>
      <c r="C337" s="16" t="s">
        <v>87</v>
      </c>
      <c r="D337" s="16" t="s">
        <v>88</v>
      </c>
      <c r="E337" s="132">
        <v>93770775.73</v>
      </c>
      <c r="F337" s="132">
        <v>33201.97</v>
      </c>
      <c r="G337" s="132">
        <v>9708.17</v>
      </c>
      <c r="H337" s="132">
        <v>5512.38</v>
      </c>
      <c r="I337" s="132">
        <v>4836.88</v>
      </c>
      <c r="J337" s="132">
        <v>25931.48</v>
      </c>
      <c r="K337" s="132">
        <v>0</v>
      </c>
      <c r="L337" s="132">
        <v>10709</v>
      </c>
      <c r="M337" s="132">
        <v>0</v>
      </c>
      <c r="N337" s="132">
        <v>93680875.85</v>
      </c>
      <c r="O337" s="132">
        <v>295934.18</v>
      </c>
      <c r="P337" s="132">
        <v>1036318.01</v>
      </c>
      <c r="Q337" s="132">
        <v>11258.82</v>
      </c>
      <c r="R337" s="132">
        <v>0</v>
      </c>
      <c r="S337" s="132">
        <v>92337364.84</v>
      </c>
      <c r="T337" s="132">
        <v>108436391.69</v>
      </c>
      <c r="U337" s="132">
        <v>-3445389</v>
      </c>
      <c r="V337" s="132">
        <v>312703.17</v>
      </c>
      <c r="W337" s="132">
        <v>487221.72</v>
      </c>
      <c r="X337" s="132">
        <v>562458.56</v>
      </c>
      <c r="Y337" s="132">
        <v>-461939.84</v>
      </c>
      <c r="Z337" s="132">
        <v>1740216.82</v>
      </c>
      <c r="AA337" s="132">
        <v>-45923.31</v>
      </c>
      <c r="AB337" s="132">
        <v>2706777.14</v>
      </c>
      <c r="AC337" s="132">
        <v>133330.7</v>
      </c>
      <c r="AD337" s="132">
        <v>7946849.54</v>
      </c>
      <c r="AE337" s="132">
        <v>-567278.35</v>
      </c>
      <c r="AF337" s="132">
        <v>146315.61</v>
      </c>
      <c r="AG337" s="132">
        <v>0</v>
      </c>
      <c r="AH337" s="132">
        <v>11221.14</v>
      </c>
      <c r="AI337" s="132">
        <v>0</v>
      </c>
      <c r="AJ337" s="132">
        <v>0</v>
      </c>
      <c r="AK337" s="132">
        <v>32775.67</v>
      </c>
      <c r="AL337" s="132">
        <v>31905.91</v>
      </c>
      <c r="AM337" s="132">
        <v>3104616.18</v>
      </c>
      <c r="AN337" s="132">
        <v>-388453.36</v>
      </c>
      <c r="AO337" s="132">
        <v>0</v>
      </c>
      <c r="AP337" s="132">
        <v>0</v>
      </c>
      <c r="AQ337" s="132">
        <v>455866.46</v>
      </c>
      <c r="AR337" s="132">
        <v>93770775.73</v>
      </c>
      <c r="AS337" s="132">
        <v>4670023.4</v>
      </c>
      <c r="AT337" s="142"/>
      <c r="AU337" s="132"/>
      <c r="AV337" s="132"/>
      <c r="AW337" s="132"/>
      <c r="AX337" s="132"/>
    </row>
    <row r="338" spans="1:46" s="92" customFormat="1" ht="11.25">
      <c r="A338" s="104"/>
      <c r="B338" s="23"/>
      <c r="C338" s="16"/>
      <c r="D338" s="16"/>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18"/>
    </row>
    <row r="339" spans="1:46" s="92" customFormat="1" ht="11.25">
      <c r="A339" s="104"/>
      <c r="B339" s="23"/>
      <c r="C339" s="16"/>
      <c r="D339" s="16"/>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18"/>
    </row>
    <row r="340" spans="1:46" s="92" customFormat="1" ht="11.25">
      <c r="A340" s="104" t="s">
        <v>691</v>
      </c>
      <c r="B340" s="17" t="s">
        <v>640</v>
      </c>
      <c r="C340" s="106" t="s">
        <v>690</v>
      </c>
      <c r="D340" s="106" t="s">
        <v>690</v>
      </c>
      <c r="E340" s="22">
        <f>+E343+E344+E345+E346</f>
        <v>21871978699.550003</v>
      </c>
      <c r="F340" s="22">
        <f aca="true" t="shared" si="1" ref="F340:V340">+F343+F344+F345+F346</f>
        <v>11146738.030000001</v>
      </c>
      <c r="G340" s="22">
        <f t="shared" si="1"/>
        <v>26494911.930000003</v>
      </c>
      <c r="H340" s="22">
        <f t="shared" si="1"/>
        <v>307242.01</v>
      </c>
      <c r="I340" s="22">
        <f t="shared" si="1"/>
        <v>2271539.059999999</v>
      </c>
      <c r="J340" s="22">
        <f t="shared" si="1"/>
        <v>1312025.01</v>
      </c>
      <c r="K340" s="22">
        <f t="shared" si="1"/>
        <v>3800786.2300000004</v>
      </c>
      <c r="L340" s="22">
        <f t="shared" si="1"/>
        <v>3534546.13</v>
      </c>
      <c r="M340" s="22">
        <f t="shared" si="1"/>
        <v>70549.61</v>
      </c>
      <c r="N340" s="22">
        <f t="shared" si="1"/>
        <v>21823040359.570004</v>
      </c>
      <c r="O340" s="22">
        <f t="shared" si="1"/>
        <v>84099964.74000001</v>
      </c>
      <c r="P340" s="22">
        <f t="shared" si="1"/>
        <v>361922030.29</v>
      </c>
      <c r="Q340" s="22">
        <f t="shared" si="1"/>
        <v>6403854.3599999985</v>
      </c>
      <c r="R340" s="22">
        <f t="shared" si="1"/>
        <v>10271000</v>
      </c>
      <c r="S340" s="22">
        <f t="shared" si="1"/>
        <v>21360343510.18</v>
      </c>
      <c r="T340" s="22">
        <f t="shared" si="1"/>
        <v>25596759121.21</v>
      </c>
      <c r="U340" s="22">
        <f t="shared" si="1"/>
        <v>-664874906.19</v>
      </c>
      <c r="V340" s="22">
        <f t="shared" si="1"/>
        <v>120530494.20999996</v>
      </c>
      <c r="W340" s="22">
        <f aca="true" t="shared" si="2" ref="W340:AS340">+W343+W344+W345+W346</f>
        <v>65119249.11000002</v>
      </c>
      <c r="X340" s="22">
        <f t="shared" si="2"/>
        <v>346221025.56000006</v>
      </c>
      <c r="Y340" s="22">
        <f t="shared" si="2"/>
        <v>-102793216.41999999</v>
      </c>
      <c r="Z340" s="22">
        <f t="shared" si="2"/>
        <v>399153267.54999995</v>
      </c>
      <c r="AA340" s="22">
        <f t="shared" si="2"/>
        <v>-10782723.71</v>
      </c>
      <c r="AB340" s="22">
        <f t="shared" si="2"/>
        <v>900299449.5500002</v>
      </c>
      <c r="AC340" s="22">
        <f t="shared" si="2"/>
        <v>38094882.47</v>
      </c>
      <c r="AD340" s="22">
        <f t="shared" si="2"/>
        <v>1294090677.69</v>
      </c>
      <c r="AE340" s="22">
        <f t="shared" si="2"/>
        <v>28311510.409999996</v>
      </c>
      <c r="AF340" s="22">
        <f t="shared" si="2"/>
        <v>17390555.289999995</v>
      </c>
      <c r="AG340" s="22">
        <f t="shared" si="2"/>
        <v>347775.04000000004</v>
      </c>
      <c r="AH340" s="22">
        <f t="shared" si="2"/>
        <v>5870876.240000001</v>
      </c>
      <c r="AI340" s="22">
        <f t="shared" si="2"/>
        <v>143077.06999999998</v>
      </c>
      <c r="AJ340" s="22">
        <f t="shared" si="2"/>
        <v>-0.04</v>
      </c>
      <c r="AK340" s="22">
        <f t="shared" si="2"/>
        <v>56411811.680000015</v>
      </c>
      <c r="AL340" s="22">
        <f t="shared" si="2"/>
        <v>22900254.10000001</v>
      </c>
      <c r="AM340" s="22">
        <f t="shared" si="2"/>
        <v>956019585.81</v>
      </c>
      <c r="AN340" s="22">
        <f t="shared" si="2"/>
        <v>-5357337.659999992</v>
      </c>
      <c r="AO340" s="22">
        <f t="shared" si="2"/>
        <v>-40.11999999999989</v>
      </c>
      <c r="AP340" s="22">
        <f t="shared" si="2"/>
        <v>1757833.87</v>
      </c>
      <c r="AQ340" s="22">
        <f t="shared" si="2"/>
        <v>74217084.57000002</v>
      </c>
      <c r="AR340" s="22">
        <f t="shared" si="2"/>
        <v>21871978698.170002</v>
      </c>
      <c r="AS340" s="22">
        <f t="shared" si="2"/>
        <v>1159413887.5099998</v>
      </c>
      <c r="AT340" s="18"/>
    </row>
    <row r="341" spans="1:46" s="92" customFormat="1" ht="11.25">
      <c r="A341" s="108"/>
      <c r="B341" s="109" t="s">
        <v>690</v>
      </c>
      <c r="C341" s="22" t="s">
        <v>690</v>
      </c>
      <c r="D341" s="22" t="s">
        <v>690</v>
      </c>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31"/>
    </row>
    <row r="342" spans="1:46" s="92" customFormat="1" ht="11.25">
      <c r="A342" s="105"/>
      <c r="B342" s="20" t="s">
        <v>751</v>
      </c>
      <c r="C342" s="21"/>
      <c r="D342" s="21"/>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7"/>
      <c r="AL342" s="107"/>
      <c r="AM342" s="107"/>
      <c r="AN342" s="107"/>
      <c r="AO342" s="107"/>
      <c r="AP342" s="107"/>
      <c r="AQ342" s="107"/>
      <c r="AR342" s="107"/>
      <c r="AS342" s="107"/>
      <c r="AT342" s="31"/>
    </row>
    <row r="343" spans="1:46" s="92" customFormat="1" ht="11.25">
      <c r="A343" s="105" t="s">
        <v>682</v>
      </c>
      <c r="B343" s="17" t="s">
        <v>752</v>
      </c>
      <c r="C343" s="106" t="s">
        <v>690</v>
      </c>
      <c r="D343" s="22" t="s">
        <v>682</v>
      </c>
      <c r="E343" s="118">
        <f aca="true" t="shared" si="3" ref="E343:T343">SUMIF($D$12:$D$337,$D343,E$12:E$337)</f>
        <v>6398904138.32</v>
      </c>
      <c r="F343" s="118">
        <f t="shared" si="3"/>
        <v>1953479.0500000005</v>
      </c>
      <c r="G343" s="118">
        <f t="shared" si="3"/>
        <v>3631191.8800000004</v>
      </c>
      <c r="H343" s="118">
        <f t="shared" si="3"/>
        <v>45746.78999999999</v>
      </c>
      <c r="I343" s="118">
        <f t="shared" si="3"/>
        <v>0</v>
      </c>
      <c r="J343" s="118">
        <f t="shared" si="3"/>
        <v>0</v>
      </c>
      <c r="K343" s="118">
        <f t="shared" si="3"/>
        <v>151484.74</v>
      </c>
      <c r="L343" s="118">
        <f t="shared" si="3"/>
        <v>347934.01</v>
      </c>
      <c r="M343" s="118">
        <f t="shared" si="3"/>
        <v>0</v>
      </c>
      <c r="N343" s="118">
        <f t="shared" si="3"/>
        <v>6392774301.860001</v>
      </c>
      <c r="O343" s="118">
        <f t="shared" si="3"/>
        <v>18363186.370000005</v>
      </c>
      <c r="P343" s="118">
        <f t="shared" si="3"/>
        <v>102780505.36999999</v>
      </c>
      <c r="Q343" s="118">
        <f t="shared" si="3"/>
        <v>2569042.2399999993</v>
      </c>
      <c r="R343" s="118">
        <f t="shared" si="3"/>
        <v>10271000</v>
      </c>
      <c r="S343" s="118">
        <f t="shared" si="3"/>
        <v>6258790567.879999</v>
      </c>
      <c r="T343" s="118">
        <f t="shared" si="3"/>
        <v>7318895428.219999</v>
      </c>
      <c r="U343" s="118">
        <f aca="true" t="shared" si="4" ref="F343:W346">SUMIF($D$12:$D$337,$D343,U$12:U$337)</f>
        <v>-192382732.39999998</v>
      </c>
      <c r="V343" s="118">
        <f t="shared" si="4"/>
        <v>14494492.799999997</v>
      </c>
      <c r="W343" s="118">
        <f t="shared" si="4"/>
        <v>1874215.5500000014</v>
      </c>
      <c r="X343" s="118">
        <f aca="true" t="shared" si="5" ref="W343:AS346">SUMIF($D$12:$D$337,$D343,X$12:X$337)</f>
        <v>130802080.53</v>
      </c>
      <c r="Y343" s="118">
        <f t="shared" si="5"/>
        <v>-41207613.519999996</v>
      </c>
      <c r="Z343" s="118">
        <f t="shared" si="5"/>
        <v>117684293.81</v>
      </c>
      <c r="AA343" s="118">
        <f t="shared" si="5"/>
        <v>-1579543.7600000002</v>
      </c>
      <c r="AB343" s="118">
        <f t="shared" si="5"/>
        <v>101811767.50000001</v>
      </c>
      <c r="AC343" s="118">
        <f t="shared" si="5"/>
        <v>4725309.670000002</v>
      </c>
      <c r="AD343" s="118">
        <f t="shared" si="5"/>
        <v>349737808.40999997</v>
      </c>
      <c r="AE343" s="118">
        <f t="shared" si="5"/>
        <v>899142.7099999995</v>
      </c>
      <c r="AF343" s="118">
        <f t="shared" si="5"/>
        <v>1937956.4000000001</v>
      </c>
      <c r="AG343" s="118">
        <f t="shared" si="5"/>
        <v>53085.67</v>
      </c>
      <c r="AH343" s="118">
        <f t="shared" si="5"/>
        <v>0</v>
      </c>
      <c r="AI343" s="118">
        <f t="shared" si="5"/>
        <v>0</v>
      </c>
      <c r="AJ343" s="118">
        <f t="shared" si="5"/>
        <v>0</v>
      </c>
      <c r="AK343" s="118">
        <f t="shared" si="5"/>
        <v>10374795.459999997</v>
      </c>
      <c r="AL343" s="118">
        <f t="shared" si="5"/>
        <v>11494431.090000002</v>
      </c>
      <c r="AM343" s="118">
        <f t="shared" si="5"/>
        <v>284049032.78999996</v>
      </c>
      <c r="AN343" s="118">
        <f t="shared" si="5"/>
        <v>-7811358.889999998</v>
      </c>
      <c r="AO343" s="118">
        <f t="shared" si="5"/>
        <v>0</v>
      </c>
      <c r="AP343" s="118">
        <f t="shared" si="5"/>
        <v>0</v>
      </c>
      <c r="AQ343" s="118">
        <f t="shared" si="5"/>
        <v>13215578.020000003</v>
      </c>
      <c r="AR343" s="118">
        <f t="shared" si="5"/>
        <v>6398904138.379999</v>
      </c>
      <c r="AS343" s="118">
        <f t="shared" si="5"/>
        <v>324262877.71</v>
      </c>
      <c r="AT343" s="31"/>
    </row>
    <row r="344" spans="1:46" s="92" customFormat="1" ht="11.25">
      <c r="A344" s="105" t="s">
        <v>90</v>
      </c>
      <c r="B344" s="17" t="s">
        <v>753</v>
      </c>
      <c r="C344" s="106" t="s">
        <v>690</v>
      </c>
      <c r="D344" s="22" t="s">
        <v>90</v>
      </c>
      <c r="E344" s="118">
        <f>SUMIF($D$12:$D$337,$D344,E$12:E$337)</f>
        <v>3957954465.41</v>
      </c>
      <c r="F344" s="118">
        <f t="shared" si="4"/>
        <v>2665582.06</v>
      </c>
      <c r="G344" s="118">
        <f t="shared" si="4"/>
        <v>6696164.16</v>
      </c>
      <c r="H344" s="118">
        <f t="shared" si="4"/>
        <v>59013.60999999999</v>
      </c>
      <c r="I344" s="118">
        <f t="shared" si="4"/>
        <v>10815.97</v>
      </c>
      <c r="J344" s="118">
        <f t="shared" si="4"/>
        <v>109735.16</v>
      </c>
      <c r="K344" s="118">
        <f t="shared" si="4"/>
        <v>801679.1900000001</v>
      </c>
      <c r="L344" s="118">
        <f t="shared" si="4"/>
        <v>825003.4700000001</v>
      </c>
      <c r="M344" s="118">
        <f t="shared" si="4"/>
        <v>0</v>
      </c>
      <c r="N344" s="118">
        <f t="shared" si="4"/>
        <v>3946786470.8</v>
      </c>
      <c r="O344" s="118">
        <f t="shared" si="4"/>
        <v>16779525.729999997</v>
      </c>
      <c r="P344" s="118">
        <f t="shared" si="4"/>
        <v>93563290.95</v>
      </c>
      <c r="Q344" s="118">
        <f t="shared" si="4"/>
        <v>1186495.5199999998</v>
      </c>
      <c r="R344" s="118">
        <f t="shared" si="4"/>
        <v>0</v>
      </c>
      <c r="S344" s="118">
        <f t="shared" si="4"/>
        <v>3835257159.6</v>
      </c>
      <c r="T344" s="118">
        <f t="shared" si="4"/>
        <v>4711663223.17</v>
      </c>
      <c r="U344" s="118">
        <f t="shared" si="4"/>
        <v>-150593626.54999998</v>
      </c>
      <c r="V344" s="118">
        <f t="shared" si="4"/>
        <v>21271437.41</v>
      </c>
      <c r="W344" s="118">
        <f t="shared" si="5"/>
        <v>18599611.700000007</v>
      </c>
      <c r="X344" s="118">
        <f t="shared" si="5"/>
        <v>27317553.960000005</v>
      </c>
      <c r="Y344" s="118">
        <f t="shared" si="5"/>
        <v>-13565355.950000003</v>
      </c>
      <c r="Z344" s="118">
        <f t="shared" si="5"/>
        <v>73115137.09000002</v>
      </c>
      <c r="AA344" s="118">
        <f t="shared" si="5"/>
        <v>-4440230.11</v>
      </c>
      <c r="AB344" s="118">
        <f t="shared" si="5"/>
        <v>206339129.85999998</v>
      </c>
      <c r="AC344" s="118">
        <f t="shared" si="5"/>
        <v>8369146.370000001</v>
      </c>
      <c r="AD344" s="118">
        <f t="shared" si="5"/>
        <v>236187407.38000005</v>
      </c>
      <c r="AE344" s="118">
        <f t="shared" si="5"/>
        <v>741989.5100000001</v>
      </c>
      <c r="AF344" s="118">
        <f t="shared" si="5"/>
        <v>2834452.5099999993</v>
      </c>
      <c r="AG344" s="118">
        <f t="shared" si="5"/>
        <v>98616.34999999999</v>
      </c>
      <c r="AH344" s="118">
        <f t="shared" si="5"/>
        <v>104558.67000000001</v>
      </c>
      <c r="AI344" s="118">
        <f t="shared" si="5"/>
        <v>5139.9800000000005</v>
      </c>
      <c r="AJ344" s="118">
        <f t="shared" si="5"/>
        <v>0</v>
      </c>
      <c r="AK344" s="118">
        <f t="shared" si="5"/>
        <v>9546703.07</v>
      </c>
      <c r="AL344" s="118">
        <f t="shared" si="5"/>
        <v>2069576.54</v>
      </c>
      <c r="AM344" s="118">
        <f t="shared" si="5"/>
        <v>226263978.98999995</v>
      </c>
      <c r="AN344" s="118">
        <f t="shared" si="5"/>
        <v>-8377884.489999997</v>
      </c>
      <c r="AO344" s="118">
        <f t="shared" si="5"/>
        <v>0</v>
      </c>
      <c r="AP344" s="118">
        <f t="shared" si="5"/>
        <v>6192.07</v>
      </c>
      <c r="AQ344" s="118">
        <f t="shared" si="5"/>
        <v>13719882.470000003</v>
      </c>
      <c r="AR344" s="118">
        <f t="shared" si="5"/>
        <v>3957954465.420001</v>
      </c>
      <c r="AS344" s="118">
        <f t="shared" si="5"/>
        <v>358739138.57</v>
      </c>
      <c r="AT344" s="31"/>
    </row>
    <row r="345" spans="1:46" s="92" customFormat="1" ht="11.25">
      <c r="A345" s="105" t="s">
        <v>89</v>
      </c>
      <c r="B345" s="17" t="s">
        <v>754</v>
      </c>
      <c r="C345" s="106" t="s">
        <v>690</v>
      </c>
      <c r="D345" s="22" t="s">
        <v>89</v>
      </c>
      <c r="E345" s="118">
        <f>SUMIF($D$12:$D$337,$D345,E$12:E$337)</f>
        <v>7111886491.590004</v>
      </c>
      <c r="F345" s="118">
        <f t="shared" si="4"/>
        <v>4057647.5999999996</v>
      </c>
      <c r="G345" s="118">
        <f t="shared" si="4"/>
        <v>8959008.320000002</v>
      </c>
      <c r="H345" s="118">
        <f t="shared" si="4"/>
        <v>135968.54000000004</v>
      </c>
      <c r="I345" s="118">
        <f t="shared" si="4"/>
        <v>1634168.519999999</v>
      </c>
      <c r="J345" s="118">
        <f t="shared" si="4"/>
        <v>830775.32</v>
      </c>
      <c r="K345" s="118">
        <f t="shared" si="4"/>
        <v>2465916.24</v>
      </c>
      <c r="L345" s="118">
        <f t="shared" si="4"/>
        <v>1003180.56</v>
      </c>
      <c r="M345" s="118">
        <f t="shared" si="4"/>
        <v>19794.260000000002</v>
      </c>
      <c r="N345" s="118">
        <f t="shared" si="4"/>
        <v>7092780031.240003</v>
      </c>
      <c r="O345" s="118">
        <f t="shared" si="4"/>
        <v>31190385.420000013</v>
      </c>
      <c r="P345" s="118">
        <f t="shared" si="4"/>
        <v>90820458.02000003</v>
      </c>
      <c r="Q345" s="118">
        <f t="shared" si="4"/>
        <v>1166412.09</v>
      </c>
      <c r="R345" s="118">
        <f t="shared" si="4"/>
        <v>0</v>
      </c>
      <c r="S345" s="118">
        <f t="shared" si="4"/>
        <v>6969602774.710002</v>
      </c>
      <c r="T345" s="118">
        <f t="shared" si="4"/>
        <v>8371634914.339999</v>
      </c>
      <c r="U345" s="118">
        <f t="shared" si="4"/>
        <v>-185963461.39000005</v>
      </c>
      <c r="V345" s="118">
        <f t="shared" si="4"/>
        <v>54479260.28999997</v>
      </c>
      <c r="W345" s="118">
        <f t="shared" si="5"/>
        <v>30771109.830000013</v>
      </c>
      <c r="X345" s="118">
        <f t="shared" si="5"/>
        <v>121908490.97000003</v>
      </c>
      <c r="Y345" s="118">
        <f t="shared" si="5"/>
        <v>-32574091.410000004</v>
      </c>
      <c r="Z345" s="118">
        <f t="shared" si="5"/>
        <v>127532162.13999996</v>
      </c>
      <c r="AA345" s="118">
        <f t="shared" si="5"/>
        <v>-2900407.0799999996</v>
      </c>
      <c r="AB345" s="118">
        <f t="shared" si="5"/>
        <v>381782740.02000004</v>
      </c>
      <c r="AC345" s="118">
        <f t="shared" si="5"/>
        <v>15365574.859999998</v>
      </c>
      <c r="AD345" s="118">
        <f t="shared" si="5"/>
        <v>444218871.35000014</v>
      </c>
      <c r="AE345" s="118">
        <f t="shared" si="5"/>
        <v>17534214.11</v>
      </c>
      <c r="AF345" s="118">
        <f t="shared" si="5"/>
        <v>8963204.569999997</v>
      </c>
      <c r="AG345" s="118">
        <f t="shared" si="5"/>
        <v>-44915.51</v>
      </c>
      <c r="AH345" s="118">
        <f t="shared" si="5"/>
        <v>4381886.950000001</v>
      </c>
      <c r="AI345" s="118">
        <f t="shared" si="5"/>
        <v>111305.29</v>
      </c>
      <c r="AJ345" s="118">
        <f t="shared" si="5"/>
        <v>-0.04</v>
      </c>
      <c r="AK345" s="118">
        <f t="shared" si="5"/>
        <v>20398823.660000015</v>
      </c>
      <c r="AL345" s="118">
        <f t="shared" si="5"/>
        <v>5539926.480000002</v>
      </c>
      <c r="AM345" s="118">
        <f t="shared" si="5"/>
        <v>261583368.74000007</v>
      </c>
      <c r="AN345" s="118">
        <f t="shared" si="5"/>
        <v>4733443.1800000025</v>
      </c>
      <c r="AO345" s="118">
        <f t="shared" si="5"/>
        <v>-6918</v>
      </c>
      <c r="AP345" s="118">
        <f t="shared" si="5"/>
        <v>605045.02</v>
      </c>
      <c r="AQ345" s="118">
        <f t="shared" si="5"/>
        <v>29166118.850000016</v>
      </c>
      <c r="AR345" s="118">
        <f t="shared" si="5"/>
        <v>7111886490.140004</v>
      </c>
      <c r="AS345" s="118">
        <f t="shared" si="5"/>
        <v>248231451.65999988</v>
      </c>
      <c r="AT345" s="31"/>
    </row>
    <row r="346" spans="1:46" s="92" customFormat="1" ht="11.25">
      <c r="A346" s="105" t="s">
        <v>88</v>
      </c>
      <c r="B346" s="17" t="s">
        <v>755</v>
      </c>
      <c r="C346" s="106" t="s">
        <v>690</v>
      </c>
      <c r="D346" s="22" t="s">
        <v>88</v>
      </c>
      <c r="E346" s="118">
        <f>SUMIF($D$12:$D$337,$D346,E$12:E$337)</f>
        <v>4403233604.23</v>
      </c>
      <c r="F346" s="118">
        <f t="shared" si="4"/>
        <v>2470029.32</v>
      </c>
      <c r="G346" s="118">
        <f t="shared" si="4"/>
        <v>7208547.57</v>
      </c>
      <c r="H346" s="118">
        <f t="shared" si="4"/>
        <v>66513.06999999999</v>
      </c>
      <c r="I346" s="118">
        <f t="shared" si="4"/>
        <v>626554.5700000001</v>
      </c>
      <c r="J346" s="118">
        <f t="shared" si="4"/>
        <v>371514.53</v>
      </c>
      <c r="K346" s="118">
        <f t="shared" si="4"/>
        <v>381706.06</v>
      </c>
      <c r="L346" s="118">
        <f t="shared" si="4"/>
        <v>1358428.0899999996</v>
      </c>
      <c r="M346" s="118">
        <f t="shared" si="4"/>
        <v>50755.35</v>
      </c>
      <c r="N346" s="118">
        <f t="shared" si="4"/>
        <v>4390699555.670001</v>
      </c>
      <c r="O346" s="118">
        <f t="shared" si="4"/>
        <v>17766867.220000006</v>
      </c>
      <c r="P346" s="118">
        <f t="shared" si="4"/>
        <v>74757775.94999999</v>
      </c>
      <c r="Q346" s="118">
        <f t="shared" si="4"/>
        <v>1481904.5099999995</v>
      </c>
      <c r="R346" s="118">
        <f t="shared" si="4"/>
        <v>0</v>
      </c>
      <c r="S346" s="118">
        <f t="shared" si="4"/>
        <v>4296693007.99</v>
      </c>
      <c r="T346" s="118">
        <f t="shared" si="4"/>
        <v>5194565555.48</v>
      </c>
      <c r="U346" s="118">
        <f t="shared" si="4"/>
        <v>-135935085.85000002</v>
      </c>
      <c r="V346" s="118">
        <f t="shared" si="4"/>
        <v>30285303.709999997</v>
      </c>
      <c r="W346" s="118">
        <f t="shared" si="5"/>
        <v>13874312.030000001</v>
      </c>
      <c r="X346" s="118">
        <f t="shared" si="5"/>
        <v>66192900.1</v>
      </c>
      <c r="Y346" s="118">
        <f t="shared" si="5"/>
        <v>-15446155.539999997</v>
      </c>
      <c r="Z346" s="118">
        <f t="shared" si="5"/>
        <v>80821674.50999998</v>
      </c>
      <c r="AA346" s="118">
        <f t="shared" si="5"/>
        <v>-1862542.7600000005</v>
      </c>
      <c r="AB346" s="118">
        <f t="shared" si="5"/>
        <v>210365812.17000005</v>
      </c>
      <c r="AC346" s="118">
        <f t="shared" si="5"/>
        <v>9634851.57</v>
      </c>
      <c r="AD346" s="118">
        <f t="shared" si="5"/>
        <v>263946590.54999992</v>
      </c>
      <c r="AE346" s="118">
        <f t="shared" si="5"/>
        <v>9136164.08</v>
      </c>
      <c r="AF346" s="118">
        <f t="shared" si="5"/>
        <v>3654941.81</v>
      </c>
      <c r="AG346" s="118">
        <f t="shared" si="5"/>
        <v>240988.53000000003</v>
      </c>
      <c r="AH346" s="118">
        <f t="shared" si="5"/>
        <v>1384430.6199999999</v>
      </c>
      <c r="AI346" s="118">
        <f t="shared" si="5"/>
        <v>26631.799999999996</v>
      </c>
      <c r="AJ346" s="118">
        <f t="shared" si="5"/>
        <v>0</v>
      </c>
      <c r="AK346" s="118">
        <f t="shared" si="5"/>
        <v>16091489.490000004</v>
      </c>
      <c r="AL346" s="118">
        <f t="shared" si="5"/>
        <v>3796319.99</v>
      </c>
      <c r="AM346" s="118">
        <f t="shared" si="5"/>
        <v>184123205.28999996</v>
      </c>
      <c r="AN346" s="118">
        <f t="shared" si="5"/>
        <v>6098462.54</v>
      </c>
      <c r="AO346" s="118">
        <f t="shared" si="5"/>
        <v>6877.88</v>
      </c>
      <c r="AP346" s="118">
        <f t="shared" si="5"/>
        <v>1146596.78</v>
      </c>
      <c r="AQ346" s="118">
        <f t="shared" si="5"/>
        <v>18115505.23</v>
      </c>
      <c r="AR346" s="118">
        <f t="shared" si="5"/>
        <v>4403233604.23</v>
      </c>
      <c r="AS346" s="118">
        <f t="shared" si="5"/>
        <v>228180419.56999993</v>
      </c>
      <c r="AT346" s="31"/>
    </row>
    <row r="347" spans="1:46" s="92" customFormat="1" ht="11.25">
      <c r="A347" s="105"/>
      <c r="B347" s="16"/>
      <c r="C347" s="16"/>
      <c r="D347" s="16"/>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8"/>
    </row>
    <row r="348" spans="1:46" s="92" customFormat="1" ht="11.25">
      <c r="A348" s="105"/>
      <c r="B348" s="91" t="s">
        <v>769</v>
      </c>
      <c r="C348" s="16"/>
      <c r="D348" s="16"/>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8"/>
    </row>
    <row r="349" spans="1:46" s="92" customFormat="1" ht="11.25">
      <c r="A349" s="105"/>
      <c r="B349" s="25" t="s">
        <v>740</v>
      </c>
      <c r="C349" s="16"/>
      <c r="D349" s="16"/>
      <c r="E349" s="16"/>
      <c r="F349" s="16"/>
      <c r="G349" s="16"/>
      <c r="H349" s="16"/>
      <c r="I349" s="16"/>
      <c r="J349" s="16"/>
      <c r="K349" s="16"/>
      <c r="L349" s="16"/>
      <c r="M349" s="16"/>
      <c r="N349" s="16"/>
      <c r="O349" s="16"/>
      <c r="P349" s="16"/>
      <c r="Q349" s="16"/>
      <c r="R349" s="22"/>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8"/>
    </row>
    <row r="350" spans="1:46" s="92" customFormat="1" ht="11.25">
      <c r="A350" s="105"/>
      <c r="B350" s="25" t="s">
        <v>741</v>
      </c>
      <c r="C350" s="16"/>
      <c r="D350" s="16"/>
      <c r="E350" s="16"/>
      <c r="F350" s="16"/>
      <c r="G350" s="16"/>
      <c r="H350" s="16"/>
      <c r="I350" s="16"/>
      <c r="J350" s="16"/>
      <c r="K350" s="16"/>
      <c r="L350" s="16"/>
      <c r="M350" s="16"/>
      <c r="N350" s="16"/>
      <c r="O350" s="16"/>
      <c r="P350" s="16"/>
      <c r="Q350" s="16"/>
      <c r="R350" s="22"/>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8"/>
    </row>
    <row r="351" spans="1:46" s="92" customFormat="1" ht="11.25">
      <c r="A351" s="105"/>
      <c r="B351" s="25" t="s">
        <v>742</v>
      </c>
      <c r="C351" s="16"/>
      <c r="D351" s="16"/>
      <c r="E351" s="16"/>
      <c r="F351" s="16"/>
      <c r="G351" s="16"/>
      <c r="H351" s="16"/>
      <c r="I351" s="16"/>
      <c r="J351" s="16"/>
      <c r="K351" s="16"/>
      <c r="L351" s="16"/>
      <c r="M351" s="16"/>
      <c r="N351" s="16"/>
      <c r="O351" s="16"/>
      <c r="P351" s="16"/>
      <c r="Q351" s="16"/>
      <c r="R351" s="22"/>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8"/>
    </row>
    <row r="352" spans="1:46" s="92" customFormat="1" ht="11.25">
      <c r="A352" s="105"/>
      <c r="B352" s="25"/>
      <c r="C352" s="16"/>
      <c r="D352" s="16"/>
      <c r="E352" s="16"/>
      <c r="F352" s="16"/>
      <c r="G352" s="16"/>
      <c r="H352" s="16"/>
      <c r="I352" s="16"/>
      <c r="J352" s="16"/>
      <c r="K352" s="16"/>
      <c r="L352" s="16"/>
      <c r="M352" s="16"/>
      <c r="N352" s="16"/>
      <c r="O352" s="16"/>
      <c r="P352" s="16"/>
      <c r="Q352" s="16"/>
      <c r="R352" s="22"/>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8"/>
    </row>
    <row r="353" spans="1:47" s="92" customFormat="1" ht="13.5" thickBot="1">
      <c r="A353" s="110"/>
      <c r="B353" s="111"/>
      <c r="C353" s="8"/>
      <c r="D353" s="8"/>
      <c r="E353" s="8"/>
      <c r="F353" s="8"/>
      <c r="G353" s="8"/>
      <c r="H353" s="8"/>
      <c r="I353" s="8"/>
      <c r="J353" s="8"/>
      <c r="K353" s="8"/>
      <c r="L353" s="8"/>
      <c r="M353" s="8"/>
      <c r="N353" s="8"/>
      <c r="O353" s="8"/>
      <c r="P353" s="8"/>
      <c r="Q353" s="8"/>
      <c r="R353" s="9"/>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90"/>
      <c r="AU353" s="27"/>
    </row>
    <row r="354" spans="1:47" s="92" customFormat="1" ht="12.75">
      <c r="A354" s="27"/>
      <c r="B354" s="5"/>
      <c r="C354" s="27"/>
      <c r="D354" s="27"/>
      <c r="E354" s="27"/>
      <c r="F354" s="27"/>
      <c r="G354" s="27"/>
      <c r="H354" s="27"/>
      <c r="I354" s="27"/>
      <c r="J354" s="27"/>
      <c r="K354" s="27"/>
      <c r="L354" s="27"/>
      <c r="M354" s="27"/>
      <c r="N354" s="27"/>
      <c r="O354" s="27"/>
      <c r="P354" s="27"/>
      <c r="Q354" s="27"/>
      <c r="R354" s="6"/>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row>
  </sheetData>
  <sheetProtection sheet="1" objects="1" scenarios="1"/>
  <conditionalFormatting sqref="AB12:AC100 Q12:V100 F13:P100">
    <cfRule type="cellIs" priority="1" dxfId="0" operator="equal" stopIfTrue="1">
      <formula>"#"</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jfarrar</cp:lastModifiedBy>
  <cp:lastPrinted>2013-08-07T14:40:54Z</cp:lastPrinted>
  <dcterms:created xsi:type="dcterms:W3CDTF">2005-09-29T15:39:31Z</dcterms:created>
  <dcterms:modified xsi:type="dcterms:W3CDTF">2013-09-09T11:17:38Z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