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2120" windowHeight="2880" activeTab="0"/>
  </bookViews>
  <sheets>
    <sheet name="Standard Permit GRA1" sheetId="1" r:id="rId1"/>
  </sheets>
  <definedNames>
    <definedName name="_xlnm.Print_Area" localSheetId="0">'Standard Permit GRA1'!$A$1:$N$54</definedName>
    <definedName name="_xlnm.Print_Titles" localSheetId="0">'Standard Permit GRA1'!$31:$33</definedName>
    <definedName name="Z_3B3D3FCA_1EF0_46C2_8261_36771293C50B_.wvu.Cols" localSheetId="0" hidden="1">'Standard Permit GRA1'!$A:$A</definedName>
    <definedName name="Z_3B3D3FCA_1EF0_46C2_8261_36771293C50B_.wvu.PrintArea" localSheetId="0" hidden="1">'Standard Permit GRA1'!$A$1:$N$54</definedName>
    <definedName name="Z_3B3D3FCA_1EF0_46C2_8261_36771293C50B_.wvu.PrintTitles" localSheetId="0" hidden="1">'Standard Permit GRA1'!$31:$33</definedName>
    <definedName name="Z_3B3D3FCA_1EF0_46C2_8261_36771293C50B_.wvu.Rows" localSheetId="0" hidden="1">'Standard Permit GRA1'!$58:$91</definedName>
    <definedName name="Z_65ECFD83_CF8D_49B8_B418_05253BF4001A_.wvu.Cols" localSheetId="0" hidden="1">'Standard Permit GRA1'!$A:$A</definedName>
    <definedName name="Z_65ECFD83_CF8D_49B8_B418_05253BF4001A_.wvu.PrintArea" localSheetId="0" hidden="1">'Standard Permit GRA1'!$A$1:$N$54</definedName>
    <definedName name="Z_65ECFD83_CF8D_49B8_B418_05253BF4001A_.wvu.PrintTitles" localSheetId="0" hidden="1">'Standard Permit GRA1'!$31:$33</definedName>
    <definedName name="Z_65ECFD83_CF8D_49B8_B418_05253BF4001A_.wvu.Rows" localSheetId="0" hidden="1">'Standard Permit GRA1'!$58:$91</definedName>
    <definedName name="Z_691DBFE2_E480_4B91_B9D0_CFBA7B3BD4CA_.wvu.Cols" localSheetId="0" hidden="1">'Standard Permit GRA1'!$A:$A</definedName>
    <definedName name="Z_691DBFE2_E480_4B91_B9D0_CFBA7B3BD4CA_.wvu.PrintArea" localSheetId="0" hidden="1">'Standard Permit GRA1'!$A$1:$N$54</definedName>
    <definedName name="Z_691DBFE2_E480_4B91_B9D0_CFBA7B3BD4CA_.wvu.PrintTitles" localSheetId="0" hidden="1">'Standard Permit GRA1'!$31:$33</definedName>
    <definedName name="Z_691DBFE2_E480_4B91_B9D0_CFBA7B3BD4CA_.wvu.Rows" localSheetId="0" hidden="1">'Standard Permit GRA1'!$58:$91</definedName>
    <definedName name="Z_692951CA_6A79_4846_BD6A_E104156C583D_.wvu.Cols" localSheetId="0" hidden="1">'Standard Permit GRA1'!$A:$A</definedName>
    <definedName name="Z_692951CA_6A79_4846_BD6A_E104156C583D_.wvu.PrintArea" localSheetId="0" hidden="1">'Standard Permit GRA1'!$A$1:$N$54</definedName>
    <definedName name="Z_692951CA_6A79_4846_BD6A_E104156C583D_.wvu.PrintTitles" localSheetId="0" hidden="1">'Standard Permit GRA1'!$31:$33</definedName>
    <definedName name="Z_692951CA_6A79_4846_BD6A_E104156C583D_.wvu.Rows" localSheetId="0" hidden="1">'Standard Permit GRA1'!$58:$91</definedName>
    <definedName name="Z_C82E8F80_4A25_4CCB_B59F_419D5D56D5F9_.wvu.Cols" localSheetId="0" hidden="1">'Standard Permit GRA1'!$A:$A</definedName>
    <definedName name="Z_C82E8F80_4A25_4CCB_B59F_419D5D56D5F9_.wvu.PrintArea" localSheetId="0" hidden="1">'Standard Permit GRA1'!$A$1:$N$54</definedName>
    <definedName name="Z_C82E8F80_4A25_4CCB_B59F_419D5D56D5F9_.wvu.PrintTitles" localSheetId="0" hidden="1">'Standard Permit GRA1'!$31:$33</definedName>
    <definedName name="Z_C82E8F80_4A25_4CCB_B59F_419D5D56D5F9_.wvu.Rows" localSheetId="0" hidden="1">'Standard Permit GRA1'!$58:$91</definedName>
    <definedName name="Z_E5793D0C_77F8_4363_83F0_6B486B9AC4F4_.wvu.Cols" localSheetId="0" hidden="1">'Standard Permit GRA1'!$A:$A</definedName>
    <definedName name="Z_E5793D0C_77F8_4363_83F0_6B486B9AC4F4_.wvu.PrintArea" localSheetId="0" hidden="1">'Standard Permit GRA1'!$A$1:$N$54</definedName>
    <definedName name="Z_E5793D0C_77F8_4363_83F0_6B486B9AC4F4_.wvu.PrintTitles" localSheetId="0" hidden="1">'Standard Permit GRA1'!$31:$33</definedName>
    <definedName name="Z_E5793D0C_77F8_4363_83F0_6B486B9AC4F4_.wvu.Rows" localSheetId="0" hidden="1">'Standard Permit GRA1'!$58:$91</definedName>
  </definedNames>
  <calcPr fullCalcOnLoad="1"/>
</workbook>
</file>

<file path=xl/comments1.xml><?xml version="1.0" encoding="utf-8"?>
<comments xmlns="http://schemas.openxmlformats.org/spreadsheetml/2006/main">
  <authors>
    <author>Roger Yearsley</author>
  </authors>
  <commentList>
    <comment ref="B32"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2"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2" authorId="0">
      <text>
        <r>
          <rPr>
            <sz val="12"/>
            <color indexed="8"/>
            <rFont val="Arial"/>
            <family val="2"/>
          </rPr>
          <t xml:space="preserve">Harm </t>
        </r>
        <r>
          <rPr>
            <sz val="10"/>
            <rFont val="Arial"/>
            <family val="0"/>
          </rPr>
          <t>may arise when a specific hazard is realised.</t>
        </r>
      </text>
    </comment>
    <comment ref="E32"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2"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2"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2"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2"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<sst xmlns="http://schemas.openxmlformats.org/spreadsheetml/2006/main" count="259" uniqueCount="150">
  <si>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</si>
  <si>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</si>
  <si>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</si>
  <si>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</si>
  <si>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</si>
  <si>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</si>
  <si>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</si>
  <si>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</si>
  <si>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</si>
  <si>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</si>
  <si>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</si>
  <si>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</si>
  <si>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</si>
  <si>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</si>
  <si>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</si>
  <si>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</si>
  <si>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</si>
  <si>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</si>
  <si>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</si>
  <si>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</si>
  <si>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</si>
  <si>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</si>
  <si>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</si>
  <si>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</si>
  <si>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</si>
  <si>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</si>
  <si>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</si>
  <si>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</si>
  <si>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</si>
  <si>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</si>
  <si>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</si>
  <si>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</si>
  <si>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</si>
  <si>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</si>
  <si>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</si>
  <si>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</si>
  <si>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</si>
  <si>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</si>
  <si>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</si>
  <si>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</si>
  <si>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</si>
  <si>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</si>
  <si>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Nuisance - dust on cars, clothing etc.</t>
  </si>
  <si>
    <t>Odour</t>
  </si>
  <si>
    <t>Direct run-off from site across ground surface, via surface water drains, ditches etc.</t>
  </si>
  <si>
    <t>Groundwater</t>
  </si>
  <si>
    <t>Any</t>
  </si>
  <si>
    <t>Standard Facility:</t>
  </si>
  <si>
    <t>Local human population and local environment</t>
  </si>
  <si>
    <t xml:space="preserve">Abstraction from watercourse downstream of facility (for agricultural or potable use). </t>
  </si>
  <si>
    <t>Acute effects, closure of abstraction intakes.</t>
  </si>
  <si>
    <t>Parameter 7</t>
  </si>
  <si>
    <t>The scope of the permit and associated rules is defined by the following risk criteria:</t>
  </si>
  <si>
    <t>SR - Standard Rule</t>
  </si>
  <si>
    <t>Releases of particulate matter (dusts) and micro-organisms (bioaerosols).</t>
  </si>
  <si>
    <t>Air transport then inhalation.</t>
  </si>
  <si>
    <t>Local human population, livestock and wildlife.</t>
  </si>
  <si>
    <t>Vehicles entering and leaving site.</t>
  </si>
  <si>
    <t>If waste is washed off site it may contaminate buildings / gardens / natural habitats downstream.</t>
  </si>
  <si>
    <t>All on-site hazards: wastes; machinery and vehicles.</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</si>
  <si>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</si>
  <si>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</si>
  <si>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</si>
  <si>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</si>
  <si>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</si>
  <si>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</si>
  <si>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</si>
  <si>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</si>
  <si>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</si>
  <si>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</si>
  <si>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</si>
  <si>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</si>
  <si>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</si>
  <si>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</si>
  <si>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</si>
  <si>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Arson and / or vandalism causing the release of polluting materials to air (smoke or fumes), water or land.</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</si>
  <si>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</si>
  <si>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</si>
  <si>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</si>
  <si>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</si>
  <si>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</si>
  <si>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</si>
  <si>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</si>
  <si>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</si>
  <si>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</si>
  <si>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</si>
  <si>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</si>
  <si>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As above.  Local residents often sensitive to dust.</t>
  </si>
  <si>
    <t>Local residents often sensitive to litter, however permitted waste types have low litter potential.</t>
  </si>
  <si>
    <t>As above.  Appropriate measures could include clearing waste, litter and mud arising from the activities from affected areas outside the site.</t>
  </si>
  <si>
    <t>Local residents often sensitive to odour, however permitted waste types have low odour potential.</t>
  </si>
  <si>
    <t>SR - emissions shall be free from noise and vibration......  SR (if required) - noise and vibration management plan.</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</si>
  <si>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</si>
  <si>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</si>
  <si>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</si>
  <si>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Permitted wastes unlikely to contaminate groundwater.</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</si>
  <si>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</si>
  <si>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</si>
  <si>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</si>
  <si>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Parameter 8</t>
  </si>
  <si>
    <t>SR -requires a with a written management system that identifies and minimises risks of pollution, including those arising from operations, maintenance, accidents, incidents, non-conformances (will include flood risk management).</t>
  </si>
  <si>
    <t>SR -requires a with a written management system that identifies and minimises risks of pollution, including those arising from operations, maintenance, accidents, incidents, non-conformances (will include fire and spillages).</t>
  </si>
  <si>
    <t>The activities shall not be carried out within an Air Quality Management Area (AQMA) designated for particulate matter in the form of PM10.</t>
  </si>
  <si>
    <t>The only point source discharges to controlled waters or groundwater, are surface water from the roofs of buildings and from areas of the facility not used for the storage or treatment of wastes.</t>
  </si>
  <si>
    <t>SR requires an emissions management plan when appropriate  -   appropriate measures may include litter picking affected areas/ rejection of waste loads.</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</si>
  <si>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 </t>
  </si>
  <si>
    <t>Permitted waste types - Permitted wastes shall include only bottom ash and slag other than those mentioned in waste code 19 01 11</t>
  </si>
  <si>
    <t>Specified waste shall be stored on an impermeable surface with sealed drainage system.</t>
  </si>
  <si>
    <t>The ash separation process shall take place inside a building</t>
  </si>
  <si>
    <t xml:space="preserve">Permitted wastes unlikely to attract scavenging animals and birds. </t>
  </si>
  <si>
    <t>Permitted waste types unlikely to include flammable materials</t>
  </si>
  <si>
    <t>Very Low</t>
  </si>
  <si>
    <t>Waste types are non-hazardous so harm is likely to be temporary and reversible.</t>
  </si>
  <si>
    <t>Greater than 500 metres (see below)</t>
  </si>
  <si>
    <t>Generic risk assessment for draft standard rules set number SR2012N0 13 V1.0</t>
  </si>
  <si>
    <t>Permitted waste types are non hazardous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</si>
  <si>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SR - All ash separation and screening processes shall be carried out inside a building. All ash storage shall either be undercover or the surface of stockpile shall be moistened to minimise dust and particualte generation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</si>
  <si>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 types do not include sludges or liquids so only a medium magnitude risk is estimated. No point source emissions to water are permitted, but there is potential for contaminated rainwater and dust-supression run-off from wastes stored outside buildings.</t>
  </si>
  <si>
    <t>SR - All liquids shall be provided with secondary containment.... (applies to non- wastes such as fuels). Run-off restricted by SR on  emissions of substances .... , with appropriate measures. Storage has distance limitations from watercourses.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</si>
  <si>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t>
  </si>
  <si>
    <t>Permitted activities - The storage of waste prior to treatment(R13), treatment of Incinerator Bottom Ash only(R5) and the recycling/reclamation of metals and metal compounds (R4).</t>
  </si>
  <si>
    <t>Parameter 9</t>
  </si>
  <si>
    <t>SR - emissions shall be free from odour….  Condition 3.3.2 of SR requires operator to maintain and implement an odour management plan.</t>
  </si>
  <si>
    <t>Installation: Treatment of Incinerator Bottom Ash - no more than 75000 tonnes per annum</t>
  </si>
  <si>
    <t>Quantity of waste accepted at the facility: less than  75,000 tonnes per annum.</t>
  </si>
  <si>
    <t xml:space="preserve">The activities shall not be carried out within 500 metres of a European Site (candidate or Special Area of Conservation,  proposed or Special Protection Area or Ramsar site) or a Site of Special Scientific Interest (SSSI). </t>
  </si>
  <si>
    <t>The activities shall not be carried out within storage and treatment of wastes must be at least 250 metres away from the nearest sensitive receptor (typically a dwelling or workplace).</t>
  </si>
  <si>
    <t>The activities shall not be carried out within10 metres from any watercourse; a groundwater source protection zone 2, or if a source protection zone has not been defined then within 250 metres of any well, spring or borehole used for the supply of water for human consumption. This must include private water supplies.</t>
  </si>
  <si>
    <t>Local human population.</t>
  </si>
  <si>
    <t>Air transport then deposition.</t>
  </si>
  <si>
    <t>As above .</t>
  </si>
  <si>
    <t>Nuisance, loss of amenity and harm to animal health.</t>
  </si>
  <si>
    <t>Waste, litter and mud on local roads.</t>
  </si>
  <si>
    <t>Nuisance, loss of amenity.</t>
  </si>
  <si>
    <t>Noise and vibration.</t>
  </si>
  <si>
    <t>Local residents often sensitive to noise and vibration.</t>
  </si>
  <si>
    <t>Scavenging animals and scavenging birds.</t>
  </si>
  <si>
    <t>Air transport and over land.</t>
  </si>
  <si>
    <t>Pests (e.g. flies).</t>
  </si>
  <si>
    <t>Harm to human health, nuisance, loss of amenity.</t>
  </si>
  <si>
    <t>Flood waters.</t>
  </si>
  <si>
    <t>Flooding of site.</t>
  </si>
  <si>
    <t>Local human population and / or livestock after gaining unauthorised access to the waste operation.</t>
  </si>
  <si>
    <t>Bodily injury.</t>
  </si>
  <si>
    <t>Direct physical contact.</t>
  </si>
  <si>
    <t>Permitted waste types are non hazardous therefore only a low magnitude risk is estimated.</t>
  </si>
  <si>
    <t>Acute effects: oxygen depletion, fish kill and algal blooms.</t>
  </si>
  <si>
    <t>Contaminated waters used for recreational purposes.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</si>
  <si>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</si>
  <si>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Protected sites -  European sites and SSSIs.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</si>
</sst>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9"/>
      <name val="Tahoma"/>
      <family val="2"/>
    </font>
    <font>
      <b/>
      <sz val="9"/>
      <name val="Tahom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style="thin"/>
      <top/>
      <bottom style="double"/>
    </border>
    <border>
      <left/>
      <right style="thin"/>
      <top/>
      <bottom style="double"/>
    </border>
    <border>
      <left/>
      <right/>
      <top/>
      <bottom style="double"/>
    </border>
    <border>
      <left style="double"/>
      <right/>
      <top/>
      <bottom style="double"/>
    </border>
    <border>
      <left style="thin"/>
      <right style="thin"/>
      <top/>
      <bottom style="double"/>
    </border>
    <border>
      <left/>
      <right style="double"/>
      <top/>
      <bottom style="double"/>
    </border>
    <border>
      <left style="double"/>
      <right/>
      <top style="thin"/>
      <bottom style="thin"/>
    </border>
    <border>
      <left style="thin"/>
      <right style="thin"/>
      <top style="thin"/>
      <bottom style="thin"/>
    </border>
    <border>
      <left/>
      <right style="double"/>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5">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0" xfId="0" applyAlignment="1">
      <alignment/>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36" borderId="34" xfId="0" applyFill="1" applyBorder="1" applyAlignment="1" applyProtection="1">
      <alignment vertical="top" wrapText="1"/>
      <protection locked="0"/>
    </xf>
    <xf numFmtId="0" fontId="0" fillId="36" borderId="35" xfId="0" applyFill="1" applyBorder="1" applyAlignment="1" applyProtection="1">
      <alignment vertical="top" wrapText="1"/>
      <protection locked="0"/>
    </xf>
    <xf numFmtId="0" fontId="2" fillId="39" borderId="32" xfId="0" applyFont="1" applyFill="1" applyBorder="1" applyAlignment="1" applyProtection="1">
      <alignment vertical="top" wrapText="1"/>
      <protection locked="0"/>
    </xf>
    <xf numFmtId="0" fontId="0" fillId="0" borderId="33" xfId="0" applyFill="1" applyBorder="1" applyAlignment="1" applyProtection="1">
      <alignment vertical="top" wrapText="1"/>
      <protection locked="0"/>
    </xf>
    <xf numFmtId="0" fontId="0" fillId="0" borderId="31" xfId="0" applyNumberFormat="1"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36" borderId="37" xfId="0" applyFill="1" applyBorder="1" applyAlignment="1" applyProtection="1">
      <alignment vertical="top" wrapText="1"/>
      <protection locked="0"/>
    </xf>
    <xf numFmtId="0" fontId="0" fillId="36" borderId="38" xfId="0" applyFill="1" applyBorder="1" applyAlignment="1" applyProtection="1">
      <alignment vertical="top" wrapText="1"/>
      <protection locked="0"/>
    </xf>
    <xf numFmtId="0" fontId="2" fillId="39"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0" xfId="0" applyAlignment="1">
      <alignment wrapText="1"/>
    </xf>
    <xf numFmtId="0" fontId="0" fillId="0" borderId="14" xfId="0" applyNumberFormat="1"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0" xfId="0" applyFont="1" applyAlignment="1">
      <alignment vertical="top"/>
    </xf>
    <xf numFmtId="0" fontId="0" fillId="0" borderId="0" xfId="0" applyFont="1" applyAlignment="1">
      <alignment/>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ont="1" applyFill="1" applyBorder="1" applyAlignment="1" applyProtection="1">
      <alignment vertical="top" wrapText="1"/>
      <protection locked="0"/>
    </xf>
    <xf numFmtId="0" fontId="0" fillId="40" borderId="24"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Q91"/>
  <sheetViews>
    <sheetView tabSelected="1" view="pageLayout" zoomScaleNormal="90" zoomScaleSheetLayoutView="100" workbookViewId="0" topLeftCell="B1">
      <selection activeCell="E4" sqref="E4"/>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3.140625" style="0" customWidth="1"/>
    <col min="7" max="7" width="13.00390625" style="0" customWidth="1"/>
    <col min="8" max="8" width="12.8515625" style="0" customWidth="1"/>
    <col min="9" max="9" width="25.28125" style="0" customWidth="1"/>
    <col min="10" max="10" width="34.28125" style="0" customWidth="1"/>
    <col min="11" max="11" width="16.7109375" style="0" customWidth="1"/>
  </cols>
  <sheetData>
    <row r="1" spans="2:5" ht="18">
      <c r="B1" s="21" t="s">
        <v>114</v>
      </c>
      <c r="C1" s="21"/>
      <c r="D1" s="21"/>
      <c r="E1" s="20"/>
    </row>
    <row r="2" spans="2:11" ht="12.75" customHeight="1">
      <c r="B2" s="43"/>
      <c r="C2" s="43"/>
      <c r="D2" s="43"/>
      <c r="E2" s="45"/>
      <c r="F2" s="39"/>
      <c r="G2" s="39"/>
      <c r="H2" s="39"/>
      <c r="I2" s="39"/>
      <c r="J2" s="39"/>
      <c r="K2" s="39"/>
    </row>
    <row r="3" spans="2:11" ht="15.75">
      <c r="B3" s="44" t="s">
        <v>47</v>
      </c>
      <c r="C3" s="44"/>
      <c r="D3" s="44"/>
      <c r="E3" s="46"/>
      <c r="F3" s="93" t="s">
        <v>123</v>
      </c>
      <c r="G3" s="94"/>
      <c r="H3" s="94"/>
      <c r="I3" s="94"/>
      <c r="J3" s="94"/>
      <c r="K3" s="40"/>
    </row>
    <row r="4" spans="2:11" ht="9.75" customHeight="1">
      <c r="B4" s="44"/>
      <c r="C4" s="44"/>
      <c r="D4" s="44"/>
      <c r="E4" s="46"/>
      <c r="F4" s="42"/>
      <c r="G4" s="42"/>
      <c r="H4" s="39"/>
      <c r="I4" s="39"/>
      <c r="J4" s="39"/>
      <c r="K4" s="39"/>
    </row>
    <row r="5" spans="2:11" ht="15.75">
      <c r="B5" s="44" t="s">
        <v>0</v>
      </c>
      <c r="C5" s="46"/>
      <c r="D5" s="46"/>
      <c r="E5" s="46"/>
      <c r="F5" s="94" t="s">
        <v>35</v>
      </c>
      <c r="G5" s="94"/>
      <c r="H5" s="94"/>
      <c r="I5" s="94"/>
      <c r="J5" s="94"/>
      <c r="K5" s="40"/>
    </row>
    <row r="6" spans="2:11" ht="9.75" customHeight="1">
      <c r="B6" s="47"/>
      <c r="C6" s="42"/>
      <c r="D6" s="42"/>
      <c r="E6" s="42"/>
      <c r="F6" s="42"/>
      <c r="G6" s="42"/>
      <c r="H6" s="39"/>
      <c r="I6" s="39"/>
      <c r="J6" s="39"/>
      <c r="K6" s="39"/>
    </row>
    <row r="7" spans="2:11" ht="15.75" customHeight="1">
      <c r="B7" s="44" t="s">
        <v>38</v>
      </c>
      <c r="C7" s="46"/>
      <c r="D7" s="46"/>
      <c r="E7" s="46"/>
      <c r="F7" s="93" t="s">
        <v>113</v>
      </c>
      <c r="G7" s="95"/>
      <c r="H7" s="95"/>
      <c r="I7" s="95"/>
      <c r="J7" s="95"/>
      <c r="K7" s="40"/>
    </row>
    <row r="8" spans="2:11" ht="10.5" customHeight="1">
      <c r="B8" s="42"/>
      <c r="C8" s="42"/>
      <c r="D8" s="42"/>
      <c r="E8" s="42"/>
      <c r="F8" s="42"/>
      <c r="G8" s="42"/>
      <c r="H8" s="39"/>
      <c r="I8" s="39"/>
      <c r="J8" s="39"/>
      <c r="K8" s="39"/>
    </row>
    <row r="9" spans="2:11" ht="15.75">
      <c r="B9" s="48" t="s">
        <v>1</v>
      </c>
      <c r="C9" s="42"/>
      <c r="D9" s="42"/>
      <c r="E9" s="42"/>
      <c r="F9" s="96" t="s">
        <v>36</v>
      </c>
      <c r="G9" s="96"/>
      <c r="H9" s="96"/>
      <c r="I9" s="96"/>
      <c r="J9" s="96"/>
      <c r="K9" s="41"/>
    </row>
    <row r="10" spans="2:11" ht="11.25" customHeight="1">
      <c r="B10" s="48"/>
      <c r="C10" s="42"/>
      <c r="D10" s="42"/>
      <c r="E10" s="42"/>
      <c r="F10" s="42"/>
      <c r="G10" s="42"/>
      <c r="H10" s="43"/>
      <c r="I10" s="39"/>
      <c r="J10" s="39"/>
      <c r="K10" s="39"/>
    </row>
    <row r="11" spans="2:11" ht="15.75">
      <c r="B11" s="44" t="s">
        <v>2</v>
      </c>
      <c r="C11" s="42"/>
      <c r="D11" s="42"/>
      <c r="E11" s="42"/>
      <c r="F11" s="91">
        <v>41289</v>
      </c>
      <c r="G11" s="92"/>
      <c r="H11" s="92"/>
      <c r="I11" s="92"/>
      <c r="J11" s="92"/>
      <c r="K11" s="40"/>
    </row>
    <row r="12" spans="2:11" ht="15.75">
      <c r="B12" s="44"/>
      <c r="C12" s="42"/>
      <c r="D12" s="42"/>
      <c r="E12" s="42"/>
      <c r="F12" s="42"/>
      <c r="G12" s="42"/>
      <c r="H12" s="44"/>
      <c r="I12" s="42"/>
      <c r="J12" s="42"/>
      <c r="K12" s="42"/>
    </row>
    <row r="13" spans="1:13" ht="15.75">
      <c r="A13" s="13"/>
      <c r="B13" s="51"/>
      <c r="C13" s="51" t="s">
        <v>52</v>
      </c>
      <c r="D13" s="52"/>
      <c r="E13" s="52"/>
      <c r="F13" s="52"/>
      <c r="G13" s="52"/>
      <c r="H13" s="51"/>
      <c r="I13" s="52"/>
      <c r="J13" s="52"/>
      <c r="K13" s="52"/>
      <c r="L13" s="13"/>
      <c r="M13" s="13"/>
    </row>
    <row r="14" spans="1:13" ht="22.5" customHeight="1">
      <c r="A14" s="13"/>
      <c r="B14" s="51"/>
      <c r="C14" t="s">
        <v>31</v>
      </c>
      <c r="D14" s="88" t="s">
        <v>120</v>
      </c>
      <c r="E14" s="52"/>
      <c r="F14" s="52"/>
      <c r="G14" s="52"/>
      <c r="H14" s="51"/>
      <c r="I14" s="52"/>
      <c r="J14" s="52"/>
      <c r="K14" s="52"/>
      <c r="L14" s="13"/>
      <c r="M14" s="13"/>
    </row>
    <row r="15" spans="1:13" ht="12.75">
      <c r="A15" s="13"/>
      <c r="C15" s="98" t="s">
        <v>32</v>
      </c>
      <c r="D15" s="99" t="s">
        <v>106</v>
      </c>
      <c r="E15" s="99"/>
      <c r="F15" s="99"/>
      <c r="G15" s="99"/>
      <c r="H15" s="99"/>
      <c r="I15" s="99"/>
      <c r="J15" s="99"/>
      <c r="K15" s="99"/>
      <c r="L15" s="13"/>
      <c r="M15" s="13"/>
    </row>
    <row r="16" spans="1:13" ht="3" customHeight="1">
      <c r="A16" s="13"/>
      <c r="C16" s="98"/>
      <c r="D16" s="99"/>
      <c r="E16" s="99"/>
      <c r="F16" s="99"/>
      <c r="G16" s="99"/>
      <c r="H16" s="99"/>
      <c r="I16" s="99"/>
      <c r="J16" s="99"/>
      <c r="K16" s="99"/>
      <c r="L16" s="13"/>
      <c r="M16" s="13"/>
    </row>
    <row r="17" spans="1:13" ht="12.75">
      <c r="A17" s="13"/>
      <c r="C17" t="s">
        <v>33</v>
      </c>
      <c r="D17" s="100" t="s">
        <v>124</v>
      </c>
      <c r="E17" s="100"/>
      <c r="F17" s="100"/>
      <c r="G17" s="100"/>
      <c r="H17" s="100"/>
      <c r="I17" s="100"/>
      <c r="J17" s="100"/>
      <c r="K17" s="100"/>
      <c r="L17" s="13"/>
      <c r="M17" s="13"/>
    </row>
    <row r="18" spans="1:13" ht="12.75">
      <c r="A18" s="13"/>
      <c r="C18" t="s">
        <v>39</v>
      </c>
      <c r="D18" t="s">
        <v>102</v>
      </c>
      <c r="K18" s="52"/>
      <c r="L18" s="13"/>
      <c r="M18" s="13"/>
    </row>
    <row r="19" spans="1:13" ht="12.75">
      <c r="A19" s="13"/>
      <c r="C19" t="s">
        <v>77</v>
      </c>
      <c r="D19" s="103" t="s">
        <v>108</v>
      </c>
      <c r="E19" s="104"/>
      <c r="F19" s="104"/>
      <c r="G19" s="104"/>
      <c r="H19" s="104"/>
      <c r="I19" s="104"/>
      <c r="J19" s="104"/>
      <c r="K19" s="52"/>
      <c r="L19" s="13"/>
      <c r="M19" s="13"/>
    </row>
    <row r="20" spans="1:13" ht="12.75">
      <c r="A20" s="13"/>
      <c r="C20" s="98" t="s">
        <v>77</v>
      </c>
      <c r="D20" s="101" t="s">
        <v>107</v>
      </c>
      <c r="E20" s="99"/>
      <c r="F20" s="99"/>
      <c r="G20" s="99"/>
      <c r="H20" s="99"/>
      <c r="I20" s="99"/>
      <c r="J20" s="99"/>
      <c r="K20" s="99"/>
      <c r="L20" s="13"/>
      <c r="M20" s="13"/>
    </row>
    <row r="21" spans="1:13" ht="2.25" customHeight="1">
      <c r="A21" s="13"/>
      <c r="C21" s="98"/>
      <c r="D21" s="99"/>
      <c r="E21" s="99"/>
      <c r="F21" s="99"/>
      <c r="G21" s="99"/>
      <c r="H21" s="99"/>
      <c r="I21" s="99"/>
      <c r="J21" s="99"/>
      <c r="K21" s="99"/>
      <c r="L21" s="13"/>
      <c r="M21" s="13"/>
    </row>
    <row r="22" spans="1:13" ht="12.75">
      <c r="A22" s="13"/>
      <c r="C22" s="98" t="s">
        <v>40</v>
      </c>
      <c r="D22" s="97" t="s">
        <v>103</v>
      </c>
      <c r="E22" s="97"/>
      <c r="F22" s="97"/>
      <c r="G22" s="97"/>
      <c r="H22" s="97"/>
      <c r="I22" s="97"/>
      <c r="J22" s="97"/>
      <c r="K22" s="97"/>
      <c r="L22" s="64"/>
      <c r="M22" s="13"/>
    </row>
    <row r="23" spans="1:13" ht="12.75">
      <c r="A23" s="13"/>
      <c r="C23" s="98"/>
      <c r="D23" s="97"/>
      <c r="E23" s="97"/>
      <c r="F23" s="97"/>
      <c r="G23" s="97"/>
      <c r="H23" s="97"/>
      <c r="I23" s="97"/>
      <c r="J23" s="97"/>
      <c r="K23" s="97"/>
      <c r="L23" s="64"/>
      <c r="M23" s="13"/>
    </row>
    <row r="24" spans="1:13" ht="12.75">
      <c r="A24" s="13"/>
      <c r="C24" s="98" t="s">
        <v>51</v>
      </c>
      <c r="D24" s="102" t="s">
        <v>125</v>
      </c>
      <c r="E24" s="97"/>
      <c r="F24" s="97"/>
      <c r="G24" s="97"/>
      <c r="H24" s="97"/>
      <c r="I24" s="97"/>
      <c r="J24" s="97"/>
      <c r="K24" s="97"/>
      <c r="L24" s="13"/>
      <c r="M24" s="13"/>
    </row>
    <row r="25" spans="1:13" ht="12.75">
      <c r="A25" s="13"/>
      <c r="C25" s="98"/>
      <c r="D25" s="97"/>
      <c r="E25" s="97"/>
      <c r="F25" s="97"/>
      <c r="G25" s="97"/>
      <c r="H25" s="97"/>
      <c r="I25" s="97"/>
      <c r="J25" s="97"/>
      <c r="K25" s="97"/>
      <c r="L25" s="13"/>
      <c r="M25" s="13"/>
    </row>
    <row r="26" spans="1:17" ht="12.75">
      <c r="A26" s="13"/>
      <c r="C26" s="98" t="s">
        <v>99</v>
      </c>
      <c r="D26" s="97" t="s">
        <v>127</v>
      </c>
      <c r="E26" s="97"/>
      <c r="F26" s="97"/>
      <c r="G26" s="97"/>
      <c r="H26" s="97"/>
      <c r="I26" s="97"/>
      <c r="J26" s="97"/>
      <c r="K26" s="97"/>
      <c r="O26" s="52"/>
      <c r="P26" s="13"/>
      <c r="Q26" s="13"/>
    </row>
    <row r="27" spans="1:17" ht="12.75">
      <c r="A27" s="13"/>
      <c r="C27" s="98"/>
      <c r="D27" s="97"/>
      <c r="E27" s="97"/>
      <c r="F27" s="97"/>
      <c r="G27" s="97"/>
      <c r="H27" s="97"/>
      <c r="I27" s="97"/>
      <c r="J27" s="97"/>
      <c r="K27" s="97"/>
      <c r="O27" s="52"/>
      <c r="P27" s="13"/>
      <c r="Q27" s="13"/>
    </row>
    <row r="28" spans="1:17" ht="12.75">
      <c r="A28" s="13"/>
      <c r="C28" s="89" t="s">
        <v>121</v>
      </c>
      <c r="D28" s="90" t="s">
        <v>126</v>
      </c>
      <c r="E28" s="85"/>
      <c r="F28" s="85"/>
      <c r="G28" s="85"/>
      <c r="H28" s="85"/>
      <c r="I28" s="85"/>
      <c r="J28" s="85"/>
      <c r="K28" s="85"/>
      <c r="O28" s="52"/>
      <c r="P28" s="13"/>
      <c r="Q28" s="13"/>
    </row>
    <row r="29" spans="1:13" ht="12.75">
      <c r="A29" s="13"/>
      <c r="C29" t="s">
        <v>41</v>
      </c>
      <c r="D29" t="s">
        <v>53</v>
      </c>
      <c r="K29" s="52"/>
      <c r="L29" s="13"/>
      <c r="M29" s="13"/>
    </row>
    <row r="30" spans="2:11" ht="13.5" thickBot="1">
      <c r="B30" s="13"/>
      <c r="C30" s="13"/>
      <c r="D30" s="13"/>
      <c r="E30" s="13"/>
      <c r="F30" s="12"/>
      <c r="G30" s="13"/>
      <c r="H30" s="13"/>
      <c r="I30" s="13"/>
      <c r="J30" s="13"/>
      <c r="K30" s="13"/>
    </row>
    <row r="31" spans="1:11" ht="28.5" customHeight="1" thickTop="1">
      <c r="A31" s="2"/>
      <c r="B31" s="18" t="s">
        <v>3</v>
      </c>
      <c r="C31" s="14"/>
      <c r="D31" s="14"/>
      <c r="E31" s="14"/>
      <c r="F31" s="15"/>
      <c r="G31" s="16" t="s">
        <v>4</v>
      </c>
      <c r="H31" s="16"/>
      <c r="I31" s="17"/>
      <c r="J31" s="18" t="s">
        <v>34</v>
      </c>
      <c r="K31" s="19"/>
    </row>
    <row r="32" spans="1:11" ht="25.5">
      <c r="A32" s="1"/>
      <c r="B32" s="3" t="s">
        <v>5</v>
      </c>
      <c r="C32" s="4" t="s">
        <v>6</v>
      </c>
      <c r="D32" s="4" t="s">
        <v>7</v>
      </c>
      <c r="E32" s="5" t="s">
        <v>8</v>
      </c>
      <c r="F32" s="3" t="s">
        <v>9</v>
      </c>
      <c r="G32" s="4" t="s">
        <v>10</v>
      </c>
      <c r="H32" s="4" t="s">
        <v>11</v>
      </c>
      <c r="I32" s="5" t="s">
        <v>12</v>
      </c>
      <c r="J32" s="3" t="s">
        <v>13</v>
      </c>
      <c r="K32" s="57" t="s">
        <v>14</v>
      </c>
    </row>
    <row r="33" spans="1:11" ht="105.75" customHeight="1">
      <c r="A33" s="1"/>
      <c r="B33" s="6" t="s">
        <v>15</v>
      </c>
      <c r="C33" s="7" t="s">
        <v>16</v>
      </c>
      <c r="D33" s="7" t="s">
        <v>17</v>
      </c>
      <c r="E33" s="8" t="s">
        <v>18</v>
      </c>
      <c r="F33" s="6" t="s">
        <v>19</v>
      </c>
      <c r="G33" s="7" t="s">
        <v>20</v>
      </c>
      <c r="H33" s="7" t="s">
        <v>21</v>
      </c>
      <c r="I33" s="8" t="s">
        <v>22</v>
      </c>
      <c r="J33" s="6" t="s">
        <v>23</v>
      </c>
      <c r="K33" s="58" t="s">
        <v>37</v>
      </c>
    </row>
    <row r="34" spans="1:11" ht="295.5" customHeight="1">
      <c r="A34" s="35"/>
      <c r="B34" s="30" t="s">
        <v>128</v>
      </c>
      <c r="C34" s="31" t="s">
        <v>54</v>
      </c>
      <c r="D34" s="31" t="s">
        <v>65</v>
      </c>
      <c r="E34" s="32" t="s">
        <v>55</v>
      </c>
      <c r="F34" s="55" t="s">
        <v>27</v>
      </c>
      <c r="G34" s="56" t="s">
        <v>26</v>
      </c>
      <c r="H34" s="62" t="s">
        <v>27</v>
      </c>
      <c r="I34" s="82" t="s">
        <v>115</v>
      </c>
      <c r="J34" s="83" t="s">
        <v>116</v>
      </c>
      <c r="K34" s="37" t="s">
        <v>25</v>
      </c>
    </row>
    <row r="35" spans="1:11" ht="45" customHeight="1">
      <c r="A35" s="35"/>
      <c r="B35" s="30" t="s">
        <v>128</v>
      </c>
      <c r="C35" s="31" t="s">
        <v>81</v>
      </c>
      <c r="D35" s="31" t="s">
        <v>42</v>
      </c>
      <c r="E35" s="32" t="s">
        <v>129</v>
      </c>
      <c r="F35" s="55" t="s">
        <v>27</v>
      </c>
      <c r="G35" s="56" t="s">
        <v>25</v>
      </c>
      <c r="H35" s="62" t="s">
        <v>26</v>
      </c>
      <c r="I35" s="36" t="s">
        <v>87</v>
      </c>
      <c r="J35" s="30" t="s">
        <v>130</v>
      </c>
      <c r="K35" s="37" t="s">
        <v>25</v>
      </c>
    </row>
    <row r="36" spans="1:11" ht="138.75" customHeight="1">
      <c r="A36" s="35"/>
      <c r="B36" s="30" t="s">
        <v>56</v>
      </c>
      <c r="C36" s="31" t="s">
        <v>78</v>
      </c>
      <c r="D36" s="31" t="s">
        <v>131</v>
      </c>
      <c r="E36" s="32" t="s">
        <v>129</v>
      </c>
      <c r="F36" s="55" t="s">
        <v>25</v>
      </c>
      <c r="G36" s="56" t="s">
        <v>25</v>
      </c>
      <c r="H36" s="62" t="s">
        <v>25</v>
      </c>
      <c r="I36" s="36" t="s">
        <v>88</v>
      </c>
      <c r="J36" s="30" t="s">
        <v>104</v>
      </c>
      <c r="K36" s="37" t="s">
        <v>24</v>
      </c>
    </row>
    <row r="37" spans="1:11" ht="126" customHeight="1">
      <c r="A37" s="35"/>
      <c r="B37" s="30" t="s">
        <v>128</v>
      </c>
      <c r="C37" s="31" t="s">
        <v>132</v>
      </c>
      <c r="D37" s="31" t="s">
        <v>66</v>
      </c>
      <c r="E37" s="32" t="s">
        <v>57</v>
      </c>
      <c r="F37" s="55" t="s">
        <v>26</v>
      </c>
      <c r="G37" s="56" t="s">
        <v>26</v>
      </c>
      <c r="H37" s="62" t="s">
        <v>26</v>
      </c>
      <c r="I37" s="36" t="s">
        <v>85</v>
      </c>
      <c r="J37" s="30" t="s">
        <v>89</v>
      </c>
      <c r="K37" s="37" t="s">
        <v>25</v>
      </c>
    </row>
    <row r="38" spans="1:11" ht="124.5" customHeight="1">
      <c r="A38" s="35"/>
      <c r="B38" s="30" t="s">
        <v>128</v>
      </c>
      <c r="C38" s="31" t="s">
        <v>43</v>
      </c>
      <c r="D38" s="31" t="s">
        <v>133</v>
      </c>
      <c r="E38" s="32" t="s">
        <v>55</v>
      </c>
      <c r="F38" s="55" t="s">
        <v>25</v>
      </c>
      <c r="G38" s="56" t="s">
        <v>25</v>
      </c>
      <c r="H38" s="62" t="s">
        <v>25</v>
      </c>
      <c r="I38" s="36" t="s">
        <v>90</v>
      </c>
      <c r="J38" s="83" t="s">
        <v>122</v>
      </c>
      <c r="K38" s="37" t="s">
        <v>24</v>
      </c>
    </row>
    <row r="39" spans="1:11" ht="84" customHeight="1">
      <c r="A39" s="35"/>
      <c r="B39" s="30" t="s">
        <v>128</v>
      </c>
      <c r="C39" s="31" t="s">
        <v>134</v>
      </c>
      <c r="D39" s="31" t="s">
        <v>61</v>
      </c>
      <c r="E39" s="32" t="s">
        <v>62</v>
      </c>
      <c r="F39" s="55" t="s">
        <v>26</v>
      </c>
      <c r="G39" s="56" t="s">
        <v>26</v>
      </c>
      <c r="H39" s="62" t="s">
        <v>26</v>
      </c>
      <c r="I39" s="36" t="s">
        <v>135</v>
      </c>
      <c r="J39" s="30" t="s">
        <v>91</v>
      </c>
      <c r="K39" s="37" t="s">
        <v>25</v>
      </c>
    </row>
    <row r="40" spans="1:11" ht="262.5" customHeight="1">
      <c r="A40" s="35"/>
      <c r="B40" s="30" t="s">
        <v>128</v>
      </c>
      <c r="C40" s="31" t="s">
        <v>136</v>
      </c>
      <c r="D40" s="31" t="s">
        <v>79</v>
      </c>
      <c r="E40" s="32" t="s">
        <v>137</v>
      </c>
      <c r="F40" s="55" t="s">
        <v>25</v>
      </c>
      <c r="G40" s="56" t="s">
        <v>26</v>
      </c>
      <c r="H40" s="62" t="s">
        <v>25</v>
      </c>
      <c r="I40" s="82" t="s">
        <v>109</v>
      </c>
      <c r="J40" s="30" t="s">
        <v>105</v>
      </c>
      <c r="K40" s="37" t="s">
        <v>24</v>
      </c>
    </row>
    <row r="41" spans="1:11" ht="45.75" customHeight="1">
      <c r="A41" s="35"/>
      <c r="B41" s="30" t="s">
        <v>128</v>
      </c>
      <c r="C41" s="31" t="s">
        <v>138</v>
      </c>
      <c r="D41" s="31" t="s">
        <v>139</v>
      </c>
      <c r="E41" s="32" t="s">
        <v>137</v>
      </c>
      <c r="F41" s="63" t="s">
        <v>25</v>
      </c>
      <c r="G41" s="56" t="s">
        <v>26</v>
      </c>
      <c r="H41" s="62" t="s">
        <v>25</v>
      </c>
      <c r="I41" s="36" t="s">
        <v>92</v>
      </c>
      <c r="J41" s="30" t="s">
        <v>81</v>
      </c>
      <c r="K41" s="37" t="s">
        <v>24</v>
      </c>
    </row>
    <row r="42" spans="1:11" ht="165.75" customHeight="1">
      <c r="A42" s="35"/>
      <c r="B42" s="30" t="s">
        <v>63</v>
      </c>
      <c r="C42" s="31" t="s">
        <v>141</v>
      </c>
      <c r="D42" s="31" t="s">
        <v>58</v>
      </c>
      <c r="E42" s="32" t="s">
        <v>140</v>
      </c>
      <c r="F42" s="55" t="s">
        <v>25</v>
      </c>
      <c r="G42" s="56" t="s">
        <v>25</v>
      </c>
      <c r="H42" s="62" t="s">
        <v>25</v>
      </c>
      <c r="I42" s="36" t="s">
        <v>93</v>
      </c>
      <c r="J42" s="30" t="s">
        <v>100</v>
      </c>
      <c r="K42" s="37" t="s">
        <v>24</v>
      </c>
    </row>
    <row r="43" spans="1:11" ht="123" customHeight="1">
      <c r="A43" s="35"/>
      <c r="B43" s="30" t="s">
        <v>142</v>
      </c>
      <c r="C43" s="31" t="s">
        <v>59</v>
      </c>
      <c r="D43" s="31" t="s">
        <v>143</v>
      </c>
      <c r="E43" s="32" t="s">
        <v>144</v>
      </c>
      <c r="F43" s="55" t="s">
        <v>26</v>
      </c>
      <c r="G43" s="56" t="s">
        <v>25</v>
      </c>
      <c r="H43" s="62" t="s">
        <v>25</v>
      </c>
      <c r="I43" s="36" t="s">
        <v>145</v>
      </c>
      <c r="J43" s="30" t="s">
        <v>94</v>
      </c>
      <c r="K43" s="37" t="s">
        <v>25</v>
      </c>
    </row>
    <row r="44" spans="1:11" ht="166.5" customHeight="1">
      <c r="A44" s="35"/>
      <c r="B44" s="30" t="s">
        <v>63</v>
      </c>
      <c r="C44" s="31" t="s">
        <v>75</v>
      </c>
      <c r="D44" s="31" t="s">
        <v>96</v>
      </c>
      <c r="E44" s="32" t="s">
        <v>76</v>
      </c>
      <c r="F44" s="55" t="s">
        <v>26</v>
      </c>
      <c r="G44" s="56" t="s">
        <v>27</v>
      </c>
      <c r="H44" s="62" t="s">
        <v>27</v>
      </c>
      <c r="I44" s="82" t="s">
        <v>110</v>
      </c>
      <c r="J44" s="30" t="s">
        <v>101</v>
      </c>
      <c r="K44" s="84" t="s">
        <v>111</v>
      </c>
    </row>
    <row r="45" spans="1:11" ht="141" customHeight="1">
      <c r="A45" s="35"/>
      <c r="B45" s="30" t="s">
        <v>48</v>
      </c>
      <c r="C45" s="31" t="s">
        <v>80</v>
      </c>
      <c r="D45" s="31" t="s">
        <v>97</v>
      </c>
      <c r="E45" s="32" t="s">
        <v>81</v>
      </c>
      <c r="F45" s="55" t="s">
        <v>26</v>
      </c>
      <c r="G45" s="56" t="s">
        <v>27</v>
      </c>
      <c r="H45" s="62" t="s">
        <v>27</v>
      </c>
      <c r="I45" s="36" t="s">
        <v>81</v>
      </c>
      <c r="J45" s="30" t="s">
        <v>84</v>
      </c>
      <c r="K45" s="37" t="s">
        <v>25</v>
      </c>
    </row>
    <row r="46" spans="1:11" ht="211.5" customHeight="1">
      <c r="A46" s="35"/>
      <c r="B46" s="30" t="s">
        <v>83</v>
      </c>
      <c r="C46" s="31" t="s">
        <v>86</v>
      </c>
      <c r="D46" s="31" t="s">
        <v>146</v>
      </c>
      <c r="E46" s="32" t="s">
        <v>44</v>
      </c>
      <c r="F46" s="55" t="s">
        <v>25</v>
      </c>
      <c r="G46" s="56" t="s">
        <v>25</v>
      </c>
      <c r="H46" s="62" t="s">
        <v>25</v>
      </c>
      <c r="I46" s="82" t="s">
        <v>117</v>
      </c>
      <c r="J46" s="86" t="s">
        <v>118</v>
      </c>
      <c r="K46" s="37" t="s">
        <v>24</v>
      </c>
    </row>
    <row r="47" spans="1:11" ht="67.5" customHeight="1">
      <c r="A47" s="35"/>
      <c r="B47" s="30" t="s">
        <v>83</v>
      </c>
      <c r="C47" s="31" t="s">
        <v>81</v>
      </c>
      <c r="D47" s="31" t="s">
        <v>98</v>
      </c>
      <c r="E47" s="32" t="s">
        <v>74</v>
      </c>
      <c r="F47" s="55" t="s">
        <v>25</v>
      </c>
      <c r="G47" s="56" t="s">
        <v>25</v>
      </c>
      <c r="H47" s="62" t="s">
        <v>25</v>
      </c>
      <c r="I47" s="82" t="s">
        <v>112</v>
      </c>
      <c r="J47" s="30" t="s">
        <v>64</v>
      </c>
      <c r="K47" s="37" t="s">
        <v>24</v>
      </c>
    </row>
    <row r="48" spans="1:11" ht="120" customHeight="1">
      <c r="A48" s="35"/>
      <c r="B48" s="30" t="s">
        <v>49</v>
      </c>
      <c r="C48" s="31" t="s">
        <v>81</v>
      </c>
      <c r="D48" s="31" t="s">
        <v>50</v>
      </c>
      <c r="E48" s="32" t="s">
        <v>71</v>
      </c>
      <c r="F48" s="55" t="s">
        <v>25</v>
      </c>
      <c r="G48" s="56" t="s">
        <v>25</v>
      </c>
      <c r="H48" s="62" t="s">
        <v>25</v>
      </c>
      <c r="I48" s="36" t="s">
        <v>72</v>
      </c>
      <c r="J48" s="30" t="s">
        <v>64</v>
      </c>
      <c r="K48" s="37" t="s">
        <v>24</v>
      </c>
    </row>
    <row r="49" spans="1:11" ht="129.75" customHeight="1">
      <c r="A49" s="35"/>
      <c r="B49" s="74" t="s">
        <v>45</v>
      </c>
      <c r="C49" s="75" t="s">
        <v>81</v>
      </c>
      <c r="D49" s="75" t="s">
        <v>73</v>
      </c>
      <c r="E49" s="76" t="s">
        <v>60</v>
      </c>
      <c r="F49" s="77" t="s">
        <v>25</v>
      </c>
      <c r="G49" s="78" t="s">
        <v>25</v>
      </c>
      <c r="H49" s="79" t="s">
        <v>25</v>
      </c>
      <c r="I49" s="80" t="s">
        <v>95</v>
      </c>
      <c r="J49" s="74" t="s">
        <v>64</v>
      </c>
      <c r="K49" s="81" t="s">
        <v>24</v>
      </c>
    </row>
    <row r="50" spans="1:11" ht="249" customHeight="1" thickBot="1">
      <c r="A50" s="35"/>
      <c r="B50" s="65" t="s">
        <v>128</v>
      </c>
      <c r="C50" s="66" t="s">
        <v>147</v>
      </c>
      <c r="D50" s="66" t="s">
        <v>68</v>
      </c>
      <c r="E50" s="67" t="s">
        <v>67</v>
      </c>
      <c r="F50" s="68" t="s">
        <v>25</v>
      </c>
      <c r="G50" s="69" t="s">
        <v>26</v>
      </c>
      <c r="H50" s="70" t="s">
        <v>25</v>
      </c>
      <c r="I50" s="71" t="s">
        <v>69</v>
      </c>
      <c r="J50" s="72" t="s">
        <v>148</v>
      </c>
      <c r="K50" s="73" t="s">
        <v>24</v>
      </c>
    </row>
    <row r="51" spans="1:11" ht="369" customHeight="1" thickBot="1" thickTop="1">
      <c r="A51" s="35"/>
      <c r="B51" s="33" t="s">
        <v>149</v>
      </c>
      <c r="C51" s="34" t="s">
        <v>46</v>
      </c>
      <c r="D51" s="34" t="s">
        <v>82</v>
      </c>
      <c r="E51" s="59" t="s">
        <v>46</v>
      </c>
      <c r="F51" s="55" t="s">
        <v>26</v>
      </c>
      <c r="G51" s="60" t="s">
        <v>26</v>
      </c>
      <c r="H51" s="62" t="s">
        <v>26</v>
      </c>
      <c r="I51" s="61" t="s">
        <v>70</v>
      </c>
      <c r="J51" s="87" t="s">
        <v>119</v>
      </c>
      <c r="K51" s="38" t="s">
        <v>25</v>
      </c>
    </row>
    <row r="52" spans="1:11" ht="13.5" thickTop="1">
      <c r="A52" s="9"/>
      <c r="B52" s="10"/>
      <c r="C52" s="10"/>
      <c r="D52" s="10"/>
      <c r="E52" s="10"/>
      <c r="F52" s="11"/>
      <c r="G52" s="11"/>
      <c r="H52" s="11"/>
      <c r="I52" s="11"/>
      <c r="J52" s="10"/>
      <c r="K52" s="10"/>
    </row>
    <row r="53" spans="1:11" ht="15.75">
      <c r="A53" s="9"/>
      <c r="B53" s="54" t="s">
        <v>28</v>
      </c>
      <c r="C53" s="52" t="s">
        <v>29</v>
      </c>
      <c r="D53" s="52"/>
      <c r="E53" s="52"/>
      <c r="F53" s="52"/>
      <c r="G53" s="52"/>
      <c r="H53" s="51"/>
      <c r="I53" s="52"/>
      <c r="J53" s="52"/>
      <c r="K53" s="1"/>
    </row>
    <row r="54" spans="1:11" ht="15.75">
      <c r="A54" s="9"/>
      <c r="B54" s="53"/>
      <c r="C54" s="52" t="s">
        <v>30</v>
      </c>
      <c r="D54" s="52"/>
      <c r="E54" s="52"/>
      <c r="F54" s="52"/>
      <c r="G54" s="52"/>
      <c r="H54" s="51"/>
      <c r="I54" s="52"/>
      <c r="J54" s="52"/>
      <c r="K54" s="1"/>
    </row>
    <row r="57" spans="1:11" ht="15.75">
      <c r="A57" s="9"/>
      <c r="B57" s="53"/>
      <c r="C57" s="52"/>
      <c r="D57" s="52"/>
      <c r="E57" s="52"/>
      <c r="F57" s="52"/>
      <c r="G57" s="52"/>
      <c r="H57" s="51"/>
      <c r="I57" s="52"/>
      <c r="J57" s="52"/>
      <c r="K57" s="1"/>
    </row>
    <row r="58" spans="1:11" ht="15.75" hidden="1">
      <c r="A58" s="9"/>
      <c r="B58" s="53"/>
      <c r="C58" s="52"/>
      <c r="D58" s="52"/>
      <c r="E58" s="52"/>
      <c r="F58" s="52"/>
      <c r="G58" s="52"/>
      <c r="H58" s="51"/>
      <c r="I58" s="52"/>
      <c r="J58" s="52"/>
      <c r="K58" s="1"/>
    </row>
    <row r="59" spans="1:11" ht="12.75" hidden="1">
      <c r="A59" s="9"/>
      <c r="B59" s="1"/>
      <c r="C59" s="1"/>
      <c r="D59" s="1"/>
      <c r="E59" s="1"/>
      <c r="F59" s="12"/>
      <c r="G59" s="12"/>
      <c r="H59" s="12"/>
      <c r="I59" s="12"/>
      <c r="J59" s="1"/>
      <c r="K59" s="1"/>
    </row>
    <row r="60" spans="1:11" ht="12.75" hidden="1">
      <c r="A60" s="9"/>
      <c r="B60" s="1"/>
      <c r="C60" s="50" t="s">
        <v>24</v>
      </c>
      <c r="D60" s="50" t="s">
        <v>25</v>
      </c>
      <c r="E60" s="50" t="s">
        <v>26</v>
      </c>
      <c r="F60" s="50" t="s">
        <v>27</v>
      </c>
      <c r="G60" s="12"/>
      <c r="H60" s="12"/>
      <c r="I60" s="12"/>
      <c r="J60" s="1"/>
      <c r="K60" s="1"/>
    </row>
    <row r="61" spans="1:11" ht="12.75" hidden="1">
      <c r="A61" s="9"/>
      <c r="B61" s="49" t="s">
        <v>27</v>
      </c>
      <c r="C61" s="27">
        <v>4</v>
      </c>
      <c r="D61" s="25">
        <v>8</v>
      </c>
      <c r="E61" s="24">
        <v>12</v>
      </c>
      <c r="F61" s="23">
        <v>16</v>
      </c>
      <c r="G61" s="12"/>
      <c r="H61" s="12"/>
      <c r="I61" s="12"/>
      <c r="J61" s="1"/>
      <c r="K61" s="1"/>
    </row>
    <row r="62" spans="1:11" ht="12.75" hidden="1">
      <c r="A62" s="9"/>
      <c r="B62" s="49" t="s">
        <v>26</v>
      </c>
      <c r="C62" s="27">
        <v>3</v>
      </c>
      <c r="D62" s="25">
        <v>6</v>
      </c>
      <c r="E62" s="26">
        <v>9</v>
      </c>
      <c r="F62" s="23">
        <v>12</v>
      </c>
      <c r="G62" s="12"/>
      <c r="H62" s="12"/>
      <c r="I62" s="12"/>
      <c r="J62" s="1"/>
      <c r="K62" s="1"/>
    </row>
    <row r="63" spans="1:11" ht="12.75" hidden="1">
      <c r="A63" s="9"/>
      <c r="B63" s="49" t="s">
        <v>25</v>
      </c>
      <c r="C63" s="27">
        <v>2</v>
      </c>
      <c r="D63" s="27">
        <v>4</v>
      </c>
      <c r="E63" s="26">
        <v>6</v>
      </c>
      <c r="F63" s="25">
        <v>8</v>
      </c>
      <c r="G63" s="12"/>
      <c r="H63" s="12"/>
      <c r="I63" s="12"/>
      <c r="J63" s="1"/>
      <c r="K63" s="1"/>
    </row>
    <row r="64" spans="1:11" ht="12.75" hidden="1">
      <c r="A64" s="9"/>
      <c r="B64" s="49" t="s">
        <v>24</v>
      </c>
      <c r="C64" s="27">
        <v>1</v>
      </c>
      <c r="D64" s="27">
        <v>2</v>
      </c>
      <c r="E64" s="28">
        <v>3</v>
      </c>
      <c r="F64" s="27">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24</v>
      </c>
      <c r="G68" s="12"/>
      <c r="H68" s="22" t="e">
        <f>IF(#REF!="",0,IF(#REF!="Very low",1,IF(#REF!="Low",2,IF(#REF!="Medium",3,IF(#REF!="High",4,F48)))))</f>
        <v>#REF!</v>
      </c>
      <c r="I68" s="22" t="e">
        <f>IF(#REF!="",0,IF(#REF!="Very low",1,IF(#REF!="Low",2,IF(#REF!="Medium",3,IF(#REF!="High",4,G48)))))</f>
        <v>#REF!</v>
      </c>
      <c r="J68" s="29" t="e">
        <f>IF(H68*I68=0,"",IF(H68*I68&gt;0.5,H68*I68))</f>
        <v>#REF!</v>
      </c>
      <c r="K68" s="1" t="e">
        <f>IF(J68="","",IF(J68&lt;5,"Low",IF(J68&lt;11,"Medium",IF(J68&gt;11,"High"))))</f>
        <v>#REF!</v>
      </c>
    </row>
    <row r="69" spans="1:11" ht="12.75" hidden="1">
      <c r="A69" s="9"/>
      <c r="B69" s="1"/>
      <c r="C69" s="1"/>
      <c r="D69" s="1"/>
      <c r="E69" s="1"/>
      <c r="F69" s="12" t="s">
        <v>25</v>
      </c>
      <c r="G69" s="12"/>
      <c r="H69" s="22">
        <f>IF(F48="",0,IF(F48="Very low",1,IF(F48="Low",2,IF(F48="Medium",3,IF(F48="High",4,#REF!)))))</f>
        <v>2</v>
      </c>
      <c r="I69" s="22">
        <f>IF(G48="",0,IF(G48="Very low",1,IF(G48="Low",2,IF(G48="Medium",3,IF(G48="High",4,#REF!)))))</f>
        <v>2</v>
      </c>
      <c r="J69" s="29">
        <f aca="true" t="shared" si="0" ref="J69:J87">IF(H69*I69=0,"",IF(H69*I69&gt;0.5,H69*I69))</f>
        <v>4</v>
      </c>
      <c r="K69" s="1" t="str">
        <f aca="true" t="shared" si="1" ref="K69:K87">IF(J69="","",IF(J69&lt;5,"Low",IF(J69&lt;11,"Medium",IF(J69&gt;11,"High"))))</f>
        <v>Low</v>
      </c>
    </row>
    <row r="70" spans="1:11" ht="12.75" hidden="1">
      <c r="A70" s="9"/>
      <c r="B70" s="1"/>
      <c r="C70" s="1"/>
      <c r="D70" s="1"/>
      <c r="E70" s="1"/>
      <c r="F70" s="12" t="s">
        <v>26</v>
      </c>
      <c r="G70" s="12"/>
      <c r="H70" s="22" t="e">
        <f>IF(#REF!="",0,IF(#REF!="Very low",1,IF(#REF!="Low",2,IF(#REF!="Medium",3,IF(#REF!="High",4,F34)))))</f>
        <v>#REF!</v>
      </c>
      <c r="I70" s="22" t="e">
        <f>IF(#REF!="",0,IF(#REF!="Very low",1,IF(#REF!="Low",2,IF(#REF!="Medium",3,IF(#REF!="High",4,G34)))))</f>
        <v>#REF!</v>
      </c>
      <c r="J70" s="29" t="e">
        <f t="shared" si="0"/>
        <v>#REF!</v>
      </c>
      <c r="K70" s="1" t="e">
        <f t="shared" si="1"/>
        <v>#REF!</v>
      </c>
    </row>
    <row r="71" spans="1:11" ht="12.75" hidden="1">
      <c r="A71" s="9"/>
      <c r="B71" s="1"/>
      <c r="C71" s="1"/>
      <c r="D71" s="1"/>
      <c r="E71" s="1"/>
      <c r="F71" s="12" t="s">
        <v>27</v>
      </c>
      <c r="G71" s="12"/>
      <c r="H71" s="22">
        <f>IF(F34="",0,IF(F34="Very low",1,IF(F34="Low",2,IF(F34="Medium",3,IF(F34="High",4,F35)))))</f>
        <v>4</v>
      </c>
      <c r="I71" s="22">
        <f>IF(G34="",0,IF(G34="Very low",1,IF(G34="Low",2,IF(G34="Medium",3,IF(G34="High",4,G35)))))</f>
        <v>3</v>
      </c>
      <c r="J71" s="29">
        <f t="shared" si="0"/>
        <v>12</v>
      </c>
      <c r="K71" s="1" t="str">
        <f t="shared" si="1"/>
        <v>High</v>
      </c>
    </row>
    <row r="72" spans="1:11" ht="12.75" hidden="1">
      <c r="A72" s="9"/>
      <c r="B72" s="1"/>
      <c r="C72" s="1"/>
      <c r="D72" s="1"/>
      <c r="E72" s="1"/>
      <c r="F72" s="12"/>
      <c r="G72" s="12"/>
      <c r="H72" s="22">
        <f>IF(F35="",0,IF(F35="Very low",1,IF(F35="Low",2,IF(F35="Medium",3,IF(F35="High",4,#REF!)))))</f>
        <v>4</v>
      </c>
      <c r="I72" s="22">
        <f>IF(G35="",0,IF(G35="Very low",1,IF(G35="Low",2,IF(G35="Medium",3,IF(G35="High",4,#REF!)))))</f>
        <v>2</v>
      </c>
      <c r="J72" s="29">
        <f t="shared" si="0"/>
        <v>8</v>
      </c>
      <c r="K72" s="1" t="str">
        <f t="shared" si="1"/>
        <v>Medium</v>
      </c>
    </row>
    <row r="73" spans="1:11" ht="12.75" hidden="1">
      <c r="A73" s="9"/>
      <c r="B73" s="1"/>
      <c r="C73" s="1"/>
      <c r="D73" s="1"/>
      <c r="E73" s="1"/>
      <c r="F73" s="12"/>
      <c r="G73" s="12"/>
      <c r="H73" s="22" t="e">
        <f>IF(#REF!="",0,IF(#REF!="Very low",1,IF(#REF!="Low",2,IF(#REF!="Medium",3,IF(#REF!="High",4,F37)))))</f>
        <v>#REF!</v>
      </c>
      <c r="I73" s="22" t="e">
        <f>IF(#REF!="",0,IF(#REF!="Very low",1,IF(#REF!="Low",2,IF(#REF!="Medium",3,IF(#REF!="High",4,G37)))))</f>
        <v>#REF!</v>
      </c>
      <c r="J73" s="29" t="e">
        <f t="shared" si="0"/>
        <v>#REF!</v>
      </c>
      <c r="K73" s="1" t="e">
        <f t="shared" si="1"/>
        <v>#REF!</v>
      </c>
    </row>
    <row r="74" spans="1:11" ht="12.75" hidden="1">
      <c r="A74" s="9"/>
      <c r="B74" s="1"/>
      <c r="C74" s="1"/>
      <c r="D74" s="1"/>
      <c r="E74" s="1"/>
      <c r="F74" s="12"/>
      <c r="G74" s="12"/>
      <c r="H74" s="22">
        <f>IF(F37="",0,IF(F37="Very low",1,IF(F37="Low",2,IF(F37="Medium",3,IF(F37="High",4,F38)))))</f>
        <v>3</v>
      </c>
      <c r="I74" s="22">
        <f>IF(G37="",0,IF(G37="Very low",1,IF(G37="Low",2,IF(G37="Medium",3,IF(G37="High",4,G38)))))</f>
        <v>3</v>
      </c>
      <c r="J74" s="29">
        <f t="shared" si="0"/>
        <v>9</v>
      </c>
      <c r="K74" s="1" t="str">
        <f t="shared" si="1"/>
        <v>Medium</v>
      </c>
    </row>
    <row r="75" spans="1:11" ht="12.75" hidden="1">
      <c r="A75" s="9"/>
      <c r="B75" s="1"/>
      <c r="C75" s="1"/>
      <c r="D75" s="1"/>
      <c r="E75" s="1"/>
      <c r="F75" s="12"/>
      <c r="G75" s="12"/>
      <c r="H75" s="22">
        <f>IF(F38="",0,IF(F38="Very low",1,IF(F38="Low",2,IF(F38="Medium",3,IF(F38="High",4,#REF!)))))</f>
        <v>2</v>
      </c>
      <c r="I75" s="22">
        <f>IF(G38="",0,IF(G38="Very low",1,IF(G38="Low",2,IF(G38="Medium",3,IF(G38="High",4,#REF!)))))</f>
        <v>2</v>
      </c>
      <c r="J75" s="29">
        <f t="shared" si="0"/>
        <v>4</v>
      </c>
      <c r="K75" s="1" t="str">
        <f t="shared" si="1"/>
        <v>Low</v>
      </c>
    </row>
    <row r="76" spans="1:11" ht="12.75" hidden="1">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2" t="s">
        <v>24</v>
      </c>
      <c r="C77" s="27">
        <v>1</v>
      </c>
      <c r="D77" s="27">
        <v>2</v>
      </c>
      <c r="E77" s="28">
        <v>3</v>
      </c>
      <c r="F77" s="27">
        <v>4</v>
      </c>
      <c r="G77" s="12"/>
      <c r="H77" s="22" t="e">
        <f>IF(#REF!="",0,IF(#REF!="Very low",1,IF(#REF!="Low",2,IF(#REF!="Medium",3,IF(#REF!="High",4,F40)))))</f>
        <v>#REF!</v>
      </c>
      <c r="I77" s="22" t="e">
        <f>IF(#REF!="",0,IF(#REF!="Very low",1,IF(#REF!="Low",2,IF(#REF!="Medium",3,IF(#REF!="High",4,G40)))))</f>
        <v>#REF!</v>
      </c>
      <c r="J77" s="29" t="e">
        <f t="shared" si="0"/>
        <v>#REF!</v>
      </c>
      <c r="K77" s="1" t="e">
        <f t="shared" si="1"/>
        <v>#REF!</v>
      </c>
    </row>
    <row r="78" spans="1:11" ht="12.75" hidden="1">
      <c r="A78" s="9"/>
      <c r="B78" s="12" t="s">
        <v>25</v>
      </c>
      <c r="C78" s="27">
        <v>2</v>
      </c>
      <c r="D78" s="27">
        <v>4</v>
      </c>
      <c r="E78" s="26">
        <v>6</v>
      </c>
      <c r="F78" s="25">
        <v>8</v>
      </c>
      <c r="G78" s="12"/>
      <c r="H78" s="22">
        <f>IF(F40="",0,IF(F40="Very low",1,IF(F40="Low",2,IF(F40="Medium",3,IF(F40="High",4,#REF!)))))</f>
        <v>2</v>
      </c>
      <c r="I78" s="22">
        <f>IF(G40="",0,IF(G40="Very low",1,IF(G40="Low",2,IF(G40="Medium",3,IF(G40="High",4,#REF!)))))</f>
        <v>3</v>
      </c>
      <c r="J78" s="29">
        <f t="shared" si="0"/>
        <v>6</v>
      </c>
      <c r="K78" s="1" t="str">
        <f t="shared" si="1"/>
        <v>Medium</v>
      </c>
    </row>
    <row r="79" spans="1:11" ht="12.75" hidden="1">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75"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75"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75" hidden="1">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t="12.75" hidden="1">
      <c r="A87" s="9"/>
      <c r="B87" s="1"/>
      <c r="C87" s="1"/>
      <c r="D87" s="1"/>
      <c r="E87" s="1"/>
      <c r="F87" s="12"/>
      <c r="G87" s="12"/>
      <c r="H87" s="22" t="e">
        <f>IF(#REF!="",0,IF(#REF!="Very low",1,IF(#REF!="Low",2,IF(#REF!="Medium",3,IF(#REF!="High",4,F52)))))</f>
        <v>#REF!</v>
      </c>
      <c r="I87" s="22" t="e">
        <f>IF(#REF!="",0,IF(#REF!="Very low",1,IF(#REF!="Low",2,IF(#REF!="Medium",3,IF(#REF!="High",4,G52)))))</f>
        <v>#REF!</v>
      </c>
      <c r="J87" s="29"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17">
    <mergeCell ref="C26:C27"/>
    <mergeCell ref="D15:K16"/>
    <mergeCell ref="C15:C16"/>
    <mergeCell ref="D17:K17"/>
    <mergeCell ref="C20:C21"/>
    <mergeCell ref="D20:K21"/>
    <mergeCell ref="C22:C23"/>
    <mergeCell ref="D24:K25"/>
    <mergeCell ref="C24:C25"/>
    <mergeCell ref="D22:K23"/>
    <mergeCell ref="F11:J11"/>
    <mergeCell ref="F3:J3"/>
    <mergeCell ref="F5:J5"/>
    <mergeCell ref="F7:J7"/>
    <mergeCell ref="F9:J9"/>
    <mergeCell ref="D26:K27"/>
    <mergeCell ref="D19:J19"/>
  </mergeCells>
  <dataValidations count="2">
    <dataValidation type="list" allowBlank="1" showInputMessage="1" showErrorMessage="1" sqref="F34:G40 F42:G51">
      <formula1>$F$68:$F$72</formula1>
    </dataValidation>
    <dataValidation type="list" allowBlank="1" showInputMessage="1" showErrorMessage="1" sqref="F41:G41">
      <formula1>$F$67:$F$72</formula1>
    </dataValidation>
  </dataValidations>
  <printOptions/>
  <pageMargins left="0.7480314960629921" right="0.7480314960629921" top="1.36" bottom="0.4330708661417323" header="0.2755905511811024" footer="0.2362204724409449"/>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Jlilwall</cp:lastModifiedBy>
  <cp:lastPrinted>2013-01-11T14:14:56Z</cp:lastPrinted>
  <dcterms:created xsi:type="dcterms:W3CDTF">2005-05-04T08:30:35Z</dcterms:created>
  <dcterms:modified xsi:type="dcterms:W3CDTF">2013-01-25T09:59:29Z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