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6915" windowHeight="5160" tabRatio="764" activeTab="0"/>
  </bookViews>
  <sheets>
    <sheet name="Title" sheetId="1" r:id="rId1"/>
    <sheet name="Guidance" sheetId="2" r:id="rId2"/>
    <sheet name="Table20" sheetId="3" r:id="rId3"/>
    <sheet name="Table21" sheetId="4" r:id="rId4"/>
    <sheet name="Table22" sheetId="5" r:id="rId5"/>
    <sheet name="Table23" sheetId="6" r:id="rId6"/>
    <sheet name="Table24" sheetId="7" r:id="rId7"/>
    <sheet name="Table25" sheetId="8" r:id="rId8"/>
    <sheet name="Table26" sheetId="9" r:id="rId9"/>
    <sheet name="Table27" sheetId="10" r:id="rId10"/>
  </sheets>
  <definedNames>
    <definedName name="_xlnm.Print_Area" localSheetId="2">'Table20'!$A$1:$Y$21</definedName>
    <definedName name="_xlnm.Print_Area" localSheetId="3">'Table21'!$A$1:$R$13</definedName>
    <definedName name="_xlnm.Print_Area" localSheetId="4">'Table22'!$A$1:$Y$12</definedName>
    <definedName name="_xlnm.Print_Area" localSheetId="5">'Table23'!$A$1:$Y$20</definedName>
    <definedName name="_xlnm.Print_Area" localSheetId="6">'Table24'!$A$1:$T$15</definedName>
    <definedName name="_xlnm.Print_Area" localSheetId="7">'Table25'!$A$1:$W$30</definedName>
    <definedName name="_xlnm.Print_Area" localSheetId="8">'Table26'!$A$1:$R$15</definedName>
    <definedName name="_xlnm.Print_Area" localSheetId="9">'Table27'!$A$1:$S$35</definedName>
  </definedNames>
  <calcPr fullCalcOnLoad="1"/>
</workbook>
</file>

<file path=xl/sharedStrings.xml><?xml version="1.0" encoding="utf-8"?>
<sst xmlns="http://schemas.openxmlformats.org/spreadsheetml/2006/main" count="312" uniqueCount="177">
  <si>
    <t>Great Britain</t>
  </si>
  <si>
    <t>Thousands of procedures</t>
  </si>
  <si>
    <t>Species of animal</t>
  </si>
  <si>
    <t>Mouse</t>
  </si>
  <si>
    <t>Rat</t>
  </si>
  <si>
    <t>Rabbit</t>
  </si>
  <si>
    <t>Ungulate</t>
  </si>
  <si>
    <t>Primate</t>
  </si>
  <si>
    <t>Other mammal</t>
  </si>
  <si>
    <t>Bird</t>
  </si>
  <si>
    <t>Reptile/Amphibian</t>
  </si>
  <si>
    <t>Fish</t>
  </si>
  <si>
    <t>..</t>
  </si>
  <si>
    <t>Total</t>
  </si>
  <si>
    <t>UK requirements only</t>
  </si>
  <si>
    <t>EU requirements</t>
  </si>
  <si>
    <t>Requirements of non-EU Council of Europe country/ies</t>
  </si>
  <si>
    <t>Other international requirements</t>
  </si>
  <si>
    <t>Joint requirements (any combination of above)</t>
  </si>
  <si>
    <t>Non-legislative purposes</t>
  </si>
  <si>
    <r>
      <t>Cephalopod</t>
    </r>
    <r>
      <rPr>
        <vertAlign val="superscript"/>
        <sz val="12"/>
        <color indexed="8"/>
        <rFont val="Arial"/>
        <family val="2"/>
      </rPr>
      <t>(1)</t>
    </r>
  </si>
  <si>
    <r>
      <t xml:space="preserve">(1)  </t>
    </r>
    <r>
      <rPr>
        <i/>
        <sz val="12"/>
        <color indexed="8"/>
        <rFont val="Arial"/>
        <family val="2"/>
      </rPr>
      <t>Octopus vulgaris</t>
    </r>
    <r>
      <rPr>
        <sz val="12"/>
        <color indexed="8"/>
        <rFont val="Arial"/>
        <family val="2"/>
      </rPr>
      <t>, from 1 October 1993.</t>
    </r>
  </si>
  <si>
    <t xml:space="preserve"> Total</t>
  </si>
  <si>
    <t>(1)  Includes some experiments in which the subject of the study is the anaesthetic agent itself.</t>
  </si>
  <si>
    <t>(2)  May be local, regional or general anaesthesia.</t>
  </si>
  <si>
    <t>(3)  At end of procedure or for whole procedure.</t>
  </si>
  <si>
    <t>Public health laboratories</t>
  </si>
  <si>
    <t>Unversities, medical schools</t>
  </si>
  <si>
    <t>NHS hospitals</t>
  </si>
  <si>
    <t>Government departments</t>
  </si>
  <si>
    <t>Other public bodies</t>
  </si>
  <si>
    <t>Non-profit making organisations</t>
  </si>
  <si>
    <t>Commercial organisations</t>
  </si>
  <si>
    <t>(1)  For 1988, recorded on the basis of the registered or designated place which the licensees regarded as their main place of work at the time the returns were issued.</t>
  </si>
  <si>
    <t xml:space="preserve">       A licensee may have commenced procedures at more than one registered or designated place during the year.  For 1989 onwards, recorded on the basis of</t>
  </si>
  <si>
    <t xml:space="preserve">       the designated place of the project licence holder at the time the returns were issued.</t>
  </si>
  <si>
    <t>(2)  Polytechnics all became universities during 1992.  From 1993 onwards combined figures are given.</t>
  </si>
  <si>
    <t>Field of research</t>
  </si>
  <si>
    <t xml:space="preserve"> Psychology</t>
  </si>
  <si>
    <t xml:space="preserve"> Pharmaceutical R&amp;D</t>
  </si>
  <si>
    <t>Cancer research</t>
  </si>
  <si>
    <t>Ecology</t>
  </si>
  <si>
    <t>Tobacco</t>
  </si>
  <si>
    <t>Alcohol</t>
  </si>
  <si>
    <t>Other</t>
  </si>
  <si>
    <t>(1)    Fewer than 50 procedures</t>
  </si>
  <si>
    <t xml:space="preserve">Protection of man, animal or the environment by </t>
  </si>
  <si>
    <t xml:space="preserve"> toxicology or other safety evaluation:</t>
  </si>
  <si>
    <t xml:space="preserve">  Environmental pollution</t>
  </si>
  <si>
    <t xml:space="preserve">  Substances used in agriculture</t>
  </si>
  <si>
    <t xml:space="preserve">  Substances used in industry</t>
  </si>
  <si>
    <t xml:space="preserve">  Substances used in the household</t>
  </si>
  <si>
    <t xml:space="preserve">  Foodstuffs and food additives</t>
  </si>
  <si>
    <t xml:space="preserve">  Cosmetics and toiletries</t>
  </si>
  <si>
    <t xml:space="preserve">  Tobacco</t>
  </si>
  <si>
    <t>0.03</t>
  </si>
  <si>
    <t xml:space="preserve">  Alcohol research</t>
  </si>
  <si>
    <t xml:space="preserve">  Other safety evaluation</t>
  </si>
  <si>
    <t xml:space="preserve">  Pharmaceutical - quality control</t>
  </si>
  <si>
    <t xml:space="preserve">  Other purposes</t>
  </si>
  <si>
    <t xml:space="preserve">  ..   No comparable figures are available.</t>
  </si>
  <si>
    <t xml:space="preserve">(1)  Where series have been discontinued or a new series started, it is because there is little or no direct comparability between </t>
  </si>
  <si>
    <t xml:space="preserve">      figures from previous years and the current year.</t>
  </si>
  <si>
    <t xml:space="preserve">(2)  In previous years, research on tobacco and alcohol was included, for historical reasons, in the "safety" categories. </t>
  </si>
  <si>
    <t xml:space="preserve">       From 1995 onwards, they are in the non-toxicology tables.</t>
  </si>
  <si>
    <t>(3)  Fewer than 50 procedures</t>
  </si>
  <si>
    <t>Fundamental biological research</t>
  </si>
  <si>
    <t>Education</t>
  </si>
  <si>
    <t>Training</t>
  </si>
  <si>
    <t>Forensic enquiries</t>
  </si>
  <si>
    <t>Direct diagnosis</t>
  </si>
  <si>
    <t>(1)  Fewer than 50 procedures</t>
  </si>
  <si>
    <t>Primary purpose of procedure</t>
  </si>
  <si>
    <t>Normal animal</t>
  </si>
  <si>
    <t xml:space="preserve">     Fundamental biological research</t>
  </si>
  <si>
    <t xml:space="preserve">     Applied studies </t>
  </si>
  <si>
    <t xml:space="preserve">     Safety</t>
  </si>
  <si>
    <t xml:space="preserve">     Other  uses</t>
  </si>
  <si>
    <t xml:space="preserve">     Breeding</t>
  </si>
  <si>
    <t xml:space="preserve">     Total</t>
  </si>
  <si>
    <t xml:space="preserve">Animal with harmful </t>
  </si>
  <si>
    <t>genetic defect</t>
  </si>
  <si>
    <t>(1)</t>
  </si>
  <si>
    <t>Genetically modified animal</t>
  </si>
  <si>
    <t>All animals</t>
  </si>
  <si>
    <t>(1)   Fewer than 50 procedures</t>
  </si>
  <si>
    <r>
      <t>Requirements of one EU country only (</t>
    </r>
    <r>
      <rPr>
        <i/>
        <sz val="12"/>
        <rFont val="Arial"/>
        <family val="2"/>
      </rPr>
      <t>1999 onwards</t>
    </r>
    <r>
      <rPr>
        <sz val="12"/>
        <rFont val="Arial"/>
        <family val="2"/>
      </rPr>
      <t>)</t>
    </r>
  </si>
  <si>
    <t>Protection of man, animals or   the environment</t>
  </si>
  <si>
    <t>Applied studies  human medicine or dentistry</t>
  </si>
  <si>
    <t>Applied studies  veterinary medicine</t>
  </si>
  <si>
    <t>All other rodents</t>
  </si>
  <si>
    <t>Cats, dogs, ferrets and other carnivores</t>
  </si>
  <si>
    <t xml:space="preserve">  Pharmaceutical - safety, efficacy, ADME and residue</t>
  </si>
  <si>
    <t>Statistics of</t>
  </si>
  <si>
    <t>Scientific Procedures</t>
  </si>
  <si>
    <t>on Living Animals</t>
  </si>
  <si>
    <t>Time Series Tables</t>
  </si>
  <si>
    <t>Introduction</t>
  </si>
  <si>
    <t>http://www.homeoffice.gov.uk/science-research/research-statistics/science/research-testing-using-animals/</t>
  </si>
  <si>
    <t>Contents</t>
  </si>
  <si>
    <t>The Tables contained in this file comprise:</t>
  </si>
  <si>
    <t>Table</t>
  </si>
  <si>
    <t>Table Title</t>
  </si>
  <si>
    <t>Scientific procedures by species of animal and primary purpose of the procedure</t>
  </si>
  <si>
    <t>1a</t>
  </si>
  <si>
    <t>Animals used by species of animal and primary purpose of the procedure</t>
  </si>
  <si>
    <t>Scientific procedures by Schedule 2 listed species and source of animals</t>
  </si>
  <si>
    <t>2.1</t>
  </si>
  <si>
    <t>Scientific procedures by Schedule 2 listed species and source of animals (animals with a harmful genetic defect)</t>
  </si>
  <si>
    <t>2.2</t>
  </si>
  <si>
    <t>Scientific procedures by Schedule 2 listed species and source of animals (genetically modified animals)</t>
  </si>
  <si>
    <t>Scientific procedures by species of animal and genetic status- Summary version</t>
  </si>
  <si>
    <t>Scientific procedures by species of animal, primary purpose and genetic status</t>
  </si>
  <si>
    <t>3.1</t>
  </si>
  <si>
    <t>Procedures using genetically normal animals for the production and breeding of genetically modified or harmful mutant animals</t>
  </si>
  <si>
    <t>3.2</t>
  </si>
  <si>
    <t>Procedures using harmful mutant animals in breeding procedures or research</t>
  </si>
  <si>
    <t>Scientific procedures by species of animal and target body system</t>
  </si>
  <si>
    <t>Scientific procedures by species of animal and level of anaesthesia</t>
  </si>
  <si>
    <t>Non-toxicology:</t>
  </si>
  <si>
    <t>Scientific procedures (non-toxicology) by species of animal and field of research</t>
  </si>
  <si>
    <t xml:space="preserve"> 6a</t>
  </si>
  <si>
    <t>Animals used (non-toxicology) by species of animal and field of research</t>
  </si>
  <si>
    <t>6.1</t>
  </si>
  <si>
    <t>Scientific procedures (non-toxicology) by species of animal and field of research (animals with a harmful genetic defect)</t>
  </si>
  <si>
    <t>6.2</t>
  </si>
  <si>
    <t>Scientific procedures (non-toxicology) by species of animal and field of research (genetically modified animals)</t>
  </si>
  <si>
    <t>Scientific procedures (non-toxicology) by species of animal and production and breeding</t>
  </si>
  <si>
    <t>Scientific procedures (non-toxicology) by species of animal and techniques of particular interest</t>
  </si>
  <si>
    <t>Toxicology:</t>
  </si>
  <si>
    <t>Scientific procedures (toxicology) by species of animal and toxicological purpose</t>
  </si>
  <si>
    <t>9a</t>
  </si>
  <si>
    <t>Animals used (toxicology) by species of animal and toxicological purpose</t>
  </si>
  <si>
    <t>Scientific procedures (toxicology) by species of animal and type of legislation - Summary version</t>
  </si>
  <si>
    <t>Scientific procedures (toxicology) by species of animal, type of legislation and toxicological purpose</t>
  </si>
  <si>
    <t>Scientific procedures (toxicology) by species of animal and type of toxicological test: All purposes</t>
  </si>
  <si>
    <t>Scientific procedures (toxicology) by species of animal and type of toxicological test: safety testing of substances other than pharmaceuticals</t>
  </si>
  <si>
    <t>Scientific procedures (toxicology) by species of animal and type of toxicological test: safety testing of pharmaceuticals</t>
  </si>
  <si>
    <t>Scientific procedures (toxicology) by species of animal and type of toxicological test: other safety or toxicology testing</t>
  </si>
  <si>
    <t xml:space="preserve">Appendix A    </t>
  </si>
  <si>
    <t>Table 19</t>
  </si>
  <si>
    <t>Project licences and scientific procedures by type of designated establishment</t>
  </si>
  <si>
    <t>Definitions</t>
  </si>
  <si>
    <t>Symbols used in tables</t>
  </si>
  <si>
    <t>not available</t>
  </si>
  <si>
    <t xml:space="preserve">NA </t>
  </si>
  <si>
    <t>not applicable</t>
  </si>
  <si>
    <t>-</t>
  </si>
  <si>
    <t>nil</t>
  </si>
  <si>
    <t>r</t>
  </si>
  <si>
    <t>revised</t>
  </si>
  <si>
    <t>About the data</t>
  </si>
  <si>
    <t xml:space="preserve">The statistics are compiled from returns, submitted by project licence holders at the end of each year, </t>
  </si>
  <si>
    <t>or on the termination of the licence when this occurs during the year.</t>
  </si>
  <si>
    <t>For more information on these data, see the 'User Guide to Home Office Statistics of Scientific Procedures on Living Animals'</t>
  </si>
  <si>
    <t>Breeding of GM or HM animals</t>
  </si>
  <si>
    <t>(3)</t>
  </si>
  <si>
    <t>(2)</t>
  </si>
  <si>
    <t>1995(1)</t>
  </si>
  <si>
    <t xml:space="preserve"> Terminal Anaesthesia(3)</t>
  </si>
  <si>
    <t xml:space="preserve"> No anaesthesia throughout the procedure(1)</t>
  </si>
  <si>
    <t xml:space="preserve"> Anaesthesia, with recovery, for part of procedure(2)</t>
  </si>
  <si>
    <r>
      <t>Polytechnics etc</t>
    </r>
    <r>
      <rPr>
        <sz val="12"/>
        <color indexed="8"/>
        <rFont val="Arial"/>
        <family val="2"/>
      </rPr>
      <t>(2)</t>
    </r>
  </si>
  <si>
    <r>
      <t>Type of designated establishment</t>
    </r>
    <r>
      <rPr>
        <sz val="12"/>
        <color indexed="8"/>
        <rFont val="Arial"/>
        <family val="2"/>
      </rPr>
      <t>(1)</t>
    </r>
  </si>
  <si>
    <t>Great Britain 2011</t>
  </si>
  <si>
    <t>Table 21 Scientific procedures (toxicology) by type of legislation, 1995-2011</t>
  </si>
  <si>
    <t>Table 22 Scientific procedures by use of anaesthesia, 1988-2011</t>
  </si>
  <si>
    <t>Table 23  Scientific procedures by type of designated establishment, 1988-2011</t>
  </si>
  <si>
    <t>Table 24  Scientific procedures (non-toxicology) by field of research, 1995-2011</t>
  </si>
  <si>
    <t>Table 26   Scientific procedures by primary purpose, 1995-2011</t>
  </si>
  <si>
    <t>Table 25  Scientific procedures (toxicology) for safety evaluation, 1992-2011</t>
  </si>
  <si>
    <t>Table 27  Scientific procedures by primary purpose and genetic status, 1995-2011</t>
  </si>
  <si>
    <t xml:space="preserve">The tables in this file accompany 'Statistics of Scientific Procedures on Living Animals Great Britain 2011', </t>
  </si>
  <si>
    <t>Table 20  Scientific procedures by species of animal, 1988-2011</t>
  </si>
  <si>
    <t>The Tables contained in the separate file 'Supplementary Tables 2011' comprise:</t>
  </si>
  <si>
    <t xml:space="preserve">All tables refer to numbers of scientific procedures started on adult animals in 2011, unless indicated otherwise. </t>
  </si>
  <si>
    <t>published by the Home Office on 10 July 2012.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</si>
</sst>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_-;_-@_-"/>
    <numFmt numFmtId="167" formatCode="0.000"/>
    <numFmt numFmtId="168" formatCode="0_ ;\-0\ "/>
    <numFmt numFmtId="169" formatCode="#,##0.0_ ;\-#,##0.0\ "/>
  </numFmts>
  <fonts count="42">
    <font>
      <sz val="10"/>
      <name val="Arial"/>
      <family val="0"/>
    </font>
    <font>
      <sz val="12"/>
      <color indexed="8"/>
      <name val="Arial"/>
      <family val="2"/>
    </font>
    <font>
      <sz val="10"/>
      <name val="Helvetica"/>
      <family val="0"/>
    </font>
    <font>
      <sz val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Helvetica"/>
      <family val="0"/>
    </font>
    <font>
      <sz val="16"/>
      <name val="Helvetica"/>
      <family val="0"/>
    </font>
    <font>
      <b/>
      <sz val="12"/>
      <name val="Helvetica"/>
      <family val="0"/>
    </font>
    <font>
      <b/>
      <sz val="14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/>
    </xf>
    <xf numFmtId="164" fontId="1" fillId="0" borderId="15" xfId="0" applyNumberFormat="1" applyFont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1" fillId="0" borderId="15" xfId="0" applyNumberFormat="1" applyFont="1" applyFill="1" applyBorder="1" applyAlignment="1">
      <alignment horizontal="right"/>
    </xf>
    <xf numFmtId="164" fontId="1" fillId="0" borderId="14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8" fillId="0" borderId="1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67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11" fillId="0" borderId="0" xfId="58" applyFont="1">
      <alignment/>
      <protection/>
    </xf>
    <xf numFmtId="0" fontId="13" fillId="0" borderId="0" xfId="56" applyFont="1">
      <alignment/>
      <protection/>
    </xf>
    <xf numFmtId="0" fontId="11" fillId="0" borderId="0" xfId="0" applyFont="1" applyAlignment="1">
      <alignment/>
    </xf>
    <xf numFmtId="0" fontId="1" fillId="22" borderId="1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" fillId="22" borderId="16" xfId="0" applyFont="1" applyFill="1" applyBorder="1" applyAlignment="1">
      <alignment/>
    </xf>
    <xf numFmtId="0" fontId="1" fillId="22" borderId="17" xfId="0" applyFont="1" applyFill="1" applyBorder="1" applyAlignment="1">
      <alignment/>
    </xf>
    <xf numFmtId="0" fontId="1" fillId="22" borderId="17" xfId="0" applyFont="1" applyFill="1" applyBorder="1" applyAlignment="1">
      <alignment horizontal="right"/>
    </xf>
    <xf numFmtId="0" fontId="1" fillId="22" borderId="17" xfId="0" applyFont="1" applyFill="1" applyBorder="1" applyAlignment="1">
      <alignment horizontal="center"/>
    </xf>
    <xf numFmtId="0" fontId="1" fillId="22" borderId="18" xfId="0" applyFont="1" applyFill="1" applyBorder="1" applyAlignment="1">
      <alignment/>
    </xf>
    <xf numFmtId="0" fontId="1" fillId="22" borderId="19" xfId="0" applyFont="1" applyFill="1" applyBorder="1" applyAlignment="1">
      <alignment horizontal="center"/>
    </xf>
    <xf numFmtId="0" fontId="8" fillId="22" borderId="20" xfId="0" applyFont="1" applyFill="1" applyBorder="1" applyAlignment="1">
      <alignment horizontal="center"/>
    </xf>
    <xf numFmtId="0" fontId="1" fillId="22" borderId="21" xfId="0" applyFont="1" applyFill="1" applyBorder="1" applyAlignment="1">
      <alignment horizontal="center"/>
    </xf>
    <xf numFmtId="0" fontId="1" fillId="22" borderId="0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8" fillId="22" borderId="19" xfId="0" applyFont="1" applyFill="1" applyBorder="1" applyAlignment="1" quotePrefix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164" fontId="8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164" fontId="7" fillId="22" borderId="19" xfId="0" applyNumberFormat="1" applyFont="1" applyFill="1" applyBorder="1" applyAlignment="1">
      <alignment vertical="center"/>
    </xf>
    <xf numFmtId="164" fontId="7" fillId="22" borderId="19" xfId="0" applyNumberFormat="1" applyFont="1" applyFill="1" applyBorder="1" applyAlignment="1">
      <alignment horizontal="right" vertical="center"/>
    </xf>
    <xf numFmtId="164" fontId="7" fillId="22" borderId="17" xfId="0" applyNumberFormat="1" applyFont="1" applyFill="1" applyBorder="1" applyAlignment="1">
      <alignment horizontal="right" vertical="center"/>
    </xf>
    <xf numFmtId="164" fontId="7" fillId="22" borderId="16" xfId="0" applyNumberFormat="1" applyFont="1" applyFill="1" applyBorder="1" applyAlignment="1">
      <alignment horizontal="right" vertical="center"/>
    </xf>
    <xf numFmtId="164" fontId="11" fillId="22" borderId="1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22" borderId="19" xfId="0" applyFont="1" applyFill="1" applyBorder="1" applyAlignment="1">
      <alignment horizontal="center" vertical="center"/>
    </xf>
    <xf numFmtId="0" fontId="8" fillId="22" borderId="19" xfId="0" applyFont="1" applyFill="1" applyBorder="1" applyAlignment="1">
      <alignment horizontal="center" vertical="center"/>
    </xf>
    <xf numFmtId="164" fontId="11" fillId="22" borderId="16" xfId="0" applyNumberFormat="1" applyFont="1" applyFill="1" applyBorder="1" applyAlignment="1">
      <alignment vertical="center"/>
    </xf>
    <xf numFmtId="165" fontId="7" fillId="22" borderId="20" xfId="0" applyNumberFormat="1" applyFont="1" applyFill="1" applyBorder="1" applyAlignment="1">
      <alignment vertical="center"/>
    </xf>
    <xf numFmtId="165" fontId="11" fillId="22" borderId="19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1" fillId="22" borderId="16" xfId="0" applyFont="1" applyFill="1" applyBorder="1" applyAlignment="1">
      <alignment/>
    </xf>
    <xf numFmtId="0" fontId="8" fillId="22" borderId="18" xfId="0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8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22" borderId="19" xfId="0" applyFont="1" applyFill="1" applyBorder="1" applyAlignment="1">
      <alignment horizontal="center"/>
    </xf>
    <xf numFmtId="0" fontId="1" fillId="22" borderId="18" xfId="0" applyFont="1" applyFill="1" applyBorder="1" applyAlignment="1">
      <alignment horizontal="center"/>
    </xf>
    <xf numFmtId="0" fontId="1" fillId="22" borderId="17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8" fillId="22" borderId="19" xfId="0" applyFont="1" applyFill="1" applyBorder="1" applyAlignment="1">
      <alignment horizontal="center"/>
    </xf>
    <xf numFmtId="164" fontId="7" fillId="22" borderId="18" xfId="0" applyNumberFormat="1" applyFont="1" applyFill="1" applyBorder="1" applyAlignment="1">
      <alignment horizontal="right" vertical="center"/>
    </xf>
    <xf numFmtId="0" fontId="15" fillId="0" borderId="0" xfId="58" applyFont="1">
      <alignment/>
      <protection/>
    </xf>
    <xf numFmtId="0" fontId="8" fillId="0" borderId="0" xfId="58" applyFont="1" applyBorder="1" applyAlignment="1">
      <alignment horizontal="left" vertical="top" wrapText="1"/>
      <protection/>
    </xf>
    <xf numFmtId="41" fontId="8" fillId="0" borderId="0" xfId="58" applyNumberFormat="1" applyFont="1" applyBorder="1" applyAlignment="1">
      <alignment horizontal="left" vertical="top" wrapText="1"/>
      <protection/>
    </xf>
    <xf numFmtId="0" fontId="6" fillId="0" borderId="0" xfId="58" applyFont="1" applyFill="1">
      <alignment/>
      <protection/>
    </xf>
    <xf numFmtId="0" fontId="16" fillId="0" borderId="0" xfId="58" applyFont="1">
      <alignment/>
      <protection/>
    </xf>
    <xf numFmtId="0" fontId="17" fillId="0" borderId="10" xfId="58" applyFont="1" applyBorder="1">
      <alignment/>
      <protection/>
    </xf>
    <xf numFmtId="0" fontId="11" fillId="0" borderId="10" xfId="58" applyFont="1" applyBorder="1" applyAlignment="1">
      <alignment horizontal="right"/>
      <protection/>
    </xf>
    <xf numFmtId="0" fontId="17" fillId="0" borderId="0" xfId="58" applyFont="1">
      <alignment/>
      <protection/>
    </xf>
    <xf numFmtId="0" fontId="8" fillId="22" borderId="17" xfId="58" applyFont="1" applyFill="1" applyBorder="1" applyAlignment="1">
      <alignment horizontal="left" vertical="center"/>
      <protection/>
    </xf>
    <xf numFmtId="0" fontId="15" fillId="22" borderId="19" xfId="58" applyFont="1" applyFill="1" applyBorder="1" applyAlignment="1">
      <alignment horizontal="center" vertical="center"/>
      <protection/>
    </xf>
    <xf numFmtId="0" fontId="15" fillId="22" borderId="17" xfId="58" applyFont="1" applyFill="1" applyBorder="1" applyAlignment="1">
      <alignment horizontal="center" vertical="center"/>
      <protection/>
    </xf>
    <xf numFmtId="0" fontId="17" fillId="22" borderId="17" xfId="58" applyFont="1" applyFill="1" applyBorder="1" applyAlignment="1">
      <alignment horizontal="left" vertical="center"/>
      <protection/>
    </xf>
    <xf numFmtId="0" fontId="15" fillId="0" borderId="0" xfId="58" applyFont="1" applyBorder="1">
      <alignment/>
      <protection/>
    </xf>
    <xf numFmtId="0" fontId="1" fillId="0" borderId="15" xfId="0" applyFont="1" applyBorder="1" applyAlignment="1">
      <alignment/>
    </xf>
    <xf numFmtId="164" fontId="1" fillId="0" borderId="15" xfId="0" applyNumberFormat="1" applyFont="1" applyBorder="1" applyAlignment="1" quotePrefix="1">
      <alignment horizontal="right"/>
    </xf>
    <xf numFmtId="164" fontId="8" fillId="0" borderId="14" xfId="0" applyNumberFormat="1" applyFont="1" applyBorder="1" applyAlignment="1" quotePrefix="1">
      <alignment horizontal="right"/>
    </xf>
    <xf numFmtId="165" fontId="1" fillId="0" borderId="0" xfId="0" applyNumberFormat="1" applyFont="1" applyBorder="1" applyAlignment="1">
      <alignment/>
    </xf>
    <xf numFmtId="164" fontId="8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15" fillId="0" borderId="0" xfId="58" applyNumberFormat="1" applyFont="1">
      <alignment/>
      <protection/>
    </xf>
    <xf numFmtId="49" fontId="8" fillId="0" borderId="0" xfId="0" applyNumberFormat="1" applyFont="1" applyAlignment="1">
      <alignment/>
    </xf>
    <xf numFmtId="0" fontId="16" fillId="0" borderId="0" xfId="58" applyFont="1" applyBorder="1">
      <alignment/>
      <protection/>
    </xf>
    <xf numFmtId="0" fontId="12" fillId="0" borderId="0" xfId="0" applyFont="1" applyBorder="1" applyAlignment="1">
      <alignment/>
    </xf>
    <xf numFmtId="0" fontId="18" fillId="0" borderId="0" xfId="58" applyFont="1">
      <alignment/>
      <protection/>
    </xf>
    <xf numFmtId="0" fontId="8" fillId="22" borderId="19" xfId="0" applyFont="1" applyFill="1" applyBorder="1" applyAlignment="1">
      <alignment horizontal="center"/>
    </xf>
    <xf numFmtId="164" fontId="7" fillId="22" borderId="16" xfId="0" applyNumberFormat="1" applyFont="1" applyFill="1" applyBorder="1" applyAlignment="1">
      <alignment vertical="center"/>
    </xf>
    <xf numFmtId="164" fontId="7" fillId="22" borderId="16" xfId="0" applyNumberFormat="1" applyFont="1" applyFill="1" applyBorder="1" applyAlignment="1" quotePrefix="1">
      <alignment vertical="center"/>
    </xf>
    <xf numFmtId="164" fontId="11" fillId="22" borderId="19" xfId="0" applyNumberFormat="1" applyFont="1" applyFill="1" applyBorder="1" applyAlignment="1" quotePrefix="1">
      <alignment vertical="center"/>
    </xf>
    <xf numFmtId="166" fontId="15" fillId="0" borderId="0" xfId="57" applyNumberFormat="1" applyFont="1" applyAlignment="1">
      <alignment horizontal="right"/>
      <protection/>
    </xf>
    <xf numFmtId="0" fontId="15" fillId="0" borderId="0" xfId="57" applyFont="1">
      <alignment/>
      <protection/>
    </xf>
    <xf numFmtId="0" fontId="8" fillId="0" borderId="0" xfId="57" applyFont="1" applyBorder="1" applyAlignment="1">
      <alignment vertical="top"/>
      <protection/>
    </xf>
    <xf numFmtId="166" fontId="8" fillId="0" borderId="0" xfId="57" applyNumberFormat="1" applyFont="1" applyBorder="1" applyAlignment="1">
      <alignment horizontal="right" vertical="top" wrapText="1"/>
      <protection/>
    </xf>
    <xf numFmtId="0" fontId="8" fillId="0" borderId="0" xfId="57" applyFont="1" applyBorder="1" applyAlignment="1">
      <alignment horizontal="center" vertical="top" wrapText="1"/>
      <protection/>
    </xf>
    <xf numFmtId="0" fontId="15" fillId="0" borderId="0" xfId="57" applyFont="1" applyBorder="1">
      <alignment/>
      <protection/>
    </xf>
    <xf numFmtId="0" fontId="15" fillId="0" borderId="0" xfId="57" applyFont="1" applyAlignment="1">
      <alignment wrapText="1"/>
      <protection/>
    </xf>
    <xf numFmtId="166" fontId="15" fillId="0" borderId="15" xfId="57" applyNumberFormat="1" applyFont="1" applyBorder="1" applyAlignment="1">
      <alignment horizontal="right"/>
      <protection/>
    </xf>
    <xf numFmtId="166" fontId="15" fillId="0" borderId="14" xfId="57" applyNumberFormat="1" applyFont="1" applyBorder="1" applyAlignment="1">
      <alignment horizontal="right"/>
      <protection/>
    </xf>
    <xf numFmtId="0" fontId="6" fillId="0" borderId="0" xfId="57" applyFont="1" applyFill="1">
      <alignment/>
      <protection/>
    </xf>
    <xf numFmtId="0" fontId="6" fillId="0" borderId="0" xfId="57" applyFont="1">
      <alignment/>
      <protection/>
    </xf>
    <xf numFmtId="166" fontId="16" fillId="0" borderId="0" xfId="57" applyNumberFormat="1" applyFont="1" applyAlignment="1">
      <alignment horizontal="right"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3" fillId="0" borderId="0" xfId="57" applyFont="1">
      <alignment/>
      <protection/>
    </xf>
    <xf numFmtId="166" fontId="13" fillId="0" borderId="0" xfId="57" applyNumberFormat="1" applyFont="1" applyBorder="1" applyAlignment="1">
      <alignment horizontal="right" vertical="center" wrapText="1"/>
      <protection/>
    </xf>
    <xf numFmtId="166" fontId="13" fillId="0" borderId="0" xfId="0" applyNumberFormat="1" applyFont="1" applyAlignment="1">
      <alignment horizontal="right"/>
    </xf>
    <xf numFmtId="166" fontId="18" fillId="0" borderId="10" xfId="57" applyNumberFormat="1" applyFont="1" applyBorder="1" applyAlignment="1">
      <alignment horizontal="right"/>
      <protection/>
    </xf>
    <xf numFmtId="166" fontId="13" fillId="0" borderId="10" xfId="57" applyNumberFormat="1" applyFont="1" applyBorder="1" applyAlignment="1">
      <alignment horizontal="right" vertical="center"/>
      <protection/>
    </xf>
    <xf numFmtId="0" fontId="18" fillId="0" borderId="0" xfId="57" applyFont="1">
      <alignment/>
      <protection/>
    </xf>
    <xf numFmtId="164" fontId="13" fillId="0" borderId="0" xfId="57" applyNumberFormat="1" applyFont="1" applyBorder="1" applyAlignment="1">
      <alignment horizontal="center" vertical="center" wrapText="1"/>
      <protection/>
    </xf>
    <xf numFmtId="168" fontId="8" fillId="22" borderId="16" xfId="57" applyNumberFormat="1" applyFont="1" applyFill="1" applyBorder="1" applyAlignment="1" quotePrefix="1">
      <alignment horizontal="center"/>
      <protection/>
    </xf>
    <xf numFmtId="168" fontId="8" fillId="22" borderId="19" xfId="57" applyNumberFormat="1" applyFont="1" applyFill="1" applyBorder="1" applyAlignment="1" quotePrefix="1">
      <alignment horizontal="center"/>
      <protection/>
    </xf>
    <xf numFmtId="0" fontId="11" fillId="0" borderId="0" xfId="56" applyFont="1">
      <alignment/>
      <protection/>
    </xf>
    <xf numFmtId="166" fontId="15" fillId="0" borderId="0" xfId="0" applyNumberFormat="1" applyFont="1" applyAlignment="1">
      <alignment horizontal="right" wrapText="1"/>
    </xf>
    <xf numFmtId="0" fontId="17" fillId="0" borderId="12" xfId="0" applyFont="1" applyBorder="1" applyAlignment="1">
      <alignment wrapText="1"/>
    </xf>
    <xf numFmtId="166" fontId="15" fillId="0" borderId="15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8" fillId="22" borderId="18" xfId="56" applyFont="1" applyFill="1" applyBorder="1" applyAlignment="1">
      <alignment horizontal="center" vertical="center"/>
      <protection/>
    </xf>
    <xf numFmtId="1" fontId="15" fillId="22" borderId="19" xfId="57" applyNumberFormat="1" applyFont="1" applyFill="1" applyBorder="1" applyAlignment="1" quotePrefix="1">
      <alignment horizontal="center" vertical="center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166" fontId="16" fillId="0" borderId="0" xfId="0" applyNumberFormat="1" applyFont="1" applyAlignment="1">
      <alignment horizontal="right" wrapText="1"/>
    </xf>
    <xf numFmtId="166" fontId="18" fillId="0" borderId="0" xfId="0" applyNumberFormat="1" applyFont="1" applyAlignment="1">
      <alignment horizontal="right"/>
    </xf>
    <xf numFmtId="166" fontId="13" fillId="0" borderId="10" xfId="56" applyNumberFormat="1" applyFont="1" applyBorder="1" applyAlignment="1">
      <alignment horizontal="right"/>
      <protection/>
    </xf>
    <xf numFmtId="0" fontId="18" fillId="0" borderId="10" xfId="57" applyFont="1" applyBorder="1">
      <alignment/>
      <protection/>
    </xf>
    <xf numFmtId="164" fontId="8" fillId="0" borderId="14" xfId="0" applyNumberFormat="1" applyFont="1" applyBorder="1" applyAlignment="1">
      <alignment/>
    </xf>
    <xf numFmtId="164" fontId="1" fillId="0" borderId="14" xfId="0" applyNumberFormat="1" applyFont="1" applyBorder="1" applyAlignment="1" quotePrefix="1">
      <alignment horizontal="right"/>
    </xf>
    <xf numFmtId="0" fontId="7" fillId="22" borderId="13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1" fillId="22" borderId="15" xfId="0" applyFont="1" applyFill="1" applyBorder="1" applyAlignment="1">
      <alignment/>
    </xf>
    <xf numFmtId="0" fontId="1" fillId="0" borderId="14" xfId="0" applyFont="1" applyBorder="1" applyAlignment="1">
      <alignment vertical="center"/>
    </xf>
    <xf numFmtId="0" fontId="7" fillId="22" borderId="19" xfId="0" applyFont="1" applyFill="1" applyBorder="1" applyAlignment="1">
      <alignment vertical="center"/>
    </xf>
    <xf numFmtId="0" fontId="11" fillId="22" borderId="16" xfId="0" applyFont="1" applyFill="1" applyBorder="1" applyAlignment="1">
      <alignment horizontal="left" vertical="center"/>
    </xf>
    <xf numFmtId="0" fontId="8" fillId="22" borderId="16" xfId="0" applyFont="1" applyFill="1" applyBorder="1" applyAlignment="1">
      <alignment horizontal="center" vertical="center"/>
    </xf>
    <xf numFmtId="0" fontId="1" fillId="22" borderId="16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11" fillId="22" borderId="16" xfId="0" applyFont="1" applyFill="1" applyBorder="1" applyAlignment="1">
      <alignment vertical="center"/>
    </xf>
    <xf numFmtId="0" fontId="1" fillId="0" borderId="20" xfId="0" applyFont="1" applyBorder="1" applyAlignment="1">
      <alignment/>
    </xf>
    <xf numFmtId="0" fontId="7" fillId="22" borderId="19" xfId="0" applyFont="1" applyFill="1" applyBorder="1" applyAlignment="1">
      <alignment/>
    </xf>
    <xf numFmtId="0" fontId="1" fillId="0" borderId="14" xfId="0" applyFont="1" applyBorder="1" applyAlignment="1">
      <alignment vertical="center"/>
    </xf>
    <xf numFmtId="0" fontId="11" fillId="22" borderId="16" xfId="58" applyFont="1" applyFill="1" applyBorder="1" applyAlignment="1">
      <alignment horizontal="left" vertical="center"/>
      <protection/>
    </xf>
    <xf numFmtId="0" fontId="15" fillId="22" borderId="16" xfId="58" applyFont="1" applyFill="1" applyBorder="1" applyAlignment="1">
      <alignment horizontal="center" vertical="center"/>
      <protection/>
    </xf>
    <xf numFmtId="0" fontId="8" fillId="0" borderId="15" xfId="58" applyFont="1" applyBorder="1" applyAlignment="1">
      <alignment horizontal="left" vertical="top" wrapText="1"/>
      <protection/>
    </xf>
    <xf numFmtId="41" fontId="8" fillId="0" borderId="15" xfId="58" applyNumberFormat="1" applyFont="1" applyBorder="1" applyAlignment="1">
      <alignment horizontal="left" vertical="top" wrapText="1"/>
      <protection/>
    </xf>
    <xf numFmtId="0" fontId="17" fillId="22" borderId="16" xfId="58" applyFont="1" applyFill="1" applyBorder="1" applyAlignment="1">
      <alignment horizontal="left" vertical="center"/>
      <protection/>
    </xf>
    <xf numFmtId="0" fontId="8" fillId="22" borderId="16" xfId="57" applyFont="1" applyFill="1" applyBorder="1" applyAlignment="1">
      <alignment/>
      <protection/>
    </xf>
    <xf numFmtId="0" fontId="15" fillId="0" borderId="15" xfId="57" applyFont="1" applyBorder="1">
      <alignment/>
      <protection/>
    </xf>
    <xf numFmtId="0" fontId="17" fillId="22" borderId="16" xfId="57" applyFont="1" applyFill="1" applyBorder="1" applyAlignment="1">
      <alignment vertical="center"/>
      <protection/>
    </xf>
    <xf numFmtId="0" fontId="8" fillId="22" borderId="17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11" fillId="0" borderId="0" xfId="0" applyFont="1" applyBorder="1" applyAlignment="1">
      <alignment/>
    </xf>
    <xf numFmtId="165" fontId="7" fillId="0" borderId="15" xfId="0" applyNumberFormat="1" applyFont="1" applyBorder="1" applyAlignment="1">
      <alignment/>
    </xf>
    <xf numFmtId="0" fontId="7" fillId="22" borderId="20" xfId="0" applyFont="1" applyFill="1" applyBorder="1" applyAlignment="1">
      <alignment vertical="center"/>
    </xf>
    <xf numFmtId="0" fontId="11" fillId="22" borderId="10" xfId="0" applyFont="1" applyFill="1" applyBorder="1" applyAlignment="1">
      <alignment/>
    </xf>
    <xf numFmtId="0" fontId="7" fillId="22" borderId="10" xfId="0" applyFont="1" applyFill="1" applyBorder="1" applyAlignment="1">
      <alignment vertical="center"/>
    </xf>
    <xf numFmtId="0" fontId="8" fillId="22" borderId="19" xfId="56" applyFont="1" applyFill="1" applyBorder="1" applyAlignment="1">
      <alignment vertical="center"/>
      <protection/>
    </xf>
    <xf numFmtId="1" fontId="15" fillId="22" borderId="16" xfId="57" applyNumberFormat="1" applyFont="1" applyFill="1" applyBorder="1" applyAlignment="1" quotePrefix="1">
      <alignment horizontal="center" vertical="center"/>
      <protection/>
    </xf>
    <xf numFmtId="0" fontId="17" fillId="0" borderId="15" xfId="0" applyFont="1" applyBorder="1" applyAlignment="1">
      <alignment wrapText="1"/>
    </xf>
    <xf numFmtId="0" fontId="15" fillId="0" borderId="15" xfId="0" applyFont="1" applyBorder="1" applyAlignment="1">
      <alignment/>
    </xf>
    <xf numFmtId="0" fontId="15" fillId="22" borderId="16" xfId="0" applyFont="1" applyFill="1" applyBorder="1" applyAlignment="1">
      <alignment/>
    </xf>
    <xf numFmtId="0" fontId="15" fillId="0" borderId="15" xfId="0" applyFont="1" applyBorder="1" applyAlignment="1">
      <alignment vertical="center"/>
    </xf>
    <xf numFmtId="0" fontId="17" fillId="22" borderId="16" xfId="0" applyFont="1" applyFill="1" applyBorder="1" applyAlignment="1">
      <alignment vertical="center"/>
    </xf>
    <xf numFmtId="164" fontId="1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4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15" fillId="0" borderId="14" xfId="58" applyNumberFormat="1" applyFont="1" applyBorder="1" applyAlignment="1">
      <alignment/>
      <protection/>
    </xf>
    <xf numFmtId="164" fontId="15" fillId="0" borderId="0" xfId="58" applyNumberFormat="1" applyFont="1" applyBorder="1" applyAlignment="1">
      <alignment/>
      <protection/>
    </xf>
    <xf numFmtId="164" fontId="15" fillId="0" borderId="15" xfId="58" applyNumberFormat="1" applyFont="1" applyBorder="1" applyAlignment="1">
      <alignment/>
      <protection/>
    </xf>
    <xf numFmtId="164" fontId="15" fillId="0" borderId="14" xfId="58" applyNumberFormat="1" applyFont="1" applyBorder="1" applyAlignment="1" quotePrefix="1">
      <alignment horizontal="right"/>
      <protection/>
    </xf>
    <xf numFmtId="164" fontId="15" fillId="0" borderId="15" xfId="58" applyNumberFormat="1" applyFont="1" applyBorder="1">
      <alignment/>
      <protection/>
    </xf>
    <xf numFmtId="164" fontId="15" fillId="0" borderId="14" xfId="58" applyNumberFormat="1" applyFont="1" applyBorder="1">
      <alignment/>
      <protection/>
    </xf>
    <xf numFmtId="164" fontId="17" fillId="22" borderId="19" xfId="58" applyNumberFormat="1" applyFont="1" applyFill="1" applyBorder="1" applyAlignment="1">
      <alignment vertical="center"/>
      <protection/>
    </xf>
    <xf numFmtId="164" fontId="17" fillId="22" borderId="17" xfId="58" applyNumberFormat="1" applyFont="1" applyFill="1" applyBorder="1" applyAlignment="1">
      <alignment vertical="center"/>
      <protection/>
    </xf>
    <xf numFmtId="164" fontId="17" fillId="22" borderId="16" xfId="58" applyNumberFormat="1" applyFont="1" applyFill="1" applyBorder="1" applyAlignment="1">
      <alignment vertical="center"/>
      <protection/>
    </xf>
    <xf numFmtId="164" fontId="15" fillId="0" borderId="15" xfId="57" applyNumberFormat="1" applyFont="1" applyBorder="1" applyAlignment="1">
      <alignment horizontal="right"/>
      <protection/>
    </xf>
    <xf numFmtId="164" fontId="15" fillId="0" borderId="14" xfId="57" applyNumberFormat="1" applyFont="1" applyBorder="1" applyAlignment="1">
      <alignment horizontal="right"/>
      <protection/>
    </xf>
    <xf numFmtId="164" fontId="15" fillId="0" borderId="14" xfId="58" applyNumberFormat="1" applyFont="1" applyBorder="1" applyAlignment="1">
      <alignment horizontal="right"/>
      <protection/>
    </xf>
    <xf numFmtId="164" fontId="17" fillId="22" borderId="16" xfId="57" applyNumberFormat="1" applyFont="1" applyFill="1" applyBorder="1" applyAlignment="1">
      <alignment horizontal="right" vertical="center"/>
      <protection/>
    </xf>
    <xf numFmtId="164" fontId="17" fillId="22" borderId="19" xfId="57" applyNumberFormat="1" applyFont="1" applyFill="1" applyBorder="1" applyAlignment="1">
      <alignment horizontal="right" vertical="center"/>
      <protection/>
    </xf>
    <xf numFmtId="164" fontId="15" fillId="22" borderId="16" xfId="57" applyNumberFormat="1" applyFont="1" applyFill="1" applyBorder="1" applyAlignment="1">
      <alignment horizontal="right"/>
      <protection/>
    </xf>
    <xf numFmtId="164" fontId="15" fillId="22" borderId="19" xfId="57" applyNumberFormat="1" applyFont="1" applyFill="1" applyBorder="1" applyAlignment="1">
      <alignment horizontal="right"/>
      <protection/>
    </xf>
    <xf numFmtId="164" fontId="17" fillId="0" borderId="14" xfId="0" applyNumberFormat="1" applyFont="1" applyBorder="1" applyAlignment="1">
      <alignment horizontal="left" wrapText="1"/>
    </xf>
    <xf numFmtId="164" fontId="17" fillId="0" borderId="15" xfId="0" applyNumberFormat="1" applyFont="1" applyBorder="1" applyAlignment="1">
      <alignment horizontal="left" wrapText="1"/>
    </xf>
    <xf numFmtId="164" fontId="17" fillId="0" borderId="14" xfId="0" applyNumberFormat="1" applyFont="1" applyBorder="1" applyAlignment="1">
      <alignment wrapText="1"/>
    </xf>
    <xf numFmtId="164" fontId="15" fillId="0" borderId="15" xfId="57" applyNumberFormat="1" applyFont="1" applyBorder="1" applyAlignment="1" quotePrefix="1">
      <alignment horizontal="right"/>
      <protection/>
    </xf>
    <xf numFmtId="164" fontId="15" fillId="0" borderId="15" xfId="57" applyNumberFormat="1" applyFont="1" applyBorder="1" applyAlignment="1">
      <alignment horizontal="right" vertical="center"/>
      <protection/>
    </xf>
    <xf numFmtId="164" fontId="1" fillId="0" borderId="0" xfId="0" applyNumberFormat="1" applyFont="1" applyAlignment="1">
      <alignment/>
    </xf>
    <xf numFmtId="3" fontId="3" fillId="24" borderId="0" xfId="0" applyNumberFormat="1" applyFont="1" applyFill="1" applyBorder="1" applyAlignment="1">
      <alignment/>
    </xf>
    <xf numFmtId="0" fontId="8" fillId="22" borderId="19" xfId="0" applyFont="1" applyFill="1" applyBorder="1" applyAlignment="1">
      <alignment horizontal="center" vertical="center"/>
    </xf>
    <xf numFmtId="164" fontId="11" fillId="22" borderId="20" xfId="0" applyNumberFormat="1" applyFont="1" applyFill="1" applyBorder="1" applyAlignment="1">
      <alignment horizontal="right" vertical="center"/>
    </xf>
    <xf numFmtId="0" fontId="1" fillId="22" borderId="16" xfId="0" applyNumberFormat="1" applyFont="1" applyFill="1" applyBorder="1" applyAlignment="1" quotePrefix="1">
      <alignment horizontal="center"/>
    </xf>
    <xf numFmtId="0" fontId="8" fillId="22" borderId="16" xfId="57" applyNumberFormat="1" applyFont="1" applyFill="1" applyBorder="1" applyAlignment="1" quotePrefix="1">
      <alignment horizontal="center"/>
      <protection/>
    </xf>
    <xf numFmtId="0" fontId="8" fillId="22" borderId="16" xfId="57" applyNumberFormat="1" applyFont="1" applyFill="1" applyBorder="1" applyAlignment="1">
      <alignment horizontal="center"/>
      <protection/>
    </xf>
    <xf numFmtId="0" fontId="15" fillId="22" borderId="19" xfId="57" applyNumberFormat="1" applyFont="1" applyFill="1" applyBorder="1" applyAlignment="1" quotePrefix="1">
      <alignment horizontal="center" vertical="center"/>
      <protection/>
    </xf>
    <xf numFmtId="0" fontId="15" fillId="22" borderId="16" xfId="57" applyNumberFormat="1" applyFont="1" applyFill="1" applyBorder="1" applyAlignment="1" quotePrefix="1">
      <alignment horizontal="center" vertical="center"/>
      <protection/>
    </xf>
    <xf numFmtId="169" fontId="15" fillId="0" borderId="14" xfId="57" applyNumberFormat="1" applyFont="1" applyBorder="1" applyAlignment="1">
      <alignment horizontal="right"/>
      <protection/>
    </xf>
    <xf numFmtId="164" fontId="15" fillId="0" borderId="14" xfId="57" applyNumberFormat="1" applyFont="1" applyBorder="1" applyAlignment="1" quotePrefix="1">
      <alignment horizontal="right"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9" fillId="0" borderId="0" xfId="52" applyAlignment="1" applyProtection="1">
      <alignment/>
      <protection/>
    </xf>
    <xf numFmtId="0" fontId="39" fillId="0" borderId="0" xfId="0" applyFont="1" applyAlignment="1">
      <alignment/>
    </xf>
    <xf numFmtId="0" fontId="0" fillId="0" borderId="0" xfId="0" applyFont="1" applyFill="1" applyAlignment="1">
      <alignment vertical="top"/>
    </xf>
    <xf numFmtId="0" fontId="0" fillId="24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left" indent="8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52" applyFont="1" applyAlignment="1" applyProtection="1">
      <alignment/>
      <protection/>
    </xf>
    <xf numFmtId="164" fontId="15" fillId="0" borderId="15" xfId="58" applyNumberFormat="1" applyFont="1" applyBorder="1" applyAlignment="1" quotePrefix="1">
      <alignment horizontal="right"/>
      <protection/>
    </xf>
    <xf numFmtId="43" fontId="8" fillId="0" borderId="14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166" fontId="13" fillId="0" borderId="0" xfId="56" applyNumberFormat="1" applyFont="1" applyBorder="1" applyAlignment="1">
      <alignment horizontal="right"/>
      <protection/>
    </xf>
    <xf numFmtId="0" fontId="11" fillId="0" borderId="0" xfId="58" applyFont="1" applyBorder="1" applyAlignment="1">
      <alignment horizontal="right"/>
      <protection/>
    </xf>
    <xf numFmtId="165" fontId="15" fillId="0" borderId="14" xfId="57" applyNumberFormat="1" applyFont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_Copy of hosb0611-tabs" xfId="52"/>
    <cellStyle name="Input" xfId="53"/>
    <cellStyle name="Linked Cell" xfId="54"/>
    <cellStyle name="Neutral" xfId="55"/>
    <cellStyle name="Normal_newtab3 (4)_1" xfId="56"/>
    <cellStyle name="Normal_Table A (21)" xfId="57"/>
    <cellStyle name="Normal_Table 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"/>
  <sheetViews>
    <sheetView tabSelected="1" zoomScaleSheetLayoutView="100" workbookViewId="0" topLeftCell="A1">
      <selection activeCell="A1" sqref="A1"/>
    </sheetView>
  </sheetViews>
  <sheetFormatPr defaultColWidth="9.140625" defaultRowHeight="12.75"/>
  <sheetData>
    <row r="2" ht="45.75">
      <c r="A2" s="238" t="s">
        <v>93</v>
      </c>
    </row>
    <row r="3" ht="9.75" customHeight="1">
      <c r="A3" s="238"/>
    </row>
    <row r="4" ht="45.75">
      <c r="A4" s="238" t="s">
        <v>94</v>
      </c>
    </row>
    <row r="5" ht="8.25" customHeight="1">
      <c r="A5" s="238"/>
    </row>
    <row r="6" ht="45.75">
      <c r="A6" s="238" t="s">
        <v>95</v>
      </c>
    </row>
    <row r="8" ht="45.75">
      <c r="A8" s="238" t="s">
        <v>164</v>
      </c>
    </row>
    <row r="10" ht="45.75">
      <c r="A10" s="238" t="s">
        <v>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6" sqref="P6"/>
    </sheetView>
  </sheetViews>
  <sheetFormatPr defaultColWidth="39.57421875" defaultRowHeight="12.75"/>
  <cols>
    <col min="1" max="1" width="39.57421875" style="51" customWidth="1"/>
    <col min="2" max="12" width="14.57421875" style="51" customWidth="1"/>
    <col min="13" max="13" width="15.7109375" style="51" customWidth="1"/>
    <col min="14" max="18" width="16.421875" style="51" customWidth="1"/>
    <col min="19" max="19" width="20.7109375" style="51" customWidth="1"/>
    <col min="20" max="16384" width="39.57421875" style="51" customWidth="1"/>
  </cols>
  <sheetData>
    <row r="1" spans="1:6" s="132" customFormat="1" ht="19.5" customHeight="1">
      <c r="A1" s="150" t="s">
        <v>171</v>
      </c>
      <c r="B1" s="151"/>
      <c r="C1" s="152"/>
      <c r="D1" s="152"/>
      <c r="E1" s="131"/>
      <c r="F1" s="131"/>
    </row>
    <row r="2" spans="1:6" s="121" customFormat="1" ht="15.75">
      <c r="A2" s="143"/>
      <c r="B2" s="143"/>
      <c r="C2" s="144"/>
      <c r="D2" s="144"/>
      <c r="E2" s="120"/>
      <c r="F2" s="120"/>
    </row>
    <row r="3" spans="1:18" s="139" customFormat="1" ht="18">
      <c r="A3" s="29" t="s">
        <v>0</v>
      </c>
      <c r="B3" s="29"/>
      <c r="C3" s="153"/>
      <c r="D3" s="136"/>
      <c r="E3" s="137"/>
      <c r="F3" s="154"/>
      <c r="G3" s="154"/>
      <c r="H3" s="155"/>
      <c r="I3" s="155"/>
      <c r="J3" s="155"/>
      <c r="K3" s="154"/>
      <c r="L3" s="154"/>
      <c r="O3" s="154"/>
      <c r="P3" s="154" t="s">
        <v>1</v>
      </c>
      <c r="Q3" s="258"/>
      <c r="R3" s="258"/>
    </row>
    <row r="4" spans="1:19" s="121" customFormat="1" ht="18" customHeight="1">
      <c r="A4" s="188" t="s">
        <v>72</v>
      </c>
      <c r="B4" s="148">
        <v>1995</v>
      </c>
      <c r="C4" s="234">
        <v>1996</v>
      </c>
      <c r="D4" s="234">
        <v>1997</v>
      </c>
      <c r="E4" s="234">
        <v>1998</v>
      </c>
      <c r="F4" s="235">
        <v>1999</v>
      </c>
      <c r="G4" s="189">
        <v>2000</v>
      </c>
      <c r="H4" s="189">
        <v>2001</v>
      </c>
      <c r="I4" s="189">
        <v>2002</v>
      </c>
      <c r="J4" s="189">
        <v>2003</v>
      </c>
      <c r="K4" s="189">
        <v>2004</v>
      </c>
      <c r="L4" s="149">
        <v>2005</v>
      </c>
      <c r="M4" s="149">
        <v>2006</v>
      </c>
      <c r="N4" s="149">
        <v>2007</v>
      </c>
      <c r="O4" s="149">
        <v>2008</v>
      </c>
      <c r="P4" s="149">
        <v>2009</v>
      </c>
      <c r="Q4" s="149">
        <v>2010</v>
      </c>
      <c r="R4" s="149">
        <v>2010</v>
      </c>
      <c r="S4" s="149">
        <v>2011</v>
      </c>
    </row>
    <row r="5" spans="1:19" s="121" customFormat="1" ht="25.5" customHeight="1">
      <c r="A5" s="190" t="s">
        <v>73</v>
      </c>
      <c r="B5" s="145"/>
      <c r="C5" s="146"/>
      <c r="D5" s="146"/>
      <c r="E5" s="127"/>
      <c r="F5" s="127"/>
      <c r="G5" s="127"/>
      <c r="H5" s="127"/>
      <c r="I5" s="127"/>
      <c r="J5" s="127"/>
      <c r="K5" s="127"/>
      <c r="L5" s="127"/>
      <c r="M5" s="128"/>
      <c r="N5" s="128"/>
      <c r="O5" s="128"/>
      <c r="P5" s="128"/>
      <c r="Q5" s="128"/>
      <c r="R5" s="128"/>
      <c r="S5" s="128"/>
    </row>
    <row r="6" spans="1:19" s="121" customFormat="1" ht="25.5" customHeight="1">
      <c r="A6" s="191" t="s">
        <v>74</v>
      </c>
      <c r="B6" s="215">
        <v>713.1</v>
      </c>
      <c r="C6" s="215">
        <v>724.8</v>
      </c>
      <c r="D6" s="215">
        <v>656.2</v>
      </c>
      <c r="E6" s="215">
        <v>664.1</v>
      </c>
      <c r="F6" s="215">
        <v>621.519</v>
      </c>
      <c r="G6" s="215">
        <v>653.2</v>
      </c>
      <c r="H6" s="215">
        <v>560.917</v>
      </c>
      <c r="I6" s="215">
        <v>584.706</v>
      </c>
      <c r="J6" s="215">
        <v>563.382</v>
      </c>
      <c r="K6" s="215">
        <v>560.186</v>
      </c>
      <c r="L6" s="215">
        <v>585.799</v>
      </c>
      <c r="M6" s="216">
        <v>567.75</v>
      </c>
      <c r="N6" s="216">
        <v>540.2</v>
      </c>
      <c r="O6" s="216">
        <v>680.454</v>
      </c>
      <c r="P6" s="216">
        <v>623.505</v>
      </c>
      <c r="Q6" s="216">
        <v>743.886</v>
      </c>
      <c r="R6" s="216">
        <v>743.886</v>
      </c>
      <c r="S6" s="260">
        <v>785.248</v>
      </c>
    </row>
    <row r="7" spans="1:19" s="121" customFormat="1" ht="25.5" customHeight="1">
      <c r="A7" s="191" t="s">
        <v>75</v>
      </c>
      <c r="B7" s="215">
        <v>1219.2</v>
      </c>
      <c r="C7" s="215">
        <v>1101.1</v>
      </c>
      <c r="D7" s="215">
        <v>1043.8</v>
      </c>
      <c r="E7" s="215">
        <v>969.4</v>
      </c>
      <c r="F7" s="215">
        <v>937.903</v>
      </c>
      <c r="G7" s="215">
        <v>857.7</v>
      </c>
      <c r="H7" s="215">
        <v>810.472</v>
      </c>
      <c r="I7" s="215">
        <v>780.577</v>
      </c>
      <c r="J7" s="215">
        <v>779.713</v>
      </c>
      <c r="K7" s="215">
        <v>756.388</v>
      </c>
      <c r="L7" s="215">
        <v>716.354</v>
      </c>
      <c r="M7" s="216">
        <v>708.293</v>
      </c>
      <c r="N7" s="216">
        <v>757.2</v>
      </c>
      <c r="O7" s="216">
        <v>829.627</v>
      </c>
      <c r="P7" s="216">
        <v>713.146</v>
      </c>
      <c r="Q7" s="216">
        <v>616.77</v>
      </c>
      <c r="R7" s="216">
        <v>616.77</v>
      </c>
      <c r="S7" s="260">
        <v>597.9</v>
      </c>
    </row>
    <row r="8" spans="1:19" s="121" customFormat="1" ht="25.5" customHeight="1">
      <c r="A8" s="191" t="s">
        <v>76</v>
      </c>
      <c r="B8" s="215">
        <v>208.9</v>
      </c>
      <c r="C8" s="215">
        <v>219</v>
      </c>
      <c r="D8" s="215">
        <v>200.8</v>
      </c>
      <c r="E8" s="215">
        <v>170.1</v>
      </c>
      <c r="F8" s="215">
        <v>153.261</v>
      </c>
      <c r="G8" s="215">
        <v>161.1</v>
      </c>
      <c r="H8" s="215">
        <v>153.467</v>
      </c>
      <c r="I8" s="215">
        <v>185.388</v>
      </c>
      <c r="J8" s="215">
        <v>151.308</v>
      </c>
      <c r="K8" s="215">
        <v>113.983</v>
      </c>
      <c r="L8" s="215">
        <v>103.641</v>
      </c>
      <c r="M8" s="216">
        <v>121.478</v>
      </c>
      <c r="N8" s="216">
        <v>150.5</v>
      </c>
      <c r="O8" s="216">
        <v>83.39</v>
      </c>
      <c r="P8" s="216">
        <v>72.807</v>
      </c>
      <c r="Q8" s="216">
        <v>75.717</v>
      </c>
      <c r="R8" s="216">
        <v>75.717</v>
      </c>
      <c r="S8" s="260">
        <v>116.631</v>
      </c>
    </row>
    <row r="9" spans="1:19" s="121" customFormat="1" ht="25.5" customHeight="1">
      <c r="A9" s="191" t="s">
        <v>77</v>
      </c>
      <c r="B9" s="215">
        <v>73</v>
      </c>
      <c r="C9" s="215">
        <v>64.2</v>
      </c>
      <c r="D9" s="215">
        <v>62.8</v>
      </c>
      <c r="E9" s="215">
        <v>59.9</v>
      </c>
      <c r="F9" s="215">
        <v>54.747</v>
      </c>
      <c r="G9" s="215">
        <v>51.3</v>
      </c>
      <c r="H9" s="215">
        <v>40.137</v>
      </c>
      <c r="I9" s="215">
        <v>46.707</v>
      </c>
      <c r="J9" s="215">
        <v>59.611</v>
      </c>
      <c r="K9" s="215">
        <v>48.277</v>
      </c>
      <c r="L9" s="215">
        <v>43.659</v>
      </c>
      <c r="M9" s="216">
        <v>50.192</v>
      </c>
      <c r="N9" s="216">
        <v>49</v>
      </c>
      <c r="O9" s="216">
        <v>54.438</v>
      </c>
      <c r="P9" s="216">
        <v>53.352</v>
      </c>
      <c r="Q9" s="216">
        <v>48.234</v>
      </c>
      <c r="R9" s="216">
        <v>48.234</v>
      </c>
      <c r="S9" s="260">
        <v>47.743</v>
      </c>
    </row>
    <row r="10" spans="1:19" s="121" customFormat="1" ht="25.5" customHeight="1">
      <c r="A10" s="191" t="s">
        <v>78</v>
      </c>
      <c r="B10" s="215">
        <v>53.5</v>
      </c>
      <c r="C10" s="215">
        <v>72.2</v>
      </c>
      <c r="D10" s="215">
        <v>83</v>
      </c>
      <c r="E10" s="215">
        <v>89.2</v>
      </c>
      <c r="F10" s="215">
        <v>126.676</v>
      </c>
      <c r="G10" s="215">
        <v>152.8</v>
      </c>
      <c r="H10" s="215">
        <v>179.846</v>
      </c>
      <c r="I10" s="215">
        <v>165.457</v>
      </c>
      <c r="J10" s="215">
        <v>194.87</v>
      </c>
      <c r="K10" s="215">
        <v>194.516</v>
      </c>
      <c r="L10" s="215">
        <v>201.193</v>
      </c>
      <c r="M10" s="216">
        <v>202.327</v>
      </c>
      <c r="N10" s="216">
        <v>239.3</v>
      </c>
      <c r="O10" s="216">
        <v>246.972</v>
      </c>
      <c r="P10" s="216">
        <v>259.793</v>
      </c>
      <c r="Q10" s="216">
        <v>237.872</v>
      </c>
      <c r="R10" s="216">
        <v>237.872</v>
      </c>
      <c r="S10" s="260">
        <v>215.952</v>
      </c>
    </row>
    <row r="11" spans="1:19" s="121" customFormat="1" ht="25.5" customHeight="1">
      <c r="A11" s="192" t="s">
        <v>79</v>
      </c>
      <c r="B11" s="220">
        <v>2267.7</v>
      </c>
      <c r="C11" s="220">
        <v>2181.3</v>
      </c>
      <c r="D11" s="220">
        <v>2046.6</v>
      </c>
      <c r="E11" s="220">
        <v>1952.7</v>
      </c>
      <c r="F11" s="220">
        <v>1894.106</v>
      </c>
      <c r="G11" s="220">
        <f aca="true" t="shared" si="0" ref="G11:M11">SUM(G6:G10)</f>
        <v>1876.1</v>
      </c>
      <c r="H11" s="220">
        <f t="shared" si="0"/>
        <v>1744.8390000000002</v>
      </c>
      <c r="I11" s="220">
        <f t="shared" si="0"/>
        <v>1762.835</v>
      </c>
      <c r="J11" s="220">
        <f t="shared" si="0"/>
        <v>1748.884</v>
      </c>
      <c r="K11" s="220">
        <f t="shared" si="0"/>
        <v>1673.3500000000001</v>
      </c>
      <c r="L11" s="220">
        <v>1650.6460000000002</v>
      </c>
      <c r="M11" s="221">
        <f t="shared" si="0"/>
        <v>1650.0400000000002</v>
      </c>
      <c r="N11" s="221">
        <f>SUM(N6:N10)</f>
        <v>1736.2</v>
      </c>
      <c r="O11" s="221">
        <f>SUM(O6:O10)</f>
        <v>1894.881</v>
      </c>
      <c r="P11" s="221">
        <f>SUM(P6:P10)</f>
        <v>1722.603</v>
      </c>
      <c r="Q11" s="221">
        <v>1722.479</v>
      </c>
      <c r="R11" s="221">
        <v>1722.479</v>
      </c>
      <c r="S11" s="221">
        <f>SUM(S6:S10)</f>
        <v>1763.4740000000002</v>
      </c>
    </row>
    <row r="12" spans="1:19" s="121" customFormat="1" ht="25.5" customHeight="1">
      <c r="A12" s="190" t="s">
        <v>80</v>
      </c>
      <c r="B12" s="222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6"/>
      <c r="N12" s="216"/>
      <c r="O12" s="216"/>
      <c r="P12" s="216"/>
      <c r="Q12" s="216"/>
      <c r="R12" s="216"/>
      <c r="S12" s="216"/>
    </row>
    <row r="13" spans="1:19" s="121" customFormat="1" ht="25.5" customHeight="1">
      <c r="A13" s="190" t="s">
        <v>81</v>
      </c>
      <c r="B13" s="223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6"/>
      <c r="N13" s="216"/>
      <c r="O13" s="216"/>
      <c r="P13" s="216"/>
      <c r="Q13" s="216"/>
      <c r="R13" s="216"/>
      <c r="S13" s="216"/>
    </row>
    <row r="14" spans="1:19" s="121" customFormat="1" ht="25.5" customHeight="1">
      <c r="A14" s="191" t="s">
        <v>74</v>
      </c>
      <c r="B14" s="215">
        <v>53.8</v>
      </c>
      <c r="C14" s="215">
        <v>43.9</v>
      </c>
      <c r="D14" s="215">
        <v>43.3</v>
      </c>
      <c r="E14" s="215">
        <v>57.5</v>
      </c>
      <c r="F14" s="215">
        <v>55.098</v>
      </c>
      <c r="G14" s="215">
        <v>54.5</v>
      </c>
      <c r="H14" s="215">
        <v>46.774</v>
      </c>
      <c r="I14" s="215">
        <v>63.777</v>
      </c>
      <c r="J14" s="215">
        <v>47.664</v>
      </c>
      <c r="K14" s="215">
        <v>68.728</v>
      </c>
      <c r="L14" s="215">
        <v>74.079</v>
      </c>
      <c r="M14" s="216">
        <v>83.854</v>
      </c>
      <c r="N14" s="216">
        <v>70.1</v>
      </c>
      <c r="O14" s="216">
        <v>70.679</v>
      </c>
      <c r="P14" s="216">
        <v>76.933</v>
      </c>
      <c r="Q14" s="216">
        <v>62.01</v>
      </c>
      <c r="R14" s="216">
        <v>62.01</v>
      </c>
      <c r="S14" s="216">
        <v>56.462</v>
      </c>
    </row>
    <row r="15" spans="1:19" s="121" customFormat="1" ht="25.5" customHeight="1">
      <c r="A15" s="191" t="s">
        <v>75</v>
      </c>
      <c r="B15" s="215">
        <v>40.7</v>
      </c>
      <c r="C15" s="215">
        <v>41</v>
      </c>
      <c r="D15" s="215">
        <v>50.1</v>
      </c>
      <c r="E15" s="215">
        <v>42.7</v>
      </c>
      <c r="F15" s="215">
        <v>42.893</v>
      </c>
      <c r="G15" s="215">
        <v>50.8</v>
      </c>
      <c r="H15" s="215">
        <v>44.571</v>
      </c>
      <c r="I15" s="215">
        <v>37.7</v>
      </c>
      <c r="J15" s="215">
        <v>40.664</v>
      </c>
      <c r="K15" s="215">
        <v>46.55</v>
      </c>
      <c r="L15" s="215">
        <v>39.695</v>
      </c>
      <c r="M15" s="216">
        <v>41.659</v>
      </c>
      <c r="N15" s="216">
        <v>52.4</v>
      </c>
      <c r="O15" s="216">
        <v>71.152</v>
      </c>
      <c r="P15" s="216">
        <v>44.331</v>
      </c>
      <c r="Q15" s="216">
        <v>36.183</v>
      </c>
      <c r="R15" s="216">
        <v>36.183</v>
      </c>
      <c r="S15" s="216">
        <v>40.374</v>
      </c>
    </row>
    <row r="16" spans="1:19" s="121" customFormat="1" ht="25.5" customHeight="1">
      <c r="A16" s="191" t="s">
        <v>76</v>
      </c>
      <c r="B16" s="215">
        <v>0.2</v>
      </c>
      <c r="C16" s="215">
        <v>0.7</v>
      </c>
      <c r="D16" s="215">
        <v>0.3</v>
      </c>
      <c r="E16" s="215">
        <v>0</v>
      </c>
      <c r="F16" s="215">
        <v>0</v>
      </c>
      <c r="G16" s="215">
        <v>0</v>
      </c>
      <c r="H16" s="215" t="s">
        <v>82</v>
      </c>
      <c r="I16" s="215">
        <v>0</v>
      </c>
      <c r="J16" s="215">
        <v>0.09</v>
      </c>
      <c r="K16" s="215" t="s">
        <v>82</v>
      </c>
      <c r="L16" s="215">
        <v>0.02</v>
      </c>
      <c r="M16" s="216">
        <v>0</v>
      </c>
      <c r="N16" s="216">
        <v>0</v>
      </c>
      <c r="O16" s="216">
        <v>0</v>
      </c>
      <c r="P16" s="216">
        <v>0.068</v>
      </c>
      <c r="Q16" s="216">
        <v>0</v>
      </c>
      <c r="R16" s="216">
        <v>0</v>
      </c>
      <c r="S16" s="216">
        <v>0</v>
      </c>
    </row>
    <row r="17" spans="1:19" s="121" customFormat="1" ht="25.5" customHeight="1">
      <c r="A17" s="191" t="s">
        <v>77</v>
      </c>
      <c r="B17" s="215" t="s">
        <v>82</v>
      </c>
      <c r="C17" s="215" t="s">
        <v>82</v>
      </c>
      <c r="D17" s="215">
        <v>0.2</v>
      </c>
      <c r="E17" s="215" t="s">
        <v>82</v>
      </c>
      <c r="F17" s="215">
        <v>0.102</v>
      </c>
      <c r="G17" s="215">
        <v>0.1</v>
      </c>
      <c r="H17" s="215">
        <v>0.145</v>
      </c>
      <c r="I17" s="215" t="s">
        <v>82</v>
      </c>
      <c r="J17" s="215">
        <v>0.37</v>
      </c>
      <c r="K17" s="215">
        <v>0.077</v>
      </c>
      <c r="L17" s="215">
        <v>0.004</v>
      </c>
      <c r="M17" s="216">
        <v>0.229</v>
      </c>
      <c r="N17" s="216">
        <v>0.2</v>
      </c>
      <c r="O17" s="216">
        <v>0.11</v>
      </c>
      <c r="P17" s="237" t="s">
        <v>82</v>
      </c>
      <c r="Q17" s="237">
        <v>0.06</v>
      </c>
      <c r="R17" s="237">
        <v>0.06</v>
      </c>
      <c r="S17" s="237">
        <v>0</v>
      </c>
    </row>
    <row r="18" spans="1:19" s="121" customFormat="1" ht="25.5" customHeight="1">
      <c r="A18" s="191" t="s">
        <v>78</v>
      </c>
      <c r="B18" s="215">
        <v>131.9</v>
      </c>
      <c r="C18" s="215">
        <v>148</v>
      </c>
      <c r="D18" s="215">
        <v>142.8</v>
      </c>
      <c r="E18" s="215">
        <v>159.1</v>
      </c>
      <c r="F18" s="215">
        <v>152.947</v>
      </c>
      <c r="G18" s="215">
        <v>151.5</v>
      </c>
      <c r="H18" s="215">
        <v>155.298</v>
      </c>
      <c r="I18" s="215">
        <v>158.418</v>
      </c>
      <c r="J18" s="215">
        <v>190.014</v>
      </c>
      <c r="K18" s="215">
        <v>152.186</v>
      </c>
      <c r="L18" s="215">
        <v>174.303</v>
      </c>
      <c r="M18" s="216">
        <v>200.907</v>
      </c>
      <c r="N18" s="216">
        <v>192.8</v>
      </c>
      <c r="O18" s="216">
        <v>283.698</v>
      </c>
      <c r="P18" s="216">
        <v>261.571</v>
      </c>
      <c r="Q18" s="216">
        <v>301.828</v>
      </c>
      <c r="R18" s="216">
        <v>301.828</v>
      </c>
      <c r="S18" s="216">
        <v>278.857</v>
      </c>
    </row>
    <row r="19" spans="1:19" s="121" customFormat="1" ht="25.5" customHeight="1">
      <c r="A19" s="192" t="s">
        <v>79</v>
      </c>
      <c r="B19" s="220">
        <v>226.6</v>
      </c>
      <c r="C19" s="220">
        <v>233.7</v>
      </c>
      <c r="D19" s="220">
        <v>236.6</v>
      </c>
      <c r="E19" s="220">
        <v>259.3</v>
      </c>
      <c r="F19" s="220">
        <v>251.04</v>
      </c>
      <c r="G19" s="220">
        <f>SUM(G14:G18)</f>
        <v>256.9</v>
      </c>
      <c r="H19" s="220">
        <f>SUM(H14:H18)</f>
        <v>246.788</v>
      </c>
      <c r="I19" s="220">
        <f>SUM(I14:I18)</f>
        <v>259.895</v>
      </c>
      <c r="J19" s="220">
        <f>SUM(J14:J18)</f>
        <v>278.802</v>
      </c>
      <c r="K19" s="220">
        <f>SUM(K14:K18)+0.1</f>
        <v>267.641</v>
      </c>
      <c r="L19" s="220">
        <v>288.101</v>
      </c>
      <c r="M19" s="221">
        <f>SUM(M14:M18)</f>
        <v>326.649</v>
      </c>
      <c r="N19" s="221">
        <f>SUM(N14:N18)</f>
        <v>315.5</v>
      </c>
      <c r="O19" s="221">
        <f>SUM(O14:O18)</f>
        <v>425.639</v>
      </c>
      <c r="P19" s="221">
        <v>382.939</v>
      </c>
      <c r="Q19" s="221">
        <v>400.08099999999996</v>
      </c>
      <c r="R19" s="221">
        <v>400.08099999999996</v>
      </c>
      <c r="S19" s="221">
        <f>SUM(S14:S18)</f>
        <v>375.69300000000004</v>
      </c>
    </row>
    <row r="20" spans="1:19" s="121" customFormat="1" ht="25.5" customHeight="1">
      <c r="A20" s="190" t="s">
        <v>83</v>
      </c>
      <c r="B20" s="224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6"/>
      <c r="N20" s="216"/>
      <c r="O20" s="216"/>
      <c r="P20" s="216"/>
      <c r="Q20" s="216"/>
      <c r="R20" s="216"/>
      <c r="S20" s="216"/>
    </row>
    <row r="21" spans="1:19" s="121" customFormat="1" ht="25.5" customHeight="1">
      <c r="A21" s="191" t="s">
        <v>74</v>
      </c>
      <c r="B21" s="215">
        <v>74.3</v>
      </c>
      <c r="C21" s="215">
        <v>116.2</v>
      </c>
      <c r="D21" s="215">
        <v>129.9</v>
      </c>
      <c r="E21" s="215">
        <v>173.2</v>
      </c>
      <c r="F21" s="215">
        <v>127.154</v>
      </c>
      <c r="G21" s="215">
        <v>165.1</v>
      </c>
      <c r="H21" s="215">
        <v>170.96</v>
      </c>
      <c r="I21" s="215">
        <v>215.794</v>
      </c>
      <c r="J21" s="215">
        <v>221.88</v>
      </c>
      <c r="K21" s="215">
        <v>251.983</v>
      </c>
      <c r="L21" s="215">
        <v>279.888</v>
      </c>
      <c r="M21" s="216">
        <v>311.23</v>
      </c>
      <c r="N21" s="216">
        <v>387.7</v>
      </c>
      <c r="O21" s="216">
        <v>419.529</v>
      </c>
      <c r="P21" s="216">
        <v>473.854</v>
      </c>
      <c r="Q21" s="216">
        <v>488.607</v>
      </c>
      <c r="R21" s="216">
        <v>488.607</v>
      </c>
      <c r="S21" s="216">
        <v>497.163</v>
      </c>
    </row>
    <row r="22" spans="1:19" s="121" customFormat="1" ht="25.5" customHeight="1">
      <c r="A22" s="191" t="s">
        <v>75</v>
      </c>
      <c r="B22" s="215">
        <v>12.7</v>
      </c>
      <c r="C22" s="215">
        <v>14.2</v>
      </c>
      <c r="D22" s="215">
        <v>11.7</v>
      </c>
      <c r="E22" s="215">
        <v>16.5</v>
      </c>
      <c r="F22" s="215">
        <v>24.948</v>
      </c>
      <c r="G22" s="215">
        <v>21.2</v>
      </c>
      <c r="H22" s="215">
        <v>17.047</v>
      </c>
      <c r="I22" s="215">
        <v>26.635</v>
      </c>
      <c r="J22" s="215">
        <v>24.045</v>
      </c>
      <c r="K22" s="215">
        <v>25.387</v>
      </c>
      <c r="L22" s="215">
        <v>25.113</v>
      </c>
      <c r="M22" s="216">
        <v>23.802</v>
      </c>
      <c r="N22" s="216">
        <v>22.6</v>
      </c>
      <c r="O22" s="216">
        <v>54.416</v>
      </c>
      <c r="P22" s="216">
        <v>26.255</v>
      </c>
      <c r="Q22" s="216">
        <v>30.917</v>
      </c>
      <c r="R22" s="216">
        <v>30.917</v>
      </c>
      <c r="S22" s="216">
        <v>31.534</v>
      </c>
    </row>
    <row r="23" spans="1:19" s="121" customFormat="1" ht="25.5" customHeight="1">
      <c r="A23" s="191" t="s">
        <v>76</v>
      </c>
      <c r="B23" s="215">
        <v>0.1</v>
      </c>
      <c r="C23" s="215">
        <v>0</v>
      </c>
      <c r="D23" s="215">
        <v>0</v>
      </c>
      <c r="E23" s="215">
        <v>0.3</v>
      </c>
      <c r="F23" s="215">
        <v>0</v>
      </c>
      <c r="G23" s="215">
        <v>0.1</v>
      </c>
      <c r="H23" s="215">
        <v>0.056</v>
      </c>
      <c r="I23" s="215">
        <v>0.238</v>
      </c>
      <c r="J23" s="215">
        <v>0.05</v>
      </c>
      <c r="K23" s="215">
        <v>0.068</v>
      </c>
      <c r="L23" s="215">
        <v>0.161</v>
      </c>
      <c r="M23" s="216">
        <v>0</v>
      </c>
      <c r="N23" s="216">
        <v>0.1</v>
      </c>
      <c r="O23" s="216">
        <v>0.194</v>
      </c>
      <c r="P23" s="236">
        <v>0</v>
      </c>
      <c r="Q23" s="236">
        <v>0.08</v>
      </c>
      <c r="R23" s="236">
        <v>0.08</v>
      </c>
      <c r="S23" s="236">
        <v>0.185</v>
      </c>
    </row>
    <row r="24" spans="1:19" s="121" customFormat="1" ht="25.5" customHeight="1">
      <c r="A24" s="191" t="s">
        <v>77</v>
      </c>
      <c r="B24" s="215">
        <v>1</v>
      </c>
      <c r="C24" s="215">
        <v>0</v>
      </c>
      <c r="D24" s="215" t="s">
        <v>82</v>
      </c>
      <c r="E24" s="215" t="s">
        <v>82</v>
      </c>
      <c r="F24" s="215" t="s">
        <v>82</v>
      </c>
      <c r="G24" s="225" t="s">
        <v>82</v>
      </c>
      <c r="H24" s="225" t="s">
        <v>82</v>
      </c>
      <c r="I24" s="225" t="s">
        <v>82</v>
      </c>
      <c r="J24" s="225">
        <v>0.434</v>
      </c>
      <c r="K24" s="225">
        <v>0.647</v>
      </c>
      <c r="L24" s="225">
        <v>0.635</v>
      </c>
      <c r="M24" s="216">
        <v>1.93</v>
      </c>
      <c r="N24" s="216">
        <v>1.2</v>
      </c>
      <c r="O24" s="216">
        <v>1.21</v>
      </c>
      <c r="P24" s="216">
        <v>1.339</v>
      </c>
      <c r="Q24" s="216">
        <v>1.25</v>
      </c>
      <c r="R24" s="216">
        <v>1.25</v>
      </c>
      <c r="S24" s="216">
        <v>1.804</v>
      </c>
    </row>
    <row r="25" spans="1:19" s="121" customFormat="1" ht="25.5" customHeight="1">
      <c r="A25" s="191" t="s">
        <v>78</v>
      </c>
      <c r="B25" s="215">
        <v>127.2</v>
      </c>
      <c r="C25" s="215">
        <v>171.2</v>
      </c>
      <c r="D25" s="215">
        <v>211.1</v>
      </c>
      <c r="E25" s="215">
        <v>257.6</v>
      </c>
      <c r="F25" s="215">
        <v>359.493</v>
      </c>
      <c r="G25" s="215">
        <v>395.4</v>
      </c>
      <c r="H25" s="215">
        <v>442.687</v>
      </c>
      <c r="I25" s="215">
        <v>467.304</v>
      </c>
      <c r="J25" s="215">
        <v>517.686</v>
      </c>
      <c r="K25" s="215">
        <v>635.938</v>
      </c>
      <c r="L25" s="215">
        <v>651.654</v>
      </c>
      <c r="M25" s="216">
        <v>698.381</v>
      </c>
      <c r="N25" s="216">
        <v>738.1</v>
      </c>
      <c r="O25" s="216">
        <v>860.211</v>
      </c>
      <c r="P25" s="216">
        <v>1012.55</v>
      </c>
      <c r="Q25" s="216">
        <v>1081.312</v>
      </c>
      <c r="R25" s="216">
        <v>1081.312</v>
      </c>
      <c r="S25" s="216">
        <v>1123.004</v>
      </c>
    </row>
    <row r="26" spans="1:19" s="121" customFormat="1" ht="25.5" customHeight="1">
      <c r="A26" s="192" t="s">
        <v>79</v>
      </c>
      <c r="B26" s="220">
        <v>215.3</v>
      </c>
      <c r="C26" s="220">
        <v>301.6</v>
      </c>
      <c r="D26" s="220">
        <v>352.8</v>
      </c>
      <c r="E26" s="220">
        <v>447.6</v>
      </c>
      <c r="F26" s="220">
        <v>511.607</v>
      </c>
      <c r="G26" s="220">
        <f aca="true" t="shared" si="1" ref="G26:M26">SUM(G21:G25)</f>
        <v>581.8</v>
      </c>
      <c r="H26" s="220">
        <f t="shared" si="1"/>
        <v>630.75</v>
      </c>
      <c r="I26" s="220">
        <f t="shared" si="1"/>
        <v>709.971</v>
      </c>
      <c r="J26" s="220">
        <f t="shared" si="1"/>
        <v>764.095</v>
      </c>
      <c r="K26" s="220">
        <f t="shared" si="1"/>
        <v>914.0229999999999</v>
      </c>
      <c r="L26" s="220">
        <v>957.451</v>
      </c>
      <c r="M26" s="221">
        <f t="shared" si="1"/>
        <v>1035.343</v>
      </c>
      <c r="N26" s="221">
        <f>SUM(N21:N25)</f>
        <v>1149.7</v>
      </c>
      <c r="O26" s="221">
        <f>SUM(O21:O25)</f>
        <v>1335.56</v>
      </c>
      <c r="P26" s="221">
        <f>SUM(P21:P25)</f>
        <v>1513.998</v>
      </c>
      <c r="Q26" s="221">
        <v>1602.166</v>
      </c>
      <c r="R26" s="221">
        <v>1602.166</v>
      </c>
      <c r="S26" s="221">
        <f>SUM(S21:S25)</f>
        <v>1653.6899999999998</v>
      </c>
    </row>
    <row r="27" spans="1:19" s="121" customFormat="1" ht="24" customHeight="1">
      <c r="A27" s="190" t="s">
        <v>84</v>
      </c>
      <c r="B27" s="224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6"/>
      <c r="N27" s="216"/>
      <c r="O27" s="216"/>
      <c r="P27" s="216"/>
      <c r="Q27" s="216"/>
      <c r="R27" s="216"/>
      <c r="S27" s="216"/>
    </row>
    <row r="28" spans="1:19" s="121" customFormat="1" ht="25.5" customHeight="1">
      <c r="A28" s="191" t="s">
        <v>74</v>
      </c>
      <c r="B28" s="215">
        <v>841.2</v>
      </c>
      <c r="C28" s="215">
        <v>884.8</v>
      </c>
      <c r="D28" s="215">
        <v>829.4</v>
      </c>
      <c r="E28" s="215">
        <v>894.9</v>
      </c>
      <c r="F28" s="215">
        <v>803.771</v>
      </c>
      <c r="G28" s="215">
        <v>872.8</v>
      </c>
      <c r="H28" s="215">
        <v>778.651</v>
      </c>
      <c r="I28" s="215">
        <v>864.277</v>
      </c>
      <c r="J28" s="215">
        <v>832.926</v>
      </c>
      <c r="K28" s="215">
        <v>880.897</v>
      </c>
      <c r="L28" s="215">
        <v>939.766</v>
      </c>
      <c r="M28" s="216">
        <f>M6+M14+M21</f>
        <v>962.8340000000001</v>
      </c>
      <c r="N28" s="216">
        <v>998.1</v>
      </c>
      <c r="O28" s="216">
        <v>1170.662</v>
      </c>
      <c r="P28" s="216">
        <v>1174.292</v>
      </c>
      <c r="Q28" s="216">
        <v>1294.503</v>
      </c>
      <c r="R28" s="216">
        <v>1294.503</v>
      </c>
      <c r="S28" s="216">
        <v>1338.873</v>
      </c>
    </row>
    <row r="29" spans="1:19" s="121" customFormat="1" ht="25.5" customHeight="1">
      <c r="A29" s="191" t="s">
        <v>75</v>
      </c>
      <c r="B29" s="215">
        <v>1272.6</v>
      </c>
      <c r="C29" s="215">
        <v>1156.3</v>
      </c>
      <c r="D29" s="215">
        <v>1105.6</v>
      </c>
      <c r="E29" s="215">
        <v>1028.7</v>
      </c>
      <c r="F29" s="215">
        <v>1005.744</v>
      </c>
      <c r="G29" s="215">
        <v>929.7</v>
      </c>
      <c r="H29" s="215">
        <v>872.116</v>
      </c>
      <c r="I29" s="215">
        <v>844.912</v>
      </c>
      <c r="J29" s="215">
        <v>844.422</v>
      </c>
      <c r="K29" s="215">
        <v>828.325</v>
      </c>
      <c r="L29" s="215">
        <v>781.162</v>
      </c>
      <c r="M29" s="216">
        <f>M7+M15+M22</f>
        <v>773.754</v>
      </c>
      <c r="N29" s="216">
        <v>832.2</v>
      </c>
      <c r="O29" s="216">
        <v>955.195</v>
      </c>
      <c r="P29" s="216">
        <v>783.732</v>
      </c>
      <c r="Q29" s="216">
        <v>683.87</v>
      </c>
      <c r="R29" s="216">
        <v>683.87</v>
      </c>
      <c r="S29" s="216">
        <v>669.808</v>
      </c>
    </row>
    <row r="30" spans="1:19" s="121" customFormat="1" ht="25.5" customHeight="1">
      <c r="A30" s="191" t="s">
        <v>76</v>
      </c>
      <c r="B30" s="215">
        <v>209.2</v>
      </c>
      <c r="C30" s="215">
        <v>219.7</v>
      </c>
      <c r="D30" s="215">
        <v>201</v>
      </c>
      <c r="E30" s="215">
        <v>170.1</v>
      </c>
      <c r="F30" s="215">
        <v>153.261</v>
      </c>
      <c r="G30" s="215">
        <v>161.2</v>
      </c>
      <c r="H30" s="215">
        <v>153.553</v>
      </c>
      <c r="I30" s="215">
        <v>185.626</v>
      </c>
      <c r="J30" s="215">
        <v>151.448</v>
      </c>
      <c r="K30" s="215">
        <v>114.081</v>
      </c>
      <c r="L30" s="215">
        <v>103.822</v>
      </c>
      <c r="M30" s="216">
        <f>M8+M16+M23</f>
        <v>121.478</v>
      </c>
      <c r="N30" s="216">
        <v>150.6</v>
      </c>
      <c r="O30" s="216">
        <v>83.584</v>
      </c>
      <c r="P30" s="236">
        <v>72.875</v>
      </c>
      <c r="Q30" s="236">
        <v>75.797</v>
      </c>
      <c r="R30" s="236">
        <v>75.797</v>
      </c>
      <c r="S30" s="236">
        <v>116.816</v>
      </c>
    </row>
    <row r="31" spans="1:19" s="121" customFormat="1" ht="25.5" customHeight="1">
      <c r="A31" s="191" t="s">
        <v>77</v>
      </c>
      <c r="B31" s="215">
        <v>74</v>
      </c>
      <c r="C31" s="215">
        <v>64.2</v>
      </c>
      <c r="D31" s="215">
        <v>63</v>
      </c>
      <c r="E31" s="215">
        <v>59.9</v>
      </c>
      <c r="F31" s="215">
        <v>54.861</v>
      </c>
      <c r="G31" s="215">
        <v>51.4</v>
      </c>
      <c r="H31" s="215">
        <v>40.291</v>
      </c>
      <c r="I31" s="215">
        <v>46.717</v>
      </c>
      <c r="J31" s="215">
        <v>60.415</v>
      </c>
      <c r="K31" s="215">
        <v>49.001</v>
      </c>
      <c r="L31" s="215">
        <v>44.298</v>
      </c>
      <c r="M31" s="216">
        <f>M9+M17+M24</f>
        <v>52.351</v>
      </c>
      <c r="N31" s="216">
        <v>50.4</v>
      </c>
      <c r="O31" s="216">
        <v>55.758</v>
      </c>
      <c r="P31" s="216">
        <v>54.727</v>
      </c>
      <c r="Q31" s="216">
        <v>49.544</v>
      </c>
      <c r="R31" s="216">
        <v>49.544</v>
      </c>
      <c r="S31" s="216">
        <v>49.547</v>
      </c>
    </row>
    <row r="32" spans="1:19" s="121" customFormat="1" ht="25.5" customHeight="1">
      <c r="A32" s="193" t="s">
        <v>78</v>
      </c>
      <c r="B32" s="226">
        <v>312.6</v>
      </c>
      <c r="C32" s="226">
        <v>391.5</v>
      </c>
      <c r="D32" s="226">
        <v>437</v>
      </c>
      <c r="E32" s="226">
        <v>505.8</v>
      </c>
      <c r="F32" s="226">
        <v>639.116</v>
      </c>
      <c r="G32" s="226">
        <v>699.6</v>
      </c>
      <c r="H32" s="226">
        <v>777.831</v>
      </c>
      <c r="I32" s="226">
        <v>791.179</v>
      </c>
      <c r="J32" s="226">
        <v>902.57</v>
      </c>
      <c r="K32" s="226">
        <v>982.64</v>
      </c>
      <c r="L32" s="226">
        <v>1027.15</v>
      </c>
      <c r="M32" s="216">
        <f>M10+M18+M25</f>
        <v>1101.615</v>
      </c>
      <c r="N32" s="216">
        <v>1170.2</v>
      </c>
      <c r="O32" s="216">
        <v>1390.881</v>
      </c>
      <c r="P32" s="216">
        <v>1533.914</v>
      </c>
      <c r="Q32" s="216">
        <v>1621.012</v>
      </c>
      <c r="R32" s="216">
        <v>1621.012</v>
      </c>
      <c r="S32" s="216">
        <v>1617.813</v>
      </c>
    </row>
    <row r="33" spans="1:19" s="121" customFormat="1" ht="30" customHeight="1">
      <c r="A33" s="194" t="s">
        <v>13</v>
      </c>
      <c r="B33" s="218">
        <v>2709.6</v>
      </c>
      <c r="C33" s="218">
        <v>2716.6</v>
      </c>
      <c r="D33" s="218">
        <v>2636</v>
      </c>
      <c r="E33" s="218">
        <v>2659.7</v>
      </c>
      <c r="F33" s="218">
        <v>2656.753</v>
      </c>
      <c r="G33" s="218">
        <f aca="true" t="shared" si="2" ref="G33:S33">SUM(G28:G32)</f>
        <v>2714.7000000000003</v>
      </c>
      <c r="H33" s="218">
        <f t="shared" si="2"/>
        <v>2622.4419999999996</v>
      </c>
      <c r="I33" s="218">
        <f t="shared" si="2"/>
        <v>2732.7110000000002</v>
      </c>
      <c r="J33" s="218">
        <f t="shared" si="2"/>
        <v>2791.781</v>
      </c>
      <c r="K33" s="218">
        <f t="shared" si="2"/>
        <v>2854.944</v>
      </c>
      <c r="L33" s="218">
        <v>2896.1980000000003</v>
      </c>
      <c r="M33" s="219">
        <f t="shared" si="2"/>
        <v>3012.032</v>
      </c>
      <c r="N33" s="219">
        <f t="shared" si="2"/>
        <v>3201.5</v>
      </c>
      <c r="O33" s="219">
        <f t="shared" si="2"/>
        <v>3656.08</v>
      </c>
      <c r="P33" s="219">
        <f t="shared" si="2"/>
        <v>3619.54</v>
      </c>
      <c r="Q33" s="219">
        <v>3724.7259999999997</v>
      </c>
      <c r="R33" s="219">
        <v>3724.7259999999997</v>
      </c>
      <c r="S33" s="219">
        <f t="shared" si="2"/>
        <v>3792.857</v>
      </c>
    </row>
    <row r="34" spans="1:6" s="121" customFormat="1" ht="15">
      <c r="A34" s="147"/>
      <c r="B34" s="147"/>
      <c r="C34" s="144"/>
      <c r="D34" s="144"/>
      <c r="E34" s="120"/>
      <c r="F34" s="120"/>
    </row>
    <row r="35" spans="1:6" s="121" customFormat="1" ht="15">
      <c r="A35" s="121" t="s">
        <v>85</v>
      </c>
      <c r="C35" s="120"/>
      <c r="D35" s="120"/>
      <c r="E35" s="120"/>
      <c r="F35" s="12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1" r:id="rId1"/>
  <ignoredErrors>
    <ignoredError sqref="D24:I24 I17 K16 P17 H16 E17 B17: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99.8515625" style="0" customWidth="1"/>
  </cols>
  <sheetData>
    <row r="2" ht="12.75">
      <c r="A2" s="239" t="s">
        <v>97</v>
      </c>
    </row>
    <row r="3" ht="12.75">
      <c r="A3" t="s">
        <v>172</v>
      </c>
    </row>
    <row r="4" ht="12.75">
      <c r="A4" t="s">
        <v>176</v>
      </c>
    </row>
    <row r="5" ht="12.75">
      <c r="A5" s="240" t="s">
        <v>98</v>
      </c>
    </row>
    <row r="7" ht="12.75">
      <c r="A7" s="239" t="s">
        <v>99</v>
      </c>
    </row>
    <row r="8" ht="12.75">
      <c r="A8" t="s">
        <v>100</v>
      </c>
    </row>
    <row r="10" spans="1:2" ht="12.75">
      <c r="A10" s="239" t="s">
        <v>101</v>
      </c>
      <c r="B10" s="239" t="s">
        <v>102</v>
      </c>
    </row>
    <row r="11" spans="1:2" ht="12.75">
      <c r="A11" s="241"/>
      <c r="B11" s="241"/>
    </row>
    <row r="12" ht="12.75">
      <c r="B12" s="242" t="s">
        <v>173</v>
      </c>
    </row>
    <row r="13" ht="12.75">
      <c r="B13" s="243" t="s">
        <v>165</v>
      </c>
    </row>
    <row r="14" ht="12.75">
      <c r="B14" s="244" t="s">
        <v>166</v>
      </c>
    </row>
    <row r="15" ht="12.75">
      <c r="B15" s="245" t="s">
        <v>167</v>
      </c>
    </row>
    <row r="16" ht="12.75">
      <c r="B16" s="245" t="s">
        <v>168</v>
      </c>
    </row>
    <row r="17" ht="12.75">
      <c r="B17" s="246" t="s">
        <v>170</v>
      </c>
    </row>
    <row r="18" ht="12.75">
      <c r="B18" s="247" t="s">
        <v>169</v>
      </c>
    </row>
    <row r="19" ht="12.75">
      <c r="B19" s="247" t="s">
        <v>171</v>
      </c>
    </row>
    <row r="20" spans="1:2" ht="12.75">
      <c r="A20" s="241"/>
      <c r="B20" s="241"/>
    </row>
    <row r="21" spans="1:2" ht="12.75">
      <c r="A21" s="241"/>
      <c r="B21" s="241"/>
    </row>
    <row r="22" spans="1:2" ht="12.75">
      <c r="A22" t="s">
        <v>174</v>
      </c>
      <c r="B22" s="241"/>
    </row>
    <row r="23" spans="1:2" ht="12.75">
      <c r="A23" s="241"/>
      <c r="B23" s="241"/>
    </row>
    <row r="24" spans="1:5" ht="12.75">
      <c r="A24" s="261">
        <v>1</v>
      </c>
      <c r="B24" s="246" t="s">
        <v>103</v>
      </c>
      <c r="E24" s="248"/>
    </row>
    <row r="25" spans="1:5" ht="12.75">
      <c r="A25" s="261" t="s">
        <v>104</v>
      </c>
      <c r="B25" s="246" t="s">
        <v>105</v>
      </c>
      <c r="E25" s="249"/>
    </row>
    <row r="26" spans="1:5" ht="12.75">
      <c r="A26" s="261">
        <v>2</v>
      </c>
      <c r="B26" s="246" t="s">
        <v>106</v>
      </c>
      <c r="E26" s="248"/>
    </row>
    <row r="27" spans="1:5" ht="12.75">
      <c r="A27" s="261" t="s">
        <v>107</v>
      </c>
      <c r="B27" s="246" t="s">
        <v>108</v>
      </c>
      <c r="E27" s="248"/>
    </row>
    <row r="28" spans="1:5" ht="12.75">
      <c r="A28" s="261" t="s">
        <v>109</v>
      </c>
      <c r="B28" s="246" t="s">
        <v>110</v>
      </c>
      <c r="E28" s="248"/>
    </row>
    <row r="29" spans="1:5" ht="12.75">
      <c r="A29" s="261">
        <v>3</v>
      </c>
      <c r="B29" s="246" t="s">
        <v>111</v>
      </c>
      <c r="E29" s="248"/>
    </row>
    <row r="30" spans="1:5" ht="12.75">
      <c r="A30" s="261">
        <v>3</v>
      </c>
      <c r="B30" s="246" t="s">
        <v>112</v>
      </c>
      <c r="E30" s="248"/>
    </row>
    <row r="31" spans="1:5" ht="12.75">
      <c r="A31" s="261" t="s">
        <v>113</v>
      </c>
      <c r="B31" s="246" t="s">
        <v>114</v>
      </c>
      <c r="E31" s="248"/>
    </row>
    <row r="32" spans="1:5" ht="12.75">
      <c r="A32" s="261" t="s">
        <v>115</v>
      </c>
      <c r="B32" s="246" t="s">
        <v>116</v>
      </c>
      <c r="E32" s="248"/>
    </row>
    <row r="33" spans="1:6" ht="12.75">
      <c r="A33" s="261">
        <v>4</v>
      </c>
      <c r="B33" s="246" t="s">
        <v>117</v>
      </c>
      <c r="F33" s="248"/>
    </row>
    <row r="34" spans="1:6" ht="12.75">
      <c r="A34" s="261">
        <v>5</v>
      </c>
      <c r="B34" s="262" t="s">
        <v>118</v>
      </c>
      <c r="F34" s="248"/>
    </row>
    <row r="35" ht="12.75">
      <c r="A35" s="248"/>
    </row>
    <row r="36" ht="12.75">
      <c r="A36" s="239" t="s">
        <v>119</v>
      </c>
    </row>
    <row r="37" spans="1:2" ht="12.75">
      <c r="A37" s="239" t="s">
        <v>101</v>
      </c>
      <c r="B37" s="239" t="s">
        <v>102</v>
      </c>
    </row>
    <row r="38" spans="1:5" ht="12.75">
      <c r="A38" s="261">
        <v>6</v>
      </c>
      <c r="B38" s="246" t="s">
        <v>120</v>
      </c>
      <c r="E38" s="248"/>
    </row>
    <row r="39" spans="1:5" ht="12.75">
      <c r="A39" s="261" t="s">
        <v>121</v>
      </c>
      <c r="B39" s="246" t="s">
        <v>122</v>
      </c>
      <c r="E39" s="248"/>
    </row>
    <row r="40" spans="1:5" ht="12.75">
      <c r="A40" s="261" t="s">
        <v>123</v>
      </c>
      <c r="B40" s="246" t="s">
        <v>124</v>
      </c>
      <c r="E40" s="248"/>
    </row>
    <row r="41" spans="1:5" ht="12.75">
      <c r="A41" s="261" t="s">
        <v>125</v>
      </c>
      <c r="B41" s="246" t="s">
        <v>126</v>
      </c>
      <c r="E41" s="248"/>
    </row>
    <row r="42" spans="1:5" ht="12.75">
      <c r="A42" s="261">
        <v>7</v>
      </c>
      <c r="B42" s="246" t="s">
        <v>127</v>
      </c>
      <c r="E42" s="248"/>
    </row>
    <row r="43" spans="1:2" ht="12.75">
      <c r="A43" s="261">
        <v>8</v>
      </c>
      <c r="B43" s="246" t="s">
        <v>128</v>
      </c>
    </row>
    <row r="44" ht="12.75">
      <c r="A44" s="248"/>
    </row>
    <row r="45" ht="12.75">
      <c r="A45" s="239" t="s">
        <v>129</v>
      </c>
    </row>
    <row r="46" spans="1:2" ht="12.75">
      <c r="A46" s="239" t="s">
        <v>101</v>
      </c>
      <c r="B46" s="239" t="s">
        <v>102</v>
      </c>
    </row>
    <row r="47" spans="1:4" ht="12.75">
      <c r="A47" s="261">
        <v>9</v>
      </c>
      <c r="B47" s="246" t="s">
        <v>130</v>
      </c>
      <c r="D47" s="248"/>
    </row>
    <row r="48" spans="1:5" ht="12.75">
      <c r="A48" s="261" t="s">
        <v>131</v>
      </c>
      <c r="B48" s="246" t="s">
        <v>132</v>
      </c>
      <c r="E48" s="248"/>
    </row>
    <row r="49" spans="1:5" ht="12.75">
      <c r="A49" s="261">
        <v>10</v>
      </c>
      <c r="B49" s="246" t="s">
        <v>133</v>
      </c>
      <c r="E49" s="248"/>
    </row>
    <row r="50" spans="1:2" ht="12.75">
      <c r="A50" s="261">
        <v>10</v>
      </c>
      <c r="B50" s="246" t="s">
        <v>134</v>
      </c>
    </row>
    <row r="51" spans="1:2" ht="12.75">
      <c r="A51" s="261">
        <v>11</v>
      </c>
      <c r="B51" s="246" t="s">
        <v>135</v>
      </c>
    </row>
    <row r="52" spans="1:2" ht="12.75">
      <c r="A52" s="261">
        <v>12</v>
      </c>
      <c r="B52" s="246" t="s">
        <v>136</v>
      </c>
    </row>
    <row r="53" spans="1:2" ht="12.75">
      <c r="A53" s="261">
        <v>15</v>
      </c>
      <c r="B53" s="246" t="s">
        <v>137</v>
      </c>
    </row>
    <row r="54" spans="1:2" ht="12.75">
      <c r="A54" s="261">
        <v>16</v>
      </c>
      <c r="B54" s="246" t="s">
        <v>138</v>
      </c>
    </row>
    <row r="55" spans="2:12" ht="12.75">
      <c r="B55" s="248"/>
      <c r="L55" s="248"/>
    </row>
    <row r="56" spans="1:4" ht="12.75">
      <c r="A56" s="239" t="s">
        <v>139</v>
      </c>
      <c r="D56" s="248"/>
    </row>
    <row r="57" spans="1:5" ht="12.75">
      <c r="A57" s="246" t="s">
        <v>140</v>
      </c>
      <c r="B57" s="246" t="s">
        <v>141</v>
      </c>
      <c r="E57" s="248"/>
    </row>
    <row r="58" spans="1:5" ht="12.75">
      <c r="A58" s="248"/>
      <c r="C58" s="248"/>
      <c r="E58" s="248"/>
    </row>
    <row r="59" ht="12.75">
      <c r="A59" s="239" t="s">
        <v>142</v>
      </c>
    </row>
    <row r="60" ht="12.75">
      <c r="A60" t="s">
        <v>175</v>
      </c>
    </row>
    <row r="62" ht="12.75">
      <c r="A62" s="239" t="s">
        <v>143</v>
      </c>
    </row>
    <row r="63" spans="1:2" ht="12.75">
      <c r="A63" t="s">
        <v>12</v>
      </c>
      <c r="B63" t="s">
        <v>144</v>
      </c>
    </row>
    <row r="64" spans="1:2" ht="12.75">
      <c r="A64" t="s">
        <v>145</v>
      </c>
      <c r="B64" t="s">
        <v>146</v>
      </c>
    </row>
    <row r="65" spans="1:2" ht="14.25">
      <c r="A65" s="250" t="s">
        <v>147</v>
      </c>
      <c r="B65" t="s">
        <v>148</v>
      </c>
    </row>
    <row r="66" spans="1:2" ht="14.25">
      <c r="A66" s="251" t="s">
        <v>149</v>
      </c>
      <c r="B66" t="s">
        <v>150</v>
      </c>
    </row>
    <row r="68" ht="12.75">
      <c r="A68" s="239" t="s">
        <v>151</v>
      </c>
    </row>
    <row r="69" ht="12.75">
      <c r="A69" s="246" t="s">
        <v>152</v>
      </c>
    </row>
    <row r="70" ht="12.75">
      <c r="A70" s="246" t="s">
        <v>153</v>
      </c>
    </row>
    <row r="71" ht="12.75">
      <c r="A71" s="246"/>
    </row>
    <row r="72" ht="12.75">
      <c r="A72" s="252" t="s">
        <v>154</v>
      </c>
    </row>
    <row r="73" ht="12.75">
      <c r="A73" s="253" t="s">
        <v>98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1"/>
  <sheetViews>
    <sheetView showGridLines="0" zoomScaleSheetLayoutView="100" zoomScalePageLayoutView="0" workbookViewId="0" topLeftCell="A1">
      <pane xSplit="7" ySplit="12" topLeftCell="H13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Y15" sqref="Y15"/>
    </sheetView>
  </sheetViews>
  <sheetFormatPr defaultColWidth="9.140625" defaultRowHeight="12.75"/>
  <cols>
    <col min="1" max="1" width="43.28125" style="5" customWidth="1"/>
    <col min="2" max="2" width="11.7109375" style="5" customWidth="1"/>
    <col min="3" max="3" width="12.00390625" style="5" customWidth="1"/>
    <col min="4" max="6" width="12.140625" style="5" customWidth="1"/>
    <col min="7" max="7" width="11.7109375" style="5" customWidth="1"/>
    <col min="8" max="12" width="12.140625" style="5" customWidth="1"/>
    <col min="13" max="13" width="12.00390625" style="5" customWidth="1"/>
    <col min="14" max="18" width="11.7109375" style="5" customWidth="1"/>
    <col min="19" max="19" width="12.00390625" style="5" customWidth="1"/>
    <col min="20" max="20" width="11.7109375" style="5" customWidth="1"/>
    <col min="21" max="24" width="12.00390625" style="5" customWidth="1"/>
    <col min="25" max="25" width="13.57421875" style="5" customWidth="1"/>
    <col min="26" max="16384" width="9.140625" style="5" customWidth="1"/>
  </cols>
  <sheetData>
    <row r="2" spans="1:2" s="2" customFormat="1" ht="20.25">
      <c r="A2" s="3" t="s">
        <v>173</v>
      </c>
      <c r="B2" s="1"/>
    </row>
    <row r="4" spans="1:24" s="32" customFormat="1" ht="18">
      <c r="A4" s="32" t="s">
        <v>0</v>
      </c>
      <c r="K4" s="33"/>
      <c r="L4" s="34"/>
      <c r="M4" s="35"/>
      <c r="N4" s="36"/>
      <c r="P4" s="35"/>
      <c r="Q4" s="35"/>
      <c r="R4" s="37"/>
      <c r="S4" s="37"/>
      <c r="W4" s="37" t="s">
        <v>1</v>
      </c>
      <c r="X4" s="37"/>
    </row>
    <row r="5" spans="1:25" ht="15.75">
      <c r="A5" s="158" t="s">
        <v>2</v>
      </c>
      <c r="B5" s="38"/>
      <c r="C5" s="39"/>
      <c r="D5" s="39"/>
      <c r="E5" s="40"/>
      <c r="F5" s="41"/>
      <c r="G5" s="39"/>
      <c r="H5" s="39"/>
      <c r="I5" s="39"/>
      <c r="J5" s="39"/>
      <c r="K5" s="39"/>
      <c r="L5" s="39"/>
      <c r="M5" s="39"/>
      <c r="N5" s="39"/>
      <c r="O5" s="39"/>
      <c r="P5" s="159"/>
      <c r="Q5" s="159"/>
      <c r="R5" s="39"/>
      <c r="S5" s="39"/>
      <c r="T5" s="42"/>
      <c r="U5" s="42"/>
      <c r="V5" s="42"/>
      <c r="W5" s="42"/>
      <c r="X5" s="42"/>
      <c r="Y5" s="42"/>
    </row>
    <row r="6" spans="1:25" ht="15">
      <c r="A6" s="160"/>
      <c r="B6" s="43">
        <v>1988</v>
      </c>
      <c r="C6" s="44">
        <v>1989</v>
      </c>
      <c r="D6" s="31">
        <v>1990</v>
      </c>
      <c r="E6" s="45">
        <v>1991</v>
      </c>
      <c r="F6" s="45">
        <v>1992</v>
      </c>
      <c r="G6" s="45">
        <v>1993</v>
      </c>
      <c r="H6" s="45">
        <v>1994</v>
      </c>
      <c r="I6" s="45">
        <v>1995</v>
      </c>
      <c r="J6" s="45">
        <v>1996</v>
      </c>
      <c r="K6" s="46">
        <v>1997</v>
      </c>
      <c r="L6" s="47">
        <v>1998</v>
      </c>
      <c r="M6" s="47">
        <v>1999</v>
      </c>
      <c r="N6" s="47">
        <v>2000</v>
      </c>
      <c r="O6" s="48">
        <v>2001</v>
      </c>
      <c r="P6" s="48">
        <v>2002</v>
      </c>
      <c r="Q6" s="48">
        <v>2003</v>
      </c>
      <c r="R6" s="231">
        <v>2004</v>
      </c>
      <c r="S6" s="231">
        <v>2005</v>
      </c>
      <c r="T6" s="49">
        <v>2006</v>
      </c>
      <c r="U6" s="49">
        <v>2007</v>
      </c>
      <c r="V6" s="49">
        <v>2008</v>
      </c>
      <c r="W6" s="49">
        <v>2009</v>
      </c>
      <c r="X6" s="49">
        <v>2010</v>
      </c>
      <c r="Y6" s="49">
        <v>2011</v>
      </c>
    </row>
    <row r="7" spans="1:25" ht="26.25" customHeight="1">
      <c r="A7" s="12" t="s">
        <v>3</v>
      </c>
      <c r="B7" s="195">
        <v>1850.5</v>
      </c>
      <c r="C7" s="196">
        <v>1744.9</v>
      </c>
      <c r="D7" s="13">
        <v>1636.3</v>
      </c>
      <c r="E7" s="13">
        <v>1698.9</v>
      </c>
      <c r="F7" s="13">
        <v>1449</v>
      </c>
      <c r="G7" s="13">
        <v>1457.3</v>
      </c>
      <c r="H7" s="13">
        <v>1475</v>
      </c>
      <c r="I7" s="13">
        <v>1454.9</v>
      </c>
      <c r="J7" s="13">
        <v>1502.1</v>
      </c>
      <c r="K7" s="14">
        <v>1517.888</v>
      </c>
      <c r="L7" s="15">
        <v>1590.8</v>
      </c>
      <c r="M7" s="15">
        <v>1641.868</v>
      </c>
      <c r="N7" s="15">
        <v>1607</v>
      </c>
      <c r="O7" s="15">
        <v>1657.657</v>
      </c>
      <c r="P7" s="15">
        <v>1720.253</v>
      </c>
      <c r="Q7" s="15">
        <v>1816.866</v>
      </c>
      <c r="R7" s="15">
        <v>1919.138</v>
      </c>
      <c r="S7" s="15">
        <v>1961.049</v>
      </c>
      <c r="T7" s="16">
        <v>2067.071</v>
      </c>
      <c r="U7" s="195">
        <v>2221.9</v>
      </c>
      <c r="V7" s="195">
        <v>2418.604</v>
      </c>
      <c r="W7" s="195">
        <v>2628.556</v>
      </c>
      <c r="X7" s="195">
        <v>2670.067</v>
      </c>
      <c r="Y7" s="195">
        <v>2679.763</v>
      </c>
    </row>
    <row r="8" spans="1:25" ht="26.25" customHeight="1">
      <c r="A8" s="17" t="s">
        <v>4</v>
      </c>
      <c r="B8" s="197">
        <v>860.4</v>
      </c>
      <c r="C8" s="110">
        <v>882.3</v>
      </c>
      <c r="D8" s="198">
        <v>891.5</v>
      </c>
      <c r="E8" s="198">
        <v>881.7</v>
      </c>
      <c r="F8" s="198">
        <v>833</v>
      </c>
      <c r="G8" s="198">
        <v>819.7</v>
      </c>
      <c r="H8" s="198">
        <v>755.9</v>
      </c>
      <c r="I8" s="198">
        <v>694.4</v>
      </c>
      <c r="J8" s="198">
        <v>688.8</v>
      </c>
      <c r="K8" s="199">
        <v>636.694</v>
      </c>
      <c r="L8" s="19">
        <v>575.9</v>
      </c>
      <c r="M8" s="19">
        <v>566.99</v>
      </c>
      <c r="N8" s="19">
        <v>535</v>
      </c>
      <c r="O8" s="19">
        <v>500.246</v>
      </c>
      <c r="P8" s="19">
        <v>509.647</v>
      </c>
      <c r="Q8" s="19">
        <v>496.419</v>
      </c>
      <c r="R8" s="19">
        <v>464.727</v>
      </c>
      <c r="S8" s="19">
        <v>424.527</v>
      </c>
      <c r="T8" s="20">
        <v>406.168</v>
      </c>
      <c r="U8" s="20">
        <v>385.7</v>
      </c>
      <c r="V8" s="20">
        <v>355.37</v>
      </c>
      <c r="W8" s="20">
        <v>333.865</v>
      </c>
      <c r="X8" s="20">
        <v>305.139</v>
      </c>
      <c r="Y8" s="20">
        <v>271.535</v>
      </c>
    </row>
    <row r="9" spans="1:25" ht="26.25" customHeight="1">
      <c r="A9" s="17" t="s">
        <v>90</v>
      </c>
      <c r="B9" s="197">
        <v>184.1</v>
      </c>
      <c r="C9" s="110">
        <v>171.8</v>
      </c>
      <c r="D9" s="198">
        <v>162.5</v>
      </c>
      <c r="E9" s="198">
        <v>152</v>
      </c>
      <c r="F9" s="198">
        <v>131.5</v>
      </c>
      <c r="G9" s="198">
        <v>138.2</v>
      </c>
      <c r="H9" s="198">
        <v>141.1</v>
      </c>
      <c r="I9" s="198">
        <v>134.2</v>
      </c>
      <c r="J9" s="198">
        <v>125.2</v>
      </c>
      <c r="K9" s="199">
        <v>103.342</v>
      </c>
      <c r="L9" s="19">
        <v>93.1</v>
      </c>
      <c r="M9" s="19">
        <v>81.416</v>
      </c>
      <c r="N9" s="19">
        <v>71.5</v>
      </c>
      <c r="O9" s="21">
        <v>61.569</v>
      </c>
      <c r="P9" s="21">
        <v>59.991</v>
      </c>
      <c r="Q9" s="21">
        <v>48.094</v>
      </c>
      <c r="R9" s="21">
        <v>37.475</v>
      </c>
      <c r="S9" s="21">
        <v>41.467</v>
      </c>
      <c r="T9" s="20">
        <v>37.59</v>
      </c>
      <c r="U9" s="20">
        <v>37.3</v>
      </c>
      <c r="V9" s="20">
        <v>34.549</v>
      </c>
      <c r="W9" s="20">
        <v>25.748</v>
      </c>
      <c r="X9" s="20">
        <v>19.907</v>
      </c>
      <c r="Y9" s="255">
        <v>17.935</v>
      </c>
    </row>
    <row r="10" spans="1:25" ht="26.25" customHeight="1">
      <c r="A10" s="17" t="s">
        <v>5</v>
      </c>
      <c r="B10" s="197">
        <v>131.8</v>
      </c>
      <c r="C10" s="110">
        <v>113.4</v>
      </c>
      <c r="D10" s="198">
        <v>89.8</v>
      </c>
      <c r="E10" s="198">
        <v>81.5</v>
      </c>
      <c r="F10" s="198">
        <v>79.5</v>
      </c>
      <c r="G10" s="198">
        <v>70.5</v>
      </c>
      <c r="H10" s="198">
        <v>68.8</v>
      </c>
      <c r="I10" s="198">
        <v>61.2</v>
      </c>
      <c r="J10" s="198">
        <v>53.6</v>
      </c>
      <c r="K10" s="199">
        <v>44.996</v>
      </c>
      <c r="L10" s="19">
        <v>37.5</v>
      </c>
      <c r="M10" s="19">
        <v>41.435</v>
      </c>
      <c r="N10" s="19">
        <v>39.7</v>
      </c>
      <c r="O10" s="19">
        <v>33.741</v>
      </c>
      <c r="P10" s="19">
        <v>30.28</v>
      </c>
      <c r="Q10" s="19">
        <v>25.326</v>
      </c>
      <c r="R10" s="19">
        <v>21.736</v>
      </c>
      <c r="S10" s="19">
        <v>22.818</v>
      </c>
      <c r="T10" s="20">
        <v>20.378</v>
      </c>
      <c r="U10" s="20">
        <v>19.6</v>
      </c>
      <c r="V10" s="20">
        <v>17.06</v>
      </c>
      <c r="W10" s="20">
        <v>16.562</v>
      </c>
      <c r="X10" s="20">
        <v>14.833</v>
      </c>
      <c r="Y10" s="20">
        <v>15.461</v>
      </c>
    </row>
    <row r="11" spans="1:25" ht="26.25" customHeight="1">
      <c r="A11" s="17" t="s">
        <v>91</v>
      </c>
      <c r="B11" s="197">
        <v>20.5</v>
      </c>
      <c r="C11" s="110">
        <v>21.4</v>
      </c>
      <c r="D11" s="198">
        <v>19.3</v>
      </c>
      <c r="E11" s="198">
        <v>17.6</v>
      </c>
      <c r="F11" s="198">
        <v>17.1</v>
      </c>
      <c r="G11" s="198">
        <v>15.3</v>
      </c>
      <c r="H11" s="198">
        <v>14.1</v>
      </c>
      <c r="I11" s="198">
        <v>15.1</v>
      </c>
      <c r="J11" s="198">
        <v>15</v>
      </c>
      <c r="K11" s="199">
        <v>12.692</v>
      </c>
      <c r="L11" s="19">
        <v>11.9</v>
      </c>
      <c r="M11" s="19">
        <v>13.879</v>
      </c>
      <c r="N11" s="19">
        <v>11.6</v>
      </c>
      <c r="O11" s="19">
        <v>11.647</v>
      </c>
      <c r="P11" s="19">
        <v>12.148</v>
      </c>
      <c r="Q11" s="19">
        <v>10.897</v>
      </c>
      <c r="R11" s="19">
        <v>10.704</v>
      </c>
      <c r="S11" s="19">
        <v>10.086</v>
      </c>
      <c r="T11" s="20">
        <v>9.796</v>
      </c>
      <c r="U11" s="20">
        <v>9</v>
      </c>
      <c r="V11" s="20">
        <v>8.851</v>
      </c>
      <c r="W11" s="20">
        <v>8.083</v>
      </c>
      <c r="X11" s="20">
        <v>7.532</v>
      </c>
      <c r="Y11" s="255">
        <v>6.273</v>
      </c>
    </row>
    <row r="12" spans="1:25" ht="26.25" customHeight="1">
      <c r="A12" s="17" t="s">
        <v>6</v>
      </c>
      <c r="B12" s="197">
        <v>38.1</v>
      </c>
      <c r="C12" s="110">
        <v>34.8</v>
      </c>
      <c r="D12" s="198">
        <v>34.8</v>
      </c>
      <c r="E12" s="198">
        <v>31.1</v>
      </c>
      <c r="F12" s="198">
        <v>34.4</v>
      </c>
      <c r="G12" s="198">
        <v>33</v>
      </c>
      <c r="H12" s="198">
        <v>32.2</v>
      </c>
      <c r="I12" s="198">
        <v>55.3</v>
      </c>
      <c r="J12" s="198">
        <v>60.3</v>
      </c>
      <c r="K12" s="199">
        <v>60.017</v>
      </c>
      <c r="L12" s="19">
        <v>68</v>
      </c>
      <c r="M12" s="19">
        <v>63.574</v>
      </c>
      <c r="N12" s="19">
        <v>63</v>
      </c>
      <c r="O12" s="19">
        <v>37.371</v>
      </c>
      <c r="P12" s="19">
        <v>57.268</v>
      </c>
      <c r="Q12" s="19">
        <v>75.471</v>
      </c>
      <c r="R12" s="19">
        <v>75.146</v>
      </c>
      <c r="S12" s="19">
        <v>61.408</v>
      </c>
      <c r="T12" s="20">
        <v>55.847</v>
      </c>
      <c r="U12" s="20">
        <v>48.2</v>
      </c>
      <c r="V12" s="20">
        <v>54.873</v>
      </c>
      <c r="W12" s="20">
        <v>55.091</v>
      </c>
      <c r="X12" s="20">
        <v>53.012</v>
      </c>
      <c r="Y12" s="20">
        <v>56.051</v>
      </c>
    </row>
    <row r="13" spans="1:25" ht="26.25" customHeight="1">
      <c r="A13" s="17" t="s">
        <v>7</v>
      </c>
      <c r="B13" s="197">
        <v>6.3</v>
      </c>
      <c r="C13" s="110">
        <v>5.3</v>
      </c>
      <c r="D13" s="198">
        <v>5.3</v>
      </c>
      <c r="E13" s="198">
        <v>4.5</v>
      </c>
      <c r="F13" s="198">
        <v>5</v>
      </c>
      <c r="G13" s="198">
        <v>5</v>
      </c>
      <c r="H13" s="198">
        <v>5.2</v>
      </c>
      <c r="I13" s="198">
        <v>4.7</v>
      </c>
      <c r="J13" s="198">
        <v>4.4</v>
      </c>
      <c r="K13" s="199">
        <v>3.908</v>
      </c>
      <c r="L13" s="19">
        <v>3.7</v>
      </c>
      <c r="M13" s="19">
        <v>4.003</v>
      </c>
      <c r="N13" s="19">
        <v>3.7</v>
      </c>
      <c r="O13" s="19">
        <v>3.986</v>
      </c>
      <c r="P13" s="19">
        <v>3.977</v>
      </c>
      <c r="Q13" s="19">
        <v>4.799</v>
      </c>
      <c r="R13" s="19">
        <v>4.208</v>
      </c>
      <c r="S13" s="19">
        <v>4.652</v>
      </c>
      <c r="T13" s="20">
        <v>4.204</v>
      </c>
      <c r="U13" s="20">
        <v>4</v>
      </c>
      <c r="V13" s="20">
        <v>4.598</v>
      </c>
      <c r="W13" s="20">
        <v>4.263</v>
      </c>
      <c r="X13" s="20">
        <v>4.688</v>
      </c>
      <c r="Y13" s="20">
        <v>2.475</v>
      </c>
    </row>
    <row r="14" spans="1:25" ht="26.25" customHeight="1">
      <c r="A14" s="17" t="s">
        <v>8</v>
      </c>
      <c r="B14" s="197">
        <v>0.4</v>
      </c>
      <c r="C14" s="110">
        <v>0.2</v>
      </c>
      <c r="D14" s="198">
        <v>0.8</v>
      </c>
      <c r="E14" s="198">
        <v>1.3</v>
      </c>
      <c r="F14" s="198">
        <v>1.3</v>
      </c>
      <c r="G14" s="198">
        <v>2.5</v>
      </c>
      <c r="H14" s="198">
        <v>3.2</v>
      </c>
      <c r="I14" s="198">
        <v>1</v>
      </c>
      <c r="J14" s="198">
        <v>0.8</v>
      </c>
      <c r="K14" s="199">
        <v>0.75</v>
      </c>
      <c r="L14" s="19">
        <v>0.9</v>
      </c>
      <c r="M14" s="19">
        <v>0.527</v>
      </c>
      <c r="N14" s="19">
        <v>0.5</v>
      </c>
      <c r="O14" s="19">
        <v>0.776</v>
      </c>
      <c r="P14" s="19">
        <v>1.253</v>
      </c>
      <c r="Q14" s="19">
        <v>1.737</v>
      </c>
      <c r="R14" s="19">
        <v>2.393</v>
      </c>
      <c r="S14" s="19">
        <v>2.333</v>
      </c>
      <c r="T14" s="20">
        <v>1.669</v>
      </c>
      <c r="U14" s="20">
        <v>1.6</v>
      </c>
      <c r="V14" s="20">
        <v>0.978</v>
      </c>
      <c r="W14" s="20">
        <v>1.315</v>
      </c>
      <c r="X14" s="20">
        <v>1.214</v>
      </c>
      <c r="Y14" s="20">
        <v>0.545</v>
      </c>
    </row>
    <row r="15" spans="1:25" ht="26.25" customHeight="1">
      <c r="A15" s="17" t="s">
        <v>9</v>
      </c>
      <c r="B15" s="197">
        <v>269.5</v>
      </c>
      <c r="C15" s="110">
        <v>252</v>
      </c>
      <c r="D15" s="198">
        <v>245.6</v>
      </c>
      <c r="E15" s="198">
        <v>226.7</v>
      </c>
      <c r="F15" s="198">
        <v>220.3</v>
      </c>
      <c r="G15" s="198">
        <v>116.4</v>
      </c>
      <c r="H15" s="198">
        <v>189.6</v>
      </c>
      <c r="I15" s="198">
        <v>140.4</v>
      </c>
      <c r="J15" s="198">
        <v>113.9</v>
      </c>
      <c r="K15" s="199">
        <v>120.839</v>
      </c>
      <c r="L15" s="19">
        <v>141.2</v>
      </c>
      <c r="M15" s="19">
        <v>106.009</v>
      </c>
      <c r="N15" s="19">
        <v>124.2</v>
      </c>
      <c r="O15" s="19">
        <v>126.858</v>
      </c>
      <c r="P15" s="19">
        <v>138.347</v>
      </c>
      <c r="Q15" s="19">
        <v>121.611</v>
      </c>
      <c r="R15" s="19">
        <v>105.306</v>
      </c>
      <c r="S15" s="19">
        <v>113.156</v>
      </c>
      <c r="T15" s="20">
        <v>114.428</v>
      </c>
      <c r="U15" s="20">
        <v>127.6</v>
      </c>
      <c r="V15" s="20">
        <v>123.259</v>
      </c>
      <c r="W15" s="20">
        <v>126.781</v>
      </c>
      <c r="X15" s="20">
        <v>142.034</v>
      </c>
      <c r="Y15" s="20">
        <v>162.618</v>
      </c>
    </row>
    <row r="16" spans="1:25" ht="26.25" customHeight="1">
      <c r="A16" s="17" t="s">
        <v>10</v>
      </c>
      <c r="B16" s="197">
        <v>11.3</v>
      </c>
      <c r="C16" s="110">
        <v>11.6</v>
      </c>
      <c r="D16" s="198">
        <v>13.1</v>
      </c>
      <c r="E16" s="198">
        <v>15</v>
      </c>
      <c r="F16" s="198">
        <v>19</v>
      </c>
      <c r="G16" s="198">
        <v>17.7</v>
      </c>
      <c r="H16" s="198">
        <v>17.2</v>
      </c>
      <c r="I16" s="198">
        <v>17.2</v>
      </c>
      <c r="J16" s="198">
        <v>17.3</v>
      </c>
      <c r="K16" s="199">
        <v>15.26</v>
      </c>
      <c r="L16" s="19">
        <v>14.4</v>
      </c>
      <c r="M16" s="19">
        <v>14.614</v>
      </c>
      <c r="N16" s="19">
        <v>15.6</v>
      </c>
      <c r="O16" s="19">
        <v>17.499</v>
      </c>
      <c r="P16" s="19">
        <v>17.595</v>
      </c>
      <c r="Q16" s="19">
        <v>16.573</v>
      </c>
      <c r="R16" s="19">
        <v>19.549</v>
      </c>
      <c r="S16" s="19">
        <v>21.848</v>
      </c>
      <c r="T16" s="20">
        <v>20.815</v>
      </c>
      <c r="U16" s="20">
        <v>19</v>
      </c>
      <c r="V16" s="20">
        <v>32.783</v>
      </c>
      <c r="W16" s="20">
        <v>21.175</v>
      </c>
      <c r="X16" s="20">
        <v>15.356</v>
      </c>
      <c r="Y16" s="20">
        <v>16.298</v>
      </c>
    </row>
    <row r="17" spans="1:25" ht="26.25" customHeight="1">
      <c r="A17" s="17" t="s">
        <v>11</v>
      </c>
      <c r="B17" s="200">
        <v>107.5</v>
      </c>
      <c r="C17" s="110">
        <v>77.5</v>
      </c>
      <c r="D17" s="198">
        <v>108</v>
      </c>
      <c r="E17" s="198">
        <v>132</v>
      </c>
      <c r="F17" s="198">
        <v>138.3</v>
      </c>
      <c r="G17" s="198">
        <v>152.1</v>
      </c>
      <c r="H17" s="198">
        <v>139.9</v>
      </c>
      <c r="I17" s="198">
        <v>131.1</v>
      </c>
      <c r="J17" s="198">
        <v>135.2</v>
      </c>
      <c r="K17" s="199">
        <v>119.583</v>
      </c>
      <c r="L17" s="19">
        <v>122.3</v>
      </c>
      <c r="M17" s="19">
        <v>122.438</v>
      </c>
      <c r="N17" s="19">
        <v>243</v>
      </c>
      <c r="O17" s="19">
        <v>171.092</v>
      </c>
      <c r="P17" s="19">
        <v>181.953</v>
      </c>
      <c r="Q17" s="19">
        <v>173.988</v>
      </c>
      <c r="R17" s="19">
        <v>194.562</v>
      </c>
      <c r="S17" s="19">
        <v>232.854</v>
      </c>
      <c r="T17" s="20">
        <v>274.066</v>
      </c>
      <c r="U17" s="20">
        <v>327.6</v>
      </c>
      <c r="V17" s="20">
        <v>605.155</v>
      </c>
      <c r="W17" s="20">
        <v>398.101</v>
      </c>
      <c r="X17" s="20">
        <v>490.944</v>
      </c>
      <c r="Y17" s="20">
        <v>563.903</v>
      </c>
    </row>
    <row r="18" spans="1:25" s="25" customFormat="1" ht="26.25" customHeight="1">
      <c r="A18" s="161" t="s">
        <v>20</v>
      </c>
      <c r="B18" s="200" t="s">
        <v>12</v>
      </c>
      <c r="C18" s="200" t="s">
        <v>12</v>
      </c>
      <c r="D18" s="200" t="s">
        <v>12</v>
      </c>
      <c r="E18" s="200" t="s">
        <v>12</v>
      </c>
      <c r="F18" s="200" t="s">
        <v>12</v>
      </c>
      <c r="G18" s="200">
        <v>0</v>
      </c>
      <c r="H18" s="200">
        <v>0</v>
      </c>
      <c r="I18" s="22">
        <v>0</v>
      </c>
      <c r="J18" s="22">
        <v>0</v>
      </c>
      <c r="K18" s="201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</row>
    <row r="19" spans="1:25" s="64" customFormat="1" ht="21" customHeight="1">
      <c r="A19" s="162" t="s">
        <v>13</v>
      </c>
      <c r="B19" s="59">
        <v>3480.3</v>
      </c>
      <c r="C19" s="59">
        <v>3315.1</v>
      </c>
      <c r="D19" s="59">
        <v>3207.1</v>
      </c>
      <c r="E19" s="60">
        <v>3242.4</v>
      </c>
      <c r="F19" s="60">
        <v>2928.3</v>
      </c>
      <c r="G19" s="60">
        <v>2827.7</v>
      </c>
      <c r="H19" s="60">
        <v>2842.4</v>
      </c>
      <c r="I19" s="60">
        <v>2709.6</v>
      </c>
      <c r="J19" s="60">
        <v>2716.6</v>
      </c>
      <c r="K19" s="61">
        <v>2635.969</v>
      </c>
      <c r="L19" s="62">
        <v>2659.7</v>
      </c>
      <c r="M19" s="62">
        <v>2656.8</v>
      </c>
      <c r="N19" s="62">
        <v>2714.7</v>
      </c>
      <c r="O19" s="62">
        <v>2622.4419999999996</v>
      </c>
      <c r="P19" s="62">
        <v>2732.7120000000004</v>
      </c>
      <c r="Q19" s="62">
        <v>2791.7809999999995</v>
      </c>
      <c r="R19" s="62">
        <v>2854.944</v>
      </c>
      <c r="S19" s="62">
        <v>2896.198</v>
      </c>
      <c r="T19" s="63">
        <v>3012.032</v>
      </c>
      <c r="U19" s="63">
        <f>SUM(U7:U18)</f>
        <v>3201.4999999999995</v>
      </c>
      <c r="V19" s="63">
        <f>SUM(V7:V18)</f>
        <v>3656.08</v>
      </c>
      <c r="W19" s="63">
        <f>SUM(W7:W18)</f>
        <v>3619.5400000000004</v>
      </c>
      <c r="X19" s="63">
        <v>3724.726000000001</v>
      </c>
      <c r="Y19" s="63">
        <f>SUM(Y7:Y18)</f>
        <v>3792.856999999999</v>
      </c>
    </row>
    <row r="20" spans="1:21" ht="15">
      <c r="A20" s="7"/>
      <c r="B20" s="7"/>
      <c r="C20" s="7"/>
      <c r="D20" s="7"/>
      <c r="E20" s="26"/>
      <c r="F20" s="7"/>
      <c r="G20" s="7"/>
      <c r="H20" s="7"/>
      <c r="I20" s="7"/>
      <c r="J20" s="7"/>
      <c r="K20" s="7"/>
      <c r="L20" s="7"/>
      <c r="M20" s="7"/>
      <c r="N20" s="7"/>
      <c r="O20" s="7"/>
      <c r="T20" s="227"/>
      <c r="U20" s="227"/>
    </row>
    <row r="21" spans="1:20" ht="15">
      <c r="A21" s="5" t="s">
        <v>21</v>
      </c>
      <c r="T21" s="227"/>
    </row>
  </sheetData>
  <sheetProtection/>
  <printOptions/>
  <pageMargins left="0.75" right="0.75" top="0.75" bottom="0.75" header="0.5" footer="0.5"/>
  <pageSetup fitToHeight="1" fitToWidth="1" horizontalDpi="300" verticalDpi="300" orientation="landscape" paperSize="9" scale="39" r:id="rId1"/>
  <ignoredErrors>
    <ignoredError sqref="U19:W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9" sqref="R9"/>
    </sheetView>
  </sheetViews>
  <sheetFormatPr defaultColWidth="9.140625" defaultRowHeight="12.75"/>
  <cols>
    <col min="1" max="1" width="58.8515625" style="51" customWidth="1"/>
    <col min="2" max="12" width="9.140625" style="51" customWidth="1"/>
    <col min="13" max="13" width="9.7109375" style="51" customWidth="1"/>
    <col min="14" max="17" width="9.421875" style="51" customWidth="1"/>
    <col min="18" max="18" width="10.140625" style="51" bestFit="1" customWidth="1"/>
    <col min="19" max="16384" width="9.140625" style="51" customWidth="1"/>
  </cols>
  <sheetData>
    <row r="2" s="55" customFormat="1" ht="20.25">
      <c r="A2" s="257" t="s">
        <v>165</v>
      </c>
    </row>
    <row r="3" s="52" customFormat="1" ht="15">
      <c r="A3" s="51"/>
    </row>
    <row r="4" spans="1:17" s="4" customFormat="1" ht="15.75">
      <c r="A4" s="56" t="s">
        <v>0</v>
      </c>
      <c r="B4" s="56"/>
      <c r="C4" s="57"/>
      <c r="D4" s="58"/>
      <c r="E4" s="57"/>
      <c r="F4" s="57"/>
      <c r="G4" s="57"/>
      <c r="H4" s="57"/>
      <c r="I4" s="58"/>
      <c r="J4" s="58"/>
      <c r="L4" s="58"/>
      <c r="P4" s="58" t="s">
        <v>1</v>
      </c>
      <c r="Q4" s="256"/>
    </row>
    <row r="5" spans="1:18" s="52" customFormat="1" ht="16.5" customHeight="1">
      <c r="A5" s="163"/>
      <c r="B5" s="164">
        <v>1995</v>
      </c>
      <c r="C5" s="164">
        <v>1996</v>
      </c>
      <c r="D5" s="164">
        <v>1997</v>
      </c>
      <c r="E5" s="164">
        <v>1998</v>
      </c>
      <c r="F5" s="165">
        <v>1999</v>
      </c>
      <c r="G5" s="65">
        <v>2000</v>
      </c>
      <c r="H5" s="165">
        <v>2001</v>
      </c>
      <c r="I5" s="165">
        <v>2002</v>
      </c>
      <c r="J5" s="165">
        <v>2003</v>
      </c>
      <c r="K5" s="65">
        <v>2004</v>
      </c>
      <c r="L5" s="66">
        <v>2005</v>
      </c>
      <c r="M5" s="66">
        <v>2006</v>
      </c>
      <c r="N5" s="66">
        <v>2007</v>
      </c>
      <c r="O5" s="66">
        <v>2008</v>
      </c>
      <c r="P5" s="66">
        <v>2009</v>
      </c>
      <c r="Q5" s="66">
        <v>2010</v>
      </c>
      <c r="R5" s="66">
        <v>2011</v>
      </c>
    </row>
    <row r="6" spans="1:18" s="52" customFormat="1" ht="26.25" customHeight="1">
      <c r="A6" s="166" t="s">
        <v>14</v>
      </c>
      <c r="B6" s="53">
        <v>42.3</v>
      </c>
      <c r="C6" s="53">
        <v>25.4</v>
      </c>
      <c r="D6" s="53">
        <v>21.895</v>
      </c>
      <c r="E6" s="53">
        <v>39.2</v>
      </c>
      <c r="F6" s="202">
        <v>37.324</v>
      </c>
      <c r="G6" s="202">
        <v>26.2</v>
      </c>
      <c r="H6" s="202">
        <v>24.531</v>
      </c>
      <c r="I6" s="202">
        <v>23.219</v>
      </c>
      <c r="J6" s="202">
        <v>19.845</v>
      </c>
      <c r="K6" s="202">
        <v>18.032</v>
      </c>
      <c r="L6" s="156">
        <v>15.054</v>
      </c>
      <c r="M6" s="156">
        <v>10.524</v>
      </c>
      <c r="N6" s="156">
        <v>9</v>
      </c>
      <c r="O6" s="156">
        <v>3.994</v>
      </c>
      <c r="P6" s="156">
        <v>6.018</v>
      </c>
      <c r="Q6" s="156">
        <v>3.147</v>
      </c>
      <c r="R6" s="156">
        <v>3.271</v>
      </c>
    </row>
    <row r="7" spans="1:18" s="52" customFormat="1" ht="26.25" customHeight="1">
      <c r="A7" s="166" t="s">
        <v>86</v>
      </c>
      <c r="B7" s="53"/>
      <c r="C7" s="53"/>
      <c r="D7" s="53"/>
      <c r="E7" s="53"/>
      <c r="F7" s="202">
        <v>5.797</v>
      </c>
      <c r="G7" s="202">
        <v>2.9</v>
      </c>
      <c r="H7" s="202">
        <v>1.349</v>
      </c>
      <c r="I7" s="202">
        <v>1.049</v>
      </c>
      <c r="J7" s="202">
        <v>0.67</v>
      </c>
      <c r="K7" s="202">
        <v>0.261</v>
      </c>
      <c r="L7" s="156">
        <v>0.023</v>
      </c>
      <c r="M7" s="156">
        <v>0.156</v>
      </c>
      <c r="N7" s="156">
        <v>0.052</v>
      </c>
      <c r="O7" s="156">
        <v>0.07</v>
      </c>
      <c r="P7" s="156">
        <v>0.078</v>
      </c>
      <c r="Q7" s="156">
        <v>0.014</v>
      </c>
      <c r="R7" s="156">
        <v>1.562</v>
      </c>
    </row>
    <row r="8" spans="1:18" s="52" customFormat="1" ht="26.25" customHeight="1">
      <c r="A8" s="166" t="s">
        <v>15</v>
      </c>
      <c r="B8" s="53">
        <v>69.6</v>
      </c>
      <c r="C8" s="53">
        <v>60.5</v>
      </c>
      <c r="D8" s="53">
        <v>54.136</v>
      </c>
      <c r="E8" s="53">
        <v>49.3</v>
      </c>
      <c r="F8" s="202">
        <v>118.691</v>
      </c>
      <c r="G8" s="202">
        <v>69.8</v>
      </c>
      <c r="H8" s="202">
        <v>73.609</v>
      </c>
      <c r="I8" s="202">
        <v>68.158</v>
      </c>
      <c r="J8" s="202">
        <v>44.972</v>
      </c>
      <c r="K8" s="202">
        <v>43.411</v>
      </c>
      <c r="L8" s="156">
        <v>41.127</v>
      </c>
      <c r="M8" s="156">
        <v>42.497</v>
      </c>
      <c r="N8" s="156">
        <v>38.1</v>
      </c>
      <c r="O8" s="156">
        <v>39.25</v>
      </c>
      <c r="P8" s="156">
        <v>44.786</v>
      </c>
      <c r="Q8" s="156">
        <v>27.881</v>
      </c>
      <c r="R8" s="156">
        <v>27.402</v>
      </c>
    </row>
    <row r="9" spans="1:18" s="52" customFormat="1" ht="26.25" customHeight="1">
      <c r="A9" s="166" t="s">
        <v>16</v>
      </c>
      <c r="B9" s="53"/>
      <c r="C9" s="53"/>
      <c r="D9" s="53"/>
      <c r="E9" s="53"/>
      <c r="F9" s="202">
        <v>25.212</v>
      </c>
      <c r="G9" s="202">
        <v>10.6</v>
      </c>
      <c r="H9" s="202">
        <v>4.627</v>
      </c>
      <c r="I9" s="202">
        <v>3.711</v>
      </c>
      <c r="J9" s="202">
        <v>0.613</v>
      </c>
      <c r="K9" s="202">
        <v>0.615</v>
      </c>
      <c r="L9" s="156">
        <v>0</v>
      </c>
      <c r="M9" s="156">
        <v>0</v>
      </c>
      <c r="N9" s="156">
        <v>0.007</v>
      </c>
      <c r="O9" s="156">
        <v>0</v>
      </c>
      <c r="P9" s="156">
        <v>0</v>
      </c>
      <c r="Q9" s="156">
        <v>0.061</v>
      </c>
      <c r="R9" s="156">
        <v>0.046</v>
      </c>
    </row>
    <row r="10" spans="1:18" s="52" customFormat="1" ht="26.25" customHeight="1">
      <c r="A10" s="166" t="s">
        <v>17</v>
      </c>
      <c r="B10" s="53">
        <v>48</v>
      </c>
      <c r="C10" s="53">
        <v>38.2</v>
      </c>
      <c r="D10" s="53">
        <v>24.476</v>
      </c>
      <c r="E10" s="53">
        <v>25.7</v>
      </c>
      <c r="F10" s="202">
        <v>33.948</v>
      </c>
      <c r="G10" s="202">
        <v>29.2</v>
      </c>
      <c r="H10" s="202">
        <v>30.605</v>
      </c>
      <c r="I10" s="202">
        <v>30.493</v>
      </c>
      <c r="J10" s="202">
        <v>22.574</v>
      </c>
      <c r="K10" s="202">
        <v>14.02</v>
      </c>
      <c r="L10" s="156">
        <v>8.609</v>
      </c>
      <c r="M10" s="156">
        <v>6.75</v>
      </c>
      <c r="N10" s="156">
        <v>4.5</v>
      </c>
      <c r="O10" s="156">
        <v>4.699</v>
      </c>
      <c r="P10" s="156">
        <v>3.216</v>
      </c>
      <c r="Q10" s="156">
        <v>4.543</v>
      </c>
      <c r="R10" s="156">
        <v>2.54</v>
      </c>
    </row>
    <row r="11" spans="1:18" s="52" customFormat="1" ht="26.25" customHeight="1">
      <c r="A11" s="166" t="s">
        <v>18</v>
      </c>
      <c r="B11" s="53">
        <v>399.9</v>
      </c>
      <c r="C11" s="53">
        <v>441.1</v>
      </c>
      <c r="D11" s="53">
        <v>415.026</v>
      </c>
      <c r="E11" s="53">
        <v>355.5</v>
      </c>
      <c r="F11" s="202">
        <v>247.533</v>
      </c>
      <c r="G11" s="202">
        <v>242.1</v>
      </c>
      <c r="H11" s="202">
        <v>255.058</v>
      </c>
      <c r="I11" s="202">
        <v>294.973</v>
      </c>
      <c r="J11" s="202">
        <v>284.775</v>
      </c>
      <c r="K11" s="202">
        <v>300.058</v>
      </c>
      <c r="L11" s="156">
        <v>275.753</v>
      </c>
      <c r="M11" s="156">
        <v>301.932</v>
      </c>
      <c r="N11" s="156">
        <v>308.5</v>
      </c>
      <c r="O11" s="156">
        <v>295.259</v>
      </c>
      <c r="P11" s="156">
        <v>297.121</v>
      </c>
      <c r="Q11" s="156">
        <v>281.032</v>
      </c>
      <c r="R11" s="156">
        <v>298.621</v>
      </c>
    </row>
    <row r="12" spans="1:18" s="52" customFormat="1" ht="31.5" customHeight="1">
      <c r="A12" s="167" t="s">
        <v>19</v>
      </c>
      <c r="B12" s="53">
        <v>117.5</v>
      </c>
      <c r="C12" s="53">
        <v>155</v>
      </c>
      <c r="D12" s="53">
        <v>109.61</v>
      </c>
      <c r="E12" s="53">
        <v>94.8</v>
      </c>
      <c r="F12" s="203">
        <v>74.661</v>
      </c>
      <c r="G12" s="203">
        <v>74.1</v>
      </c>
      <c r="H12" s="203">
        <v>65.687</v>
      </c>
      <c r="I12" s="203">
        <v>64.164</v>
      </c>
      <c r="J12" s="203">
        <v>74.27</v>
      </c>
      <c r="K12" s="203">
        <v>59.124</v>
      </c>
      <c r="L12" s="156">
        <v>52.548</v>
      </c>
      <c r="M12" s="156">
        <v>58.626</v>
      </c>
      <c r="N12" s="156">
        <v>56.2</v>
      </c>
      <c r="O12" s="156">
        <v>140.778</v>
      </c>
      <c r="P12" s="156">
        <v>86.827</v>
      </c>
      <c r="Q12" s="156">
        <v>74.516</v>
      </c>
      <c r="R12" s="156">
        <v>65.684</v>
      </c>
    </row>
    <row r="13" spans="1:18" s="4" customFormat="1" ht="21.75" customHeight="1">
      <c r="A13" s="168" t="s">
        <v>13</v>
      </c>
      <c r="B13" s="67">
        <v>677.2</v>
      </c>
      <c r="C13" s="67">
        <v>720.2</v>
      </c>
      <c r="D13" s="67">
        <v>625.143</v>
      </c>
      <c r="E13" s="67">
        <v>564.4</v>
      </c>
      <c r="F13" s="68">
        <v>543.166</v>
      </c>
      <c r="G13" s="68">
        <v>454.9</v>
      </c>
      <c r="H13" s="68">
        <v>455.466</v>
      </c>
      <c r="I13" s="68">
        <v>485.767</v>
      </c>
      <c r="J13" s="68">
        <v>447.71899999999994</v>
      </c>
      <c r="K13" s="68">
        <v>435.521</v>
      </c>
      <c r="L13" s="69">
        <v>393.114</v>
      </c>
      <c r="M13" s="69">
        <v>420.485</v>
      </c>
      <c r="N13" s="69">
        <f>SUM(N6:N12)</f>
        <v>416.359</v>
      </c>
      <c r="O13" s="69">
        <f>SUM(O6:O12)</f>
        <v>484.04999999999995</v>
      </c>
      <c r="P13" s="69">
        <f>SUM(P6:P12)</f>
        <v>438.046</v>
      </c>
      <c r="Q13" s="69">
        <v>391.194</v>
      </c>
      <c r="R13" s="69">
        <f>SUM(R6:R12)</f>
        <v>399.126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1" r:id="rId1"/>
  <ignoredErrors>
    <ignoredError sqref="R13 N13:P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showGridLines="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Y6" sqref="Y6"/>
    </sheetView>
  </sheetViews>
  <sheetFormatPr defaultColWidth="9.140625" defaultRowHeight="12.75"/>
  <cols>
    <col min="1" max="1" width="55.28125" style="5" customWidth="1"/>
    <col min="2" max="15" width="10.7109375" style="5" customWidth="1"/>
    <col min="16" max="16" width="10.28125" style="5" customWidth="1"/>
    <col min="17" max="17" width="10.57421875" style="5" customWidth="1"/>
    <col min="18" max="19" width="10.28125" style="5" customWidth="1"/>
    <col min="20" max="20" width="10.140625" style="5" customWidth="1"/>
    <col min="21" max="21" width="12.28125" style="5" customWidth="1"/>
    <col min="22" max="23" width="9.7109375" style="5" customWidth="1"/>
    <col min="24" max="24" width="12.00390625" style="5" customWidth="1"/>
    <col min="25" max="25" width="11.421875" style="5" bestFit="1" customWidth="1"/>
    <col min="26" max="16384" width="9.140625" style="5" customWidth="1"/>
  </cols>
  <sheetData>
    <row r="1" spans="1:2" s="2" customFormat="1" ht="20.25">
      <c r="A1" s="3" t="s">
        <v>166</v>
      </c>
      <c r="B1" s="1"/>
    </row>
    <row r="3" spans="1:23" ht="15.75">
      <c r="A3" s="57" t="s">
        <v>0</v>
      </c>
      <c r="B3" s="11"/>
      <c r="I3" s="50"/>
      <c r="J3" s="6"/>
      <c r="K3" s="9"/>
      <c r="L3" s="7"/>
      <c r="M3" s="11"/>
      <c r="N3" s="9"/>
      <c r="O3" s="9"/>
      <c r="P3" s="11"/>
      <c r="Q3" s="11"/>
      <c r="R3" s="9"/>
      <c r="S3" s="9"/>
      <c r="T3" s="9"/>
      <c r="V3" s="58"/>
      <c r="W3" s="58" t="s">
        <v>1</v>
      </c>
    </row>
    <row r="4" spans="1:25" ht="30" customHeight="1">
      <c r="A4" s="74"/>
      <c r="B4" s="229">
        <v>1988</v>
      </c>
      <c r="C4" s="75">
        <v>1989</v>
      </c>
      <c r="D4" s="75">
        <v>1990</v>
      </c>
      <c r="E4" s="75">
        <v>1991</v>
      </c>
      <c r="F4" s="75">
        <v>1992</v>
      </c>
      <c r="G4" s="75">
        <v>1993</v>
      </c>
      <c r="H4" s="75">
        <v>1994</v>
      </c>
      <c r="I4" s="75">
        <v>1995</v>
      </c>
      <c r="J4" s="75">
        <v>1996</v>
      </c>
      <c r="K4" s="75">
        <v>1997</v>
      </c>
      <c r="L4" s="75">
        <v>1998</v>
      </c>
      <c r="M4" s="75">
        <v>1999</v>
      </c>
      <c r="N4" s="75">
        <v>2000</v>
      </c>
      <c r="O4" s="75">
        <v>2001</v>
      </c>
      <c r="P4" s="75">
        <v>2002</v>
      </c>
      <c r="Q4" s="75">
        <v>2003</v>
      </c>
      <c r="R4" s="75">
        <v>2004</v>
      </c>
      <c r="S4" s="75">
        <v>2005</v>
      </c>
      <c r="T4" s="75">
        <v>2006</v>
      </c>
      <c r="U4" s="75">
        <v>2007</v>
      </c>
      <c r="V4" s="75">
        <v>2008</v>
      </c>
      <c r="W4" s="75">
        <v>2009</v>
      </c>
      <c r="X4" s="75">
        <v>2010</v>
      </c>
      <c r="Y4" s="75">
        <v>2011</v>
      </c>
    </row>
    <row r="5" spans="1:25" ht="26.25" customHeight="1">
      <c r="A5" s="104" t="s">
        <v>160</v>
      </c>
      <c r="B5" s="204">
        <v>2213.1</v>
      </c>
      <c r="C5" s="204">
        <v>2094.9</v>
      </c>
      <c r="D5" s="19">
        <v>2205.4</v>
      </c>
      <c r="E5" s="19">
        <v>2223.7</v>
      </c>
      <c r="F5" s="19">
        <v>1960</v>
      </c>
      <c r="G5" s="19">
        <v>1792.5</v>
      </c>
      <c r="H5" s="19">
        <v>1796.6</v>
      </c>
      <c r="I5" s="19">
        <v>1751.4</v>
      </c>
      <c r="J5" s="19">
        <v>1767.1</v>
      </c>
      <c r="K5" s="19">
        <v>1690.8</v>
      </c>
      <c r="L5" s="19">
        <v>1723.6</v>
      </c>
      <c r="M5" s="19">
        <v>1683.917</v>
      </c>
      <c r="N5" s="19">
        <v>1636.3</v>
      </c>
      <c r="O5" s="19">
        <v>1551.071</v>
      </c>
      <c r="P5" s="19">
        <v>1634.771</v>
      </c>
      <c r="Q5" s="19">
        <v>1691.897</v>
      </c>
      <c r="R5" s="21">
        <v>1710.76</v>
      </c>
      <c r="S5" s="20">
        <v>1747.559</v>
      </c>
      <c r="T5" s="20">
        <v>1856.758</v>
      </c>
      <c r="U5" s="20">
        <v>1958.2</v>
      </c>
      <c r="V5" s="20">
        <v>2377.791</v>
      </c>
      <c r="W5" s="20">
        <v>2413.845</v>
      </c>
      <c r="X5" s="20">
        <v>2568.286</v>
      </c>
      <c r="Y5" s="20">
        <v>2695.721</v>
      </c>
    </row>
    <row r="6" spans="1:25" ht="26.25" customHeight="1">
      <c r="A6" s="104" t="s">
        <v>161</v>
      </c>
      <c r="B6" s="204">
        <v>604.5</v>
      </c>
      <c r="C6" s="204">
        <v>568.7</v>
      </c>
      <c r="D6" s="19">
        <v>529.8</v>
      </c>
      <c r="E6" s="19">
        <v>566.9</v>
      </c>
      <c r="F6" s="19">
        <v>579.3</v>
      </c>
      <c r="G6" s="19">
        <v>627</v>
      </c>
      <c r="H6" s="19">
        <v>632.5</v>
      </c>
      <c r="I6" s="19">
        <v>658.2</v>
      </c>
      <c r="J6" s="19">
        <v>694.1</v>
      </c>
      <c r="K6" s="19">
        <v>698.8</v>
      </c>
      <c r="L6" s="19">
        <v>702.1</v>
      </c>
      <c r="M6" s="19">
        <v>759.5</v>
      </c>
      <c r="N6" s="19">
        <v>873.9</v>
      </c>
      <c r="O6" s="19">
        <v>802.436</v>
      </c>
      <c r="P6" s="19">
        <v>810.779</v>
      </c>
      <c r="Q6" s="19">
        <v>833.741</v>
      </c>
      <c r="R6" s="21">
        <v>874.915</v>
      </c>
      <c r="S6" s="20">
        <v>873.221</v>
      </c>
      <c r="T6" s="20">
        <v>862.62</v>
      </c>
      <c r="U6" s="20">
        <v>924.2</v>
      </c>
      <c r="V6" s="20">
        <v>905.472</v>
      </c>
      <c r="W6" s="20">
        <v>863.397</v>
      </c>
      <c r="X6" s="20">
        <v>828.814</v>
      </c>
      <c r="Y6" s="20">
        <v>714.768</v>
      </c>
    </row>
    <row r="7" spans="1:25" ht="26.25" customHeight="1">
      <c r="A7" s="169" t="s">
        <v>159</v>
      </c>
      <c r="B7" s="205">
        <v>662.7</v>
      </c>
      <c r="C7" s="204">
        <v>651.5</v>
      </c>
      <c r="D7" s="19">
        <v>472</v>
      </c>
      <c r="E7" s="19">
        <v>451.9</v>
      </c>
      <c r="F7" s="19">
        <v>388.9</v>
      </c>
      <c r="G7" s="19">
        <v>408.2</v>
      </c>
      <c r="H7" s="19">
        <v>413.3</v>
      </c>
      <c r="I7" s="19">
        <v>300</v>
      </c>
      <c r="J7" s="19">
        <v>255.4</v>
      </c>
      <c r="K7" s="19">
        <v>246.4</v>
      </c>
      <c r="L7" s="19">
        <v>233.9</v>
      </c>
      <c r="M7" s="19">
        <v>213.3</v>
      </c>
      <c r="N7" s="19">
        <v>204.5</v>
      </c>
      <c r="O7" s="19">
        <v>268.935</v>
      </c>
      <c r="P7" s="19">
        <v>287.162</v>
      </c>
      <c r="Q7" s="19">
        <v>266.143</v>
      </c>
      <c r="R7" s="21">
        <v>269.269</v>
      </c>
      <c r="S7" s="20">
        <v>275.418</v>
      </c>
      <c r="T7" s="20">
        <v>292.654</v>
      </c>
      <c r="U7" s="20">
        <v>320.8</v>
      </c>
      <c r="V7" s="20">
        <v>372.817</v>
      </c>
      <c r="W7" s="20">
        <v>342.298</v>
      </c>
      <c r="X7" s="20">
        <v>327.626</v>
      </c>
      <c r="Y7" s="20">
        <v>382.368</v>
      </c>
    </row>
    <row r="8" spans="1:25" s="64" customFormat="1" ht="36.75" customHeight="1">
      <c r="A8" s="185" t="s">
        <v>22</v>
      </c>
      <c r="B8" s="230">
        <v>3480.3</v>
      </c>
      <c r="C8" s="62">
        <v>3315.1</v>
      </c>
      <c r="D8" s="62">
        <v>3207.1</v>
      </c>
      <c r="E8" s="62">
        <v>3242.4</v>
      </c>
      <c r="F8" s="62">
        <v>2928.3</v>
      </c>
      <c r="G8" s="62">
        <v>2827.7</v>
      </c>
      <c r="H8" s="62">
        <v>2842.4</v>
      </c>
      <c r="I8" s="62">
        <v>2709.6</v>
      </c>
      <c r="J8" s="62">
        <v>2716.6</v>
      </c>
      <c r="K8" s="62">
        <v>2636</v>
      </c>
      <c r="L8" s="62">
        <v>2659.4</v>
      </c>
      <c r="M8" s="62">
        <v>2656.753</v>
      </c>
      <c r="N8" s="62">
        <v>2714.7</v>
      </c>
      <c r="O8" s="62">
        <v>2622.442</v>
      </c>
      <c r="P8" s="62">
        <v>2732.712</v>
      </c>
      <c r="Q8" s="62">
        <v>2791.781</v>
      </c>
      <c r="R8" s="62">
        <v>2854.9440000000004</v>
      </c>
      <c r="S8" s="63">
        <v>2896.198</v>
      </c>
      <c r="T8" s="63">
        <v>3012.032</v>
      </c>
      <c r="U8" s="63">
        <f>SUM(U5:U7)</f>
        <v>3203.2000000000003</v>
      </c>
      <c r="V8" s="63">
        <f>SUM(V5:V7)</f>
        <v>3656.08</v>
      </c>
      <c r="W8" s="63">
        <f>SUM(W5:W7)</f>
        <v>3619.54</v>
      </c>
      <c r="X8" s="63">
        <v>3724.7259999999997</v>
      </c>
      <c r="Y8" s="63">
        <f>SUM(Y5:Y7)</f>
        <v>3792.857</v>
      </c>
    </row>
    <row r="9" spans="1:12" s="25" customFormat="1" ht="15">
      <c r="A9" s="70"/>
      <c r="B9" s="70"/>
      <c r="C9" s="71"/>
      <c r="D9" s="71"/>
      <c r="E9" s="71"/>
      <c r="F9" s="71"/>
      <c r="G9" s="71"/>
      <c r="H9" s="71"/>
      <c r="I9" s="71"/>
      <c r="J9" s="72"/>
      <c r="K9" s="72"/>
      <c r="L9" s="72"/>
    </row>
    <row r="10" ht="15">
      <c r="A10" s="5" t="s">
        <v>23</v>
      </c>
    </row>
    <row r="11" ht="15">
      <c r="A11" s="5" t="s">
        <v>24</v>
      </c>
    </row>
    <row r="12" ht="15">
      <c r="A12" s="5" t="s">
        <v>25</v>
      </c>
    </row>
  </sheetData>
  <sheetProtection/>
  <printOptions/>
  <pageMargins left="0.75" right="0.75" top="0.75" bottom="0.75" header="0.5" footer="0.5"/>
  <pageSetup fitToHeight="1" fitToWidth="1" horizontalDpi="300" verticalDpi="300" orientation="landscape" paperSize="9" scale="42" r:id="rId1"/>
  <ignoredErrors>
    <ignoredError sqref="Y8 U8:W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0"/>
  <sheetViews>
    <sheetView showGridLines="0"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Y6" sqref="Y6"/>
    </sheetView>
  </sheetViews>
  <sheetFormatPr defaultColWidth="9.140625" defaultRowHeight="12.75"/>
  <cols>
    <col min="1" max="1" width="45.8515625" style="51" customWidth="1"/>
    <col min="2" max="2" width="11.57421875" style="51" customWidth="1"/>
    <col min="3" max="3" width="9.140625" style="51" customWidth="1"/>
    <col min="4" max="4" width="11.28125" style="51" customWidth="1"/>
    <col min="5" max="5" width="10.8515625" style="51" customWidth="1"/>
    <col min="6" max="6" width="11.00390625" style="51" customWidth="1"/>
    <col min="7" max="9" width="10.57421875" style="51" bestFit="1" customWidth="1"/>
    <col min="10" max="10" width="10.140625" style="51" bestFit="1" customWidth="1"/>
    <col min="11" max="13" width="10.57421875" style="51" bestFit="1" customWidth="1"/>
    <col min="14" max="14" width="10.140625" style="51" bestFit="1" customWidth="1"/>
    <col min="15" max="16" width="10.57421875" style="51" bestFit="1" customWidth="1"/>
    <col min="17" max="17" width="10.140625" style="51" bestFit="1" customWidth="1"/>
    <col min="18" max="19" width="10.57421875" style="51" bestFit="1" customWidth="1"/>
    <col min="20" max="20" width="11.421875" style="51" customWidth="1"/>
    <col min="21" max="21" width="13.00390625" style="51" customWidth="1"/>
    <col min="22" max="23" width="9.8515625" style="51" customWidth="1"/>
    <col min="24" max="24" width="11.7109375" style="51" customWidth="1"/>
    <col min="25" max="25" width="11.57421875" style="51" customWidth="1"/>
    <col min="26" max="16384" width="9.140625" style="51" customWidth="1"/>
  </cols>
  <sheetData>
    <row r="2" spans="1:2" s="55" customFormat="1" ht="20.25">
      <c r="A2" s="3" t="s">
        <v>167</v>
      </c>
      <c r="B2" s="84"/>
    </row>
    <row r="3" s="52" customFormat="1" ht="9" customHeight="1"/>
    <row r="4" spans="1:24" s="4" customFormat="1" ht="15.75">
      <c r="A4" s="4" t="s">
        <v>0</v>
      </c>
      <c r="C4" s="57"/>
      <c r="G4" s="30"/>
      <c r="K4" s="73"/>
      <c r="L4" s="30"/>
      <c r="N4" s="73"/>
      <c r="R4" s="73"/>
      <c r="S4" s="73"/>
      <c r="V4" s="73"/>
      <c r="W4" s="73" t="s">
        <v>1</v>
      </c>
      <c r="X4" s="73"/>
    </row>
    <row r="5" spans="1:25" s="52" customFormat="1" ht="17.25" customHeight="1">
      <c r="A5" s="170" t="s">
        <v>163</v>
      </c>
      <c r="B5" s="85">
        <v>1988</v>
      </c>
      <c r="C5" s="85">
        <v>1989</v>
      </c>
      <c r="D5" s="85">
        <v>1990</v>
      </c>
      <c r="E5" s="86">
        <v>1991</v>
      </c>
      <c r="F5" s="86">
        <v>1992</v>
      </c>
      <c r="G5" s="86">
        <v>1993</v>
      </c>
      <c r="H5" s="86">
        <v>1994</v>
      </c>
      <c r="I5" s="86">
        <v>1995</v>
      </c>
      <c r="J5" s="87">
        <v>1996</v>
      </c>
      <c r="K5" s="88">
        <v>1997</v>
      </c>
      <c r="L5" s="88">
        <v>1998</v>
      </c>
      <c r="M5" s="88">
        <v>1999</v>
      </c>
      <c r="N5" s="88">
        <v>2000</v>
      </c>
      <c r="O5" s="88">
        <v>2001</v>
      </c>
      <c r="P5" s="88">
        <v>2002</v>
      </c>
      <c r="Q5" s="88">
        <v>2003</v>
      </c>
      <c r="R5" s="88">
        <v>2004</v>
      </c>
      <c r="S5" s="89">
        <v>2005</v>
      </c>
      <c r="T5" s="89">
        <v>2006</v>
      </c>
      <c r="U5" s="89">
        <v>2007</v>
      </c>
      <c r="V5" s="89">
        <v>2008</v>
      </c>
      <c r="W5" s="89">
        <v>2009</v>
      </c>
      <c r="X5" s="89">
        <v>2010</v>
      </c>
      <c r="Y5" s="89">
        <v>2011</v>
      </c>
    </row>
    <row r="6" spans="1:25" s="52" customFormat="1" ht="25.5" customHeight="1">
      <c r="A6" s="171" t="s">
        <v>26</v>
      </c>
      <c r="B6" s="76">
        <v>56.4</v>
      </c>
      <c r="C6" s="76">
        <v>58.4</v>
      </c>
      <c r="D6" s="76">
        <v>73.2</v>
      </c>
      <c r="E6" s="77">
        <v>60.2</v>
      </c>
      <c r="F6" s="77">
        <v>63.1</v>
      </c>
      <c r="G6" s="77">
        <v>51.5</v>
      </c>
      <c r="H6" s="77">
        <v>49.2</v>
      </c>
      <c r="I6" s="77">
        <v>45.1</v>
      </c>
      <c r="J6" s="78">
        <v>35.1</v>
      </c>
      <c r="K6" s="79">
        <v>20.039</v>
      </c>
      <c r="L6" s="79">
        <v>19.7</v>
      </c>
      <c r="M6" s="79">
        <v>25.167</v>
      </c>
      <c r="N6" s="79">
        <v>18.4</v>
      </c>
      <c r="O6" s="79">
        <v>15.671</v>
      </c>
      <c r="P6" s="79">
        <v>16.554</v>
      </c>
      <c r="Q6" s="79">
        <v>16.289</v>
      </c>
      <c r="R6" s="79">
        <v>16.308</v>
      </c>
      <c r="S6" s="80">
        <v>18.053</v>
      </c>
      <c r="T6" s="80">
        <v>24.653</v>
      </c>
      <c r="U6" s="80">
        <v>18.8</v>
      </c>
      <c r="V6" s="80">
        <v>15.686</v>
      </c>
      <c r="W6" s="80">
        <v>11.686</v>
      </c>
      <c r="X6" s="80">
        <v>7.252</v>
      </c>
      <c r="Y6" s="80">
        <v>9.608</v>
      </c>
    </row>
    <row r="7" spans="1:25" s="52" customFormat="1" ht="25.5" customHeight="1">
      <c r="A7" s="171" t="s">
        <v>27</v>
      </c>
      <c r="B7" s="76">
        <v>777.7</v>
      </c>
      <c r="C7" s="76">
        <v>747.6</v>
      </c>
      <c r="D7" s="76">
        <v>710</v>
      </c>
      <c r="E7" s="77">
        <v>727.8</v>
      </c>
      <c r="F7" s="77">
        <v>737</v>
      </c>
      <c r="G7" s="76">
        <v>840.6</v>
      </c>
      <c r="H7" s="77">
        <v>832.6</v>
      </c>
      <c r="I7" s="77">
        <v>824.1</v>
      </c>
      <c r="J7" s="78">
        <v>843.8</v>
      </c>
      <c r="K7" s="79">
        <v>882.093</v>
      </c>
      <c r="L7" s="79">
        <v>934.8</v>
      </c>
      <c r="M7" s="79">
        <v>936.137</v>
      </c>
      <c r="N7" s="79">
        <v>1069.7</v>
      </c>
      <c r="O7" s="79">
        <v>1005.694</v>
      </c>
      <c r="P7" s="79">
        <v>1079.787</v>
      </c>
      <c r="Q7" s="79">
        <v>1130.126</v>
      </c>
      <c r="R7" s="79">
        <v>1201.982</v>
      </c>
      <c r="S7" s="80">
        <v>1256.452</v>
      </c>
      <c r="T7" s="80">
        <v>1318.069</v>
      </c>
      <c r="U7" s="80">
        <v>1446</v>
      </c>
      <c r="V7" s="80">
        <v>1597.742</v>
      </c>
      <c r="W7" s="80">
        <v>1615.842</v>
      </c>
      <c r="X7" s="80">
        <v>1773.27</v>
      </c>
      <c r="Y7" s="80">
        <v>1897.225</v>
      </c>
    </row>
    <row r="8" spans="1:25" s="52" customFormat="1" ht="25.5" customHeight="1">
      <c r="A8" s="171" t="s">
        <v>162</v>
      </c>
      <c r="B8" s="76">
        <v>36</v>
      </c>
      <c r="C8" s="76">
        <v>29</v>
      </c>
      <c r="D8" s="76">
        <v>38.1</v>
      </c>
      <c r="E8" s="77">
        <v>26.3</v>
      </c>
      <c r="F8" s="77">
        <v>32.8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</row>
    <row r="9" spans="1:25" s="52" customFormat="1" ht="25.5" customHeight="1">
      <c r="A9" s="171" t="s">
        <v>28</v>
      </c>
      <c r="B9" s="76">
        <v>89.6</v>
      </c>
      <c r="C9" s="76">
        <v>92.7</v>
      </c>
      <c r="D9" s="76">
        <v>89.6</v>
      </c>
      <c r="E9" s="77">
        <v>76.5</v>
      </c>
      <c r="F9" s="77">
        <v>80.1</v>
      </c>
      <c r="G9" s="77">
        <v>75.8</v>
      </c>
      <c r="H9" s="77">
        <v>83.3</v>
      </c>
      <c r="I9" s="77">
        <v>94.4</v>
      </c>
      <c r="J9" s="78">
        <v>94.3</v>
      </c>
      <c r="K9" s="79">
        <v>71.1</v>
      </c>
      <c r="L9" s="79">
        <v>75</v>
      </c>
      <c r="M9" s="79">
        <v>70.053</v>
      </c>
      <c r="N9" s="79">
        <v>40.1</v>
      </c>
      <c r="O9" s="79">
        <v>28.253</v>
      </c>
      <c r="P9" s="79">
        <v>23.099</v>
      </c>
      <c r="Q9" s="79">
        <v>24.011</v>
      </c>
      <c r="R9" s="79">
        <v>26.809</v>
      </c>
      <c r="S9" s="80">
        <v>32.354</v>
      </c>
      <c r="T9" s="80">
        <v>23.147</v>
      </c>
      <c r="U9" s="80">
        <v>23.8</v>
      </c>
      <c r="V9" s="80">
        <v>21.333</v>
      </c>
      <c r="W9" s="80">
        <v>21.87</v>
      </c>
      <c r="X9" s="80">
        <v>23.353</v>
      </c>
      <c r="Y9" s="80">
        <v>23.4</v>
      </c>
    </row>
    <row r="10" spans="1:25" s="52" customFormat="1" ht="25.5" customHeight="1">
      <c r="A10" s="171" t="s">
        <v>29</v>
      </c>
      <c r="B10" s="76">
        <v>65.9</v>
      </c>
      <c r="C10" s="76">
        <v>58.7</v>
      </c>
      <c r="D10" s="76">
        <v>68.7</v>
      </c>
      <c r="E10" s="77">
        <v>72.6</v>
      </c>
      <c r="F10" s="77">
        <v>65.1</v>
      </c>
      <c r="G10" s="77">
        <v>78.1</v>
      </c>
      <c r="H10" s="77">
        <v>62.6</v>
      </c>
      <c r="I10" s="77">
        <v>78.6</v>
      </c>
      <c r="J10" s="78">
        <v>94.2</v>
      </c>
      <c r="K10" s="79">
        <v>81.519</v>
      </c>
      <c r="L10" s="79">
        <v>86.2</v>
      </c>
      <c r="M10" s="79">
        <v>91.788</v>
      </c>
      <c r="N10" s="79">
        <v>100.5</v>
      </c>
      <c r="O10" s="79">
        <v>84.552</v>
      </c>
      <c r="P10" s="79">
        <v>94.077</v>
      </c>
      <c r="Q10" s="79">
        <v>72.003</v>
      </c>
      <c r="R10" s="79">
        <v>69.797</v>
      </c>
      <c r="S10" s="80">
        <v>75.67</v>
      </c>
      <c r="T10" s="80">
        <v>115.217</v>
      </c>
      <c r="U10" s="80">
        <v>77.4</v>
      </c>
      <c r="V10" s="80">
        <v>99.234</v>
      </c>
      <c r="W10" s="80">
        <v>92.666</v>
      </c>
      <c r="X10" s="80">
        <v>77.286</v>
      </c>
      <c r="Y10" s="80">
        <v>61.5</v>
      </c>
    </row>
    <row r="11" spans="1:25" s="52" customFormat="1" ht="25.5" customHeight="1">
      <c r="A11" s="171" t="s">
        <v>30</v>
      </c>
      <c r="B11" s="76">
        <v>231.6</v>
      </c>
      <c r="C11" s="76">
        <v>217.5</v>
      </c>
      <c r="D11" s="76">
        <v>229.2</v>
      </c>
      <c r="E11" s="77">
        <v>244</v>
      </c>
      <c r="F11" s="77">
        <v>217.8</v>
      </c>
      <c r="G11" s="77">
        <v>240.5</v>
      </c>
      <c r="H11" s="77">
        <v>259.9</v>
      </c>
      <c r="I11" s="77">
        <v>235.5</v>
      </c>
      <c r="J11" s="78">
        <v>248.4</v>
      </c>
      <c r="K11" s="79">
        <v>259.185</v>
      </c>
      <c r="L11" s="79">
        <v>287.9</v>
      </c>
      <c r="M11" s="79">
        <v>312.582</v>
      </c>
      <c r="N11" s="79">
        <v>338.2</v>
      </c>
      <c r="O11" s="79">
        <v>309.203</v>
      </c>
      <c r="P11" s="79">
        <v>353.495</v>
      </c>
      <c r="Q11" s="79">
        <v>407.65</v>
      </c>
      <c r="R11" s="79">
        <v>449.92</v>
      </c>
      <c r="S11" s="80">
        <v>462.539</v>
      </c>
      <c r="T11" s="80">
        <v>400.469</v>
      </c>
      <c r="U11" s="80">
        <v>444.2</v>
      </c>
      <c r="V11" s="80">
        <v>466.127</v>
      </c>
      <c r="W11" s="80">
        <v>529.818</v>
      </c>
      <c r="X11" s="80">
        <v>547.477</v>
      </c>
      <c r="Y11" s="80">
        <v>504.168</v>
      </c>
    </row>
    <row r="12" spans="1:25" s="52" customFormat="1" ht="25.5" customHeight="1">
      <c r="A12" s="171" t="s">
        <v>31</v>
      </c>
      <c r="B12" s="76">
        <v>115.7</v>
      </c>
      <c r="C12" s="76">
        <v>103.8</v>
      </c>
      <c r="D12" s="76">
        <v>132.1</v>
      </c>
      <c r="E12" s="77">
        <v>124</v>
      </c>
      <c r="F12" s="77">
        <v>104.7</v>
      </c>
      <c r="G12" s="77">
        <v>91.4</v>
      </c>
      <c r="H12" s="77">
        <v>85.8</v>
      </c>
      <c r="I12" s="77">
        <v>102.6</v>
      </c>
      <c r="J12" s="78">
        <v>118.9</v>
      </c>
      <c r="K12" s="79">
        <v>117.709</v>
      </c>
      <c r="L12" s="79">
        <v>119.4</v>
      </c>
      <c r="M12" s="79">
        <v>119.455</v>
      </c>
      <c r="N12" s="79">
        <v>115</v>
      </c>
      <c r="O12" s="79">
        <v>161.389</v>
      </c>
      <c r="P12" s="79">
        <v>152.332</v>
      </c>
      <c r="Q12" s="79">
        <v>136.344</v>
      </c>
      <c r="R12" s="79">
        <v>138.813</v>
      </c>
      <c r="S12" s="80">
        <v>142.975</v>
      </c>
      <c r="T12" s="80">
        <v>103.979</v>
      </c>
      <c r="U12" s="80">
        <v>101.5</v>
      </c>
      <c r="V12" s="80">
        <v>128.056</v>
      </c>
      <c r="W12" s="80">
        <v>315.49</v>
      </c>
      <c r="X12" s="80">
        <v>306.908</v>
      </c>
      <c r="Y12" s="80">
        <v>295.451</v>
      </c>
    </row>
    <row r="13" spans="1:25" s="81" customFormat="1" ht="25.5" customHeight="1">
      <c r="A13" s="171" t="s">
        <v>32</v>
      </c>
      <c r="B13" s="76">
        <v>2107.4</v>
      </c>
      <c r="C13" s="76">
        <v>2007.3</v>
      </c>
      <c r="D13" s="76">
        <v>1866.2</v>
      </c>
      <c r="E13" s="77">
        <v>1910.9</v>
      </c>
      <c r="F13" s="77">
        <v>1627.7</v>
      </c>
      <c r="G13" s="77">
        <v>1449.9</v>
      </c>
      <c r="H13" s="77">
        <v>1469.1</v>
      </c>
      <c r="I13" s="77">
        <v>1329.4</v>
      </c>
      <c r="J13" s="78">
        <v>1281.8</v>
      </c>
      <c r="K13" s="79">
        <v>1204.305</v>
      </c>
      <c r="L13" s="79">
        <v>1136.6</v>
      </c>
      <c r="M13" s="79">
        <v>1101.567</v>
      </c>
      <c r="N13" s="79">
        <v>1032.8</v>
      </c>
      <c r="O13" s="79">
        <v>1017.68</v>
      </c>
      <c r="P13" s="79">
        <v>1013.368</v>
      </c>
      <c r="Q13" s="79">
        <v>1005.358</v>
      </c>
      <c r="R13" s="79">
        <v>951.315</v>
      </c>
      <c r="S13" s="80">
        <v>908.155</v>
      </c>
      <c r="T13" s="80">
        <v>1026.498</v>
      </c>
      <c r="U13" s="80">
        <v>1091.5</v>
      </c>
      <c r="V13" s="80">
        <v>1327.902</v>
      </c>
      <c r="W13" s="80">
        <v>1032.168</v>
      </c>
      <c r="X13" s="80">
        <v>989.18</v>
      </c>
      <c r="Y13" s="80">
        <v>1001.505</v>
      </c>
    </row>
    <row r="14" spans="1:25" s="64" customFormat="1" ht="21" customHeight="1">
      <c r="A14" s="162" t="s">
        <v>13</v>
      </c>
      <c r="B14" s="60">
        <v>3480.3</v>
      </c>
      <c r="C14" s="60">
        <v>3315.1</v>
      </c>
      <c r="D14" s="60">
        <v>3207.1</v>
      </c>
      <c r="E14" s="90">
        <v>3242.4</v>
      </c>
      <c r="F14" s="90">
        <v>2928.3</v>
      </c>
      <c r="G14" s="90">
        <v>2827.7</v>
      </c>
      <c r="H14" s="90">
        <v>2842.4</v>
      </c>
      <c r="I14" s="90">
        <v>2709.6</v>
      </c>
      <c r="J14" s="61">
        <v>2716.6</v>
      </c>
      <c r="K14" s="62">
        <v>2635.95</v>
      </c>
      <c r="L14" s="62">
        <v>2659.4</v>
      </c>
      <c r="M14" s="62">
        <v>2656.753</v>
      </c>
      <c r="N14" s="62">
        <v>2714.7</v>
      </c>
      <c r="O14" s="62">
        <v>2622.4419999999996</v>
      </c>
      <c r="P14" s="62">
        <v>2732.712</v>
      </c>
      <c r="Q14" s="62">
        <v>2791.781</v>
      </c>
      <c r="R14" s="62">
        <v>2854.944</v>
      </c>
      <c r="S14" s="60">
        <v>2896.1980000000003</v>
      </c>
      <c r="T14" s="60">
        <v>3012.032</v>
      </c>
      <c r="U14" s="60">
        <f>SUM(U6:U13)</f>
        <v>3203.2</v>
      </c>
      <c r="V14" s="60">
        <f>SUM(V6:V13)</f>
        <v>3656.08</v>
      </c>
      <c r="W14" s="60">
        <f>SUM(W6:W13)</f>
        <v>3619.539999999999</v>
      </c>
      <c r="X14" s="60">
        <v>3724.7259999999997</v>
      </c>
      <c r="Y14" s="60">
        <f>SUM(Y6:Y13)</f>
        <v>3792.857</v>
      </c>
    </row>
    <row r="15" spans="1:12" s="81" customFormat="1" ht="15">
      <c r="A15" s="82"/>
      <c r="B15" s="82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="52" customFormat="1" ht="15">
      <c r="A16" s="52" t="s">
        <v>33</v>
      </c>
    </row>
    <row r="17" s="52" customFormat="1" ht="15">
      <c r="A17" s="52" t="s">
        <v>34</v>
      </c>
    </row>
    <row r="18" spans="1:17" s="52" customFormat="1" ht="15">
      <c r="A18" s="52" t="s">
        <v>35</v>
      </c>
      <c r="Q18" s="228"/>
    </row>
    <row r="19" spans="1:17" s="52" customFormat="1" ht="15">
      <c r="A19" s="83" t="s">
        <v>36</v>
      </c>
      <c r="B19" s="83"/>
      <c r="Q19" s="228"/>
    </row>
    <row r="20" spans="1:17" s="52" customFormat="1" ht="15">
      <c r="A20" s="83"/>
      <c r="B20" s="83"/>
      <c r="Q20" s="22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3" r:id="rId1"/>
  <ignoredErrors>
    <ignoredError sqref="Y14 U14:W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6" sqref="T6"/>
    </sheetView>
  </sheetViews>
  <sheetFormatPr defaultColWidth="9.140625" defaultRowHeight="12.75"/>
  <cols>
    <col min="1" max="1" width="29.00390625" style="91" customWidth="1"/>
    <col min="2" max="2" width="8.7109375" style="91" customWidth="1"/>
    <col min="3" max="3" width="1.1484375" style="91" customWidth="1"/>
    <col min="4" max="14" width="10.421875" style="91" customWidth="1"/>
    <col min="15" max="15" width="11.140625" style="91" customWidth="1"/>
    <col min="16" max="19" width="12.00390625" style="91" customWidth="1"/>
    <col min="20" max="20" width="14.8515625" style="91" customWidth="1"/>
    <col min="21" max="16384" width="9.140625" style="91" customWidth="1"/>
  </cols>
  <sheetData>
    <row r="2" s="95" customFormat="1" ht="20.25">
      <c r="A2" s="94" t="s">
        <v>168</v>
      </c>
    </row>
    <row r="3" ht="15.75">
      <c r="A3" s="28"/>
    </row>
    <row r="4" spans="1:19" s="98" customFormat="1" ht="15.75">
      <c r="A4" s="28" t="s">
        <v>0</v>
      </c>
      <c r="B4" s="28"/>
      <c r="C4" s="54"/>
      <c r="D4" s="96"/>
      <c r="E4" s="97"/>
      <c r="F4" s="96"/>
      <c r="G4" s="96"/>
      <c r="H4" s="96"/>
      <c r="I4" s="96"/>
      <c r="J4" s="96"/>
      <c r="K4" s="97"/>
      <c r="L4" s="97"/>
      <c r="M4" s="28"/>
      <c r="N4" s="28"/>
      <c r="Q4" s="97"/>
      <c r="R4" s="97" t="s">
        <v>1</v>
      </c>
      <c r="S4" s="259"/>
    </row>
    <row r="5" spans="1:20" ht="17.25" customHeight="1">
      <c r="A5" s="172" t="s">
        <v>37</v>
      </c>
      <c r="B5" s="99"/>
      <c r="C5" s="99"/>
      <c r="D5" s="100">
        <v>1995</v>
      </c>
      <c r="E5" s="100">
        <v>1996</v>
      </c>
      <c r="F5" s="101">
        <v>1997</v>
      </c>
      <c r="G5" s="173">
        <v>1998</v>
      </c>
      <c r="H5" s="173">
        <v>1999</v>
      </c>
      <c r="I5" s="100">
        <v>2000</v>
      </c>
      <c r="J5" s="100">
        <v>2001</v>
      </c>
      <c r="K5" s="173">
        <v>2002</v>
      </c>
      <c r="L5" s="173">
        <v>2003</v>
      </c>
      <c r="M5" s="100">
        <v>2004</v>
      </c>
      <c r="N5" s="100">
        <v>2005</v>
      </c>
      <c r="O5" s="100">
        <v>2006</v>
      </c>
      <c r="P5" s="100">
        <v>2007</v>
      </c>
      <c r="Q5" s="100">
        <v>2008</v>
      </c>
      <c r="R5" s="100">
        <v>2009</v>
      </c>
      <c r="S5" s="100">
        <v>2010</v>
      </c>
      <c r="T5" s="100">
        <v>2011</v>
      </c>
    </row>
    <row r="6" spans="1:20" ht="26.25" customHeight="1">
      <c r="A6" s="174" t="s">
        <v>38</v>
      </c>
      <c r="B6" s="92"/>
      <c r="C6" s="92"/>
      <c r="D6" s="206">
        <v>28.4</v>
      </c>
      <c r="E6" s="206">
        <v>31</v>
      </c>
      <c r="F6" s="207">
        <v>38.8</v>
      </c>
      <c r="G6" s="208">
        <v>33.1</v>
      </c>
      <c r="H6" s="208">
        <v>33.918</v>
      </c>
      <c r="I6" s="208">
        <v>106.9</v>
      </c>
      <c r="J6" s="208">
        <v>37.873</v>
      </c>
      <c r="K6" s="208">
        <v>39.642</v>
      </c>
      <c r="L6" s="208">
        <v>38.189</v>
      </c>
      <c r="M6" s="208">
        <v>34.683</v>
      </c>
      <c r="N6" s="206">
        <v>45.247</v>
      </c>
      <c r="O6" s="206">
        <v>53.516</v>
      </c>
      <c r="P6" s="206">
        <v>45.3</v>
      </c>
      <c r="Q6" s="206">
        <v>51.167</v>
      </c>
      <c r="R6" s="206">
        <v>57.467</v>
      </c>
      <c r="S6" s="206">
        <v>51.711</v>
      </c>
      <c r="T6" s="206">
        <v>46.186</v>
      </c>
    </row>
    <row r="7" spans="1:20" ht="26.25" customHeight="1">
      <c r="A7" s="174" t="s">
        <v>39</v>
      </c>
      <c r="B7" s="92"/>
      <c r="C7" s="92"/>
      <c r="D7" s="206">
        <v>567.6</v>
      </c>
      <c r="E7" s="206">
        <v>504.2</v>
      </c>
      <c r="F7" s="207">
        <v>501.5</v>
      </c>
      <c r="G7" s="208">
        <v>470.1</v>
      </c>
      <c r="H7" s="208">
        <v>481.933</v>
      </c>
      <c r="I7" s="208">
        <v>446.7</v>
      </c>
      <c r="J7" s="208">
        <v>408.947</v>
      </c>
      <c r="K7" s="208">
        <v>365.746</v>
      </c>
      <c r="L7" s="208">
        <v>400.392</v>
      </c>
      <c r="M7" s="208">
        <v>393.005</v>
      </c>
      <c r="N7" s="206">
        <v>347.064</v>
      </c>
      <c r="O7" s="206">
        <v>315.017</v>
      </c>
      <c r="P7" s="206">
        <v>349.4</v>
      </c>
      <c r="Q7" s="206">
        <v>389.277</v>
      </c>
      <c r="R7" s="206">
        <v>282.423</v>
      </c>
      <c r="S7" s="206">
        <v>225.679</v>
      </c>
      <c r="T7" s="206">
        <v>228.416</v>
      </c>
    </row>
    <row r="8" spans="1:20" ht="26.25" customHeight="1">
      <c r="A8" s="175" t="s">
        <v>40</v>
      </c>
      <c r="B8" s="93"/>
      <c r="C8" s="93"/>
      <c r="D8" s="206">
        <v>262.6</v>
      </c>
      <c r="E8" s="206">
        <v>257.8</v>
      </c>
      <c r="F8" s="207">
        <v>300.9</v>
      </c>
      <c r="G8" s="208">
        <v>293.3</v>
      </c>
      <c r="H8" s="208">
        <v>266.986</v>
      </c>
      <c r="I8" s="208">
        <v>258.4</v>
      </c>
      <c r="J8" s="208">
        <v>268.757</v>
      </c>
      <c r="K8" s="208">
        <v>258.145</v>
      </c>
      <c r="L8" s="208">
        <v>277.42</v>
      </c>
      <c r="M8" s="208">
        <v>275.221</v>
      </c>
      <c r="N8" s="206">
        <v>277.569</v>
      </c>
      <c r="O8" s="206">
        <v>285.317</v>
      </c>
      <c r="P8" s="206">
        <v>336</v>
      </c>
      <c r="Q8" s="206">
        <v>390.397</v>
      </c>
      <c r="R8" s="206">
        <v>433.205</v>
      </c>
      <c r="S8" s="206">
        <v>441.874</v>
      </c>
      <c r="T8" s="206">
        <v>431.657</v>
      </c>
    </row>
    <row r="9" spans="1:20" ht="26.25" customHeight="1">
      <c r="A9" s="175" t="s">
        <v>41</v>
      </c>
      <c r="B9" s="93"/>
      <c r="C9" s="93"/>
      <c r="D9" s="206">
        <v>14.5</v>
      </c>
      <c r="E9" s="206">
        <v>15.2</v>
      </c>
      <c r="F9" s="207">
        <v>11.9</v>
      </c>
      <c r="G9" s="208">
        <v>13.7</v>
      </c>
      <c r="H9" s="208">
        <v>9.12</v>
      </c>
      <c r="I9" s="208">
        <v>12.6</v>
      </c>
      <c r="J9" s="208">
        <v>19.833</v>
      </c>
      <c r="K9" s="208">
        <v>22.123</v>
      </c>
      <c r="L9" s="208">
        <v>32.018</v>
      </c>
      <c r="M9" s="208">
        <v>35.751</v>
      </c>
      <c r="N9" s="206">
        <v>54.022</v>
      </c>
      <c r="O9" s="206">
        <v>69.369</v>
      </c>
      <c r="P9" s="206">
        <v>90.4</v>
      </c>
      <c r="Q9" s="206">
        <v>27.23</v>
      </c>
      <c r="R9" s="206">
        <v>89.362</v>
      </c>
      <c r="S9" s="206">
        <v>69.265</v>
      </c>
      <c r="T9" s="206">
        <v>38.989</v>
      </c>
    </row>
    <row r="10" spans="1:20" ht="26.25" customHeight="1">
      <c r="A10" s="175" t="s">
        <v>42</v>
      </c>
      <c r="B10" s="93"/>
      <c r="C10" s="93"/>
      <c r="D10" s="254" t="s">
        <v>82</v>
      </c>
      <c r="E10" s="209">
        <v>0</v>
      </c>
      <c r="F10" s="207">
        <v>0</v>
      </c>
      <c r="G10" s="208">
        <v>0</v>
      </c>
      <c r="H10" s="208">
        <v>0</v>
      </c>
      <c r="I10" s="208">
        <v>0.1</v>
      </c>
      <c r="J10" s="254" t="s">
        <v>82</v>
      </c>
      <c r="K10" s="208">
        <v>0</v>
      </c>
      <c r="L10" s="208">
        <v>0</v>
      </c>
      <c r="M10" s="208">
        <v>0</v>
      </c>
      <c r="N10" s="206">
        <v>0</v>
      </c>
      <c r="O10" s="206">
        <v>0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</row>
    <row r="11" spans="1:20" ht="26.25" customHeight="1">
      <c r="A11" s="175" t="s">
        <v>43</v>
      </c>
      <c r="B11" s="93"/>
      <c r="C11" s="93"/>
      <c r="D11" s="210">
        <v>3.2</v>
      </c>
      <c r="E11" s="210">
        <v>2.2</v>
      </c>
      <c r="F11" s="210">
        <v>1.9</v>
      </c>
      <c r="G11" s="208">
        <v>0.4</v>
      </c>
      <c r="H11" s="208">
        <v>1.156</v>
      </c>
      <c r="I11" s="208">
        <v>3.1</v>
      </c>
      <c r="J11" s="208">
        <v>3.081</v>
      </c>
      <c r="K11" s="208">
        <v>2.33</v>
      </c>
      <c r="L11" s="208">
        <v>1.518</v>
      </c>
      <c r="M11" s="208">
        <v>0.933</v>
      </c>
      <c r="N11" s="206">
        <v>1.338</v>
      </c>
      <c r="O11" s="206">
        <v>0.69</v>
      </c>
      <c r="P11" s="206">
        <v>0.2</v>
      </c>
      <c r="Q11" s="206">
        <v>0.197</v>
      </c>
      <c r="R11" s="206">
        <v>0.51</v>
      </c>
      <c r="S11" s="206">
        <v>0.249</v>
      </c>
      <c r="T11" s="206">
        <v>0.541</v>
      </c>
    </row>
    <row r="12" spans="1:20" ht="26.25" customHeight="1">
      <c r="A12" s="175" t="s">
        <v>44</v>
      </c>
      <c r="B12" s="93"/>
      <c r="C12" s="93"/>
      <c r="D12" s="206">
        <v>1156</v>
      </c>
      <c r="E12" s="206">
        <v>1185.8</v>
      </c>
      <c r="F12" s="210">
        <v>1155.8</v>
      </c>
      <c r="G12" s="210">
        <v>1284.7</v>
      </c>
      <c r="H12" s="210">
        <v>1320.474</v>
      </c>
      <c r="I12" s="210">
        <v>1432</v>
      </c>
      <c r="J12" s="210">
        <v>1428.437</v>
      </c>
      <c r="K12" s="210">
        <v>1558.959</v>
      </c>
      <c r="L12" s="210">
        <v>1594.6</v>
      </c>
      <c r="M12" s="210">
        <v>1679.8</v>
      </c>
      <c r="N12" s="211">
        <v>1777.844</v>
      </c>
      <c r="O12" s="211">
        <v>1867.638</v>
      </c>
      <c r="P12" s="211">
        <v>1963.9</v>
      </c>
      <c r="Q12" s="211">
        <v>2313.762</v>
      </c>
      <c r="R12" s="211">
        <v>2318.527</v>
      </c>
      <c r="S12" s="211">
        <v>2540.9190000000003</v>
      </c>
      <c r="T12" s="211">
        <f>+T13-T11-T10-T9-T8-T7-T6</f>
        <v>2647.9419999999996</v>
      </c>
    </row>
    <row r="13" spans="1:20" s="98" customFormat="1" ht="24" customHeight="1">
      <c r="A13" s="176" t="s">
        <v>13</v>
      </c>
      <c r="B13" s="102"/>
      <c r="C13" s="102"/>
      <c r="D13" s="212">
        <v>2032.4</v>
      </c>
      <c r="E13" s="212">
        <v>1996.4</v>
      </c>
      <c r="F13" s="213">
        <v>2010.8</v>
      </c>
      <c r="G13" s="214">
        <v>2095.3</v>
      </c>
      <c r="H13" s="214">
        <v>2113.587</v>
      </c>
      <c r="I13" s="214">
        <v>2259.8</v>
      </c>
      <c r="J13" s="214">
        <v>2167</v>
      </c>
      <c r="K13" s="214">
        <v>2246.945</v>
      </c>
      <c r="L13" s="214">
        <v>2344.1369999999997</v>
      </c>
      <c r="M13" s="214">
        <v>2419.393</v>
      </c>
      <c r="N13" s="212">
        <v>2503.0840000000003</v>
      </c>
      <c r="O13" s="212">
        <v>2591.547</v>
      </c>
      <c r="P13" s="212">
        <f>SUM(P6:P12)</f>
        <v>2785.2000000000003</v>
      </c>
      <c r="Q13" s="212">
        <f>SUM(Q6:Q12)</f>
        <v>3172.03</v>
      </c>
      <c r="R13" s="212">
        <f>SUM(R6:R12)</f>
        <v>3181.494</v>
      </c>
      <c r="S13" s="212">
        <v>3329.697</v>
      </c>
      <c r="T13" s="212">
        <v>3393.731</v>
      </c>
    </row>
    <row r="14" ht="12.75" customHeight="1"/>
    <row r="15" ht="12.75" customHeight="1">
      <c r="A15" s="91" t="s">
        <v>45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57" r:id="rId1"/>
  <ignoredErrors>
    <ignoredError sqref="P13:R13" formulaRange="1"/>
    <ignoredError sqref="D10 J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0"/>
  <sheetViews>
    <sheetView showGridLines="0" zoomScalePageLayoutView="0" workbookViewId="0" topLeftCell="A1">
      <pane xSplit="7" ySplit="13" topLeftCell="H1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W9" sqref="W9"/>
    </sheetView>
  </sheetViews>
  <sheetFormatPr defaultColWidth="9.140625" defaultRowHeight="12.75"/>
  <cols>
    <col min="1" max="2" width="9.140625" style="51" customWidth="1"/>
    <col min="3" max="3" width="32.7109375" style="51" customWidth="1"/>
    <col min="4" max="17" width="9.140625" style="51" customWidth="1"/>
    <col min="18" max="18" width="11.7109375" style="51" bestFit="1" customWidth="1"/>
    <col min="19" max="22" width="12.421875" style="51" customWidth="1"/>
    <col min="23" max="23" width="12.28125" style="51" customWidth="1"/>
    <col min="24" max="16384" width="9.140625" style="51" customWidth="1"/>
  </cols>
  <sheetData>
    <row r="2" spans="1:14" s="95" customFormat="1" ht="20.25" customHeight="1">
      <c r="A2" s="3" t="s">
        <v>170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113"/>
      <c r="M2" s="113"/>
      <c r="N2" s="113"/>
    </row>
    <row r="3" spans="1:14" s="91" customFormat="1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03"/>
      <c r="M3" s="103"/>
      <c r="N3" s="103"/>
    </row>
    <row r="4" spans="1:22" s="115" customFormat="1" ht="15.75" customHeight="1">
      <c r="A4" s="32" t="s">
        <v>0</v>
      </c>
      <c r="B4" s="35"/>
      <c r="C4" s="114"/>
      <c r="D4" s="114"/>
      <c r="E4" s="32"/>
      <c r="F4" s="32"/>
      <c r="G4" s="32"/>
      <c r="H4" s="34"/>
      <c r="I4" s="34"/>
      <c r="J4" s="33"/>
      <c r="L4" s="33"/>
      <c r="M4" s="33"/>
      <c r="P4" s="33"/>
      <c r="Q4" s="33"/>
      <c r="T4" s="33"/>
      <c r="U4" s="33" t="s">
        <v>1</v>
      </c>
      <c r="V4" s="33"/>
    </row>
    <row r="5" spans="1:23" s="91" customFormat="1" ht="12.75" customHeight="1">
      <c r="A5" s="48"/>
      <c r="B5" s="180"/>
      <c r="C5" s="41"/>
      <c r="D5" s="48">
        <v>1992</v>
      </c>
      <c r="E5" s="48">
        <v>1993</v>
      </c>
      <c r="F5" s="48">
        <v>1994</v>
      </c>
      <c r="G5" s="48" t="s">
        <v>158</v>
      </c>
      <c r="H5" s="48">
        <v>1996</v>
      </c>
      <c r="I5" s="48">
        <v>1997</v>
      </c>
      <c r="J5" s="48">
        <v>1998</v>
      </c>
      <c r="K5" s="48">
        <v>1999</v>
      </c>
      <c r="L5" s="48">
        <v>2000</v>
      </c>
      <c r="M5" s="48">
        <v>2001</v>
      </c>
      <c r="N5" s="48">
        <v>2002</v>
      </c>
      <c r="O5" s="48">
        <v>2003</v>
      </c>
      <c r="P5" s="48">
        <v>2004</v>
      </c>
      <c r="Q5" s="48">
        <v>2005</v>
      </c>
      <c r="R5" s="116">
        <v>2006</v>
      </c>
      <c r="S5" s="116">
        <v>2007</v>
      </c>
      <c r="T5" s="116">
        <v>2008</v>
      </c>
      <c r="U5" s="116">
        <v>2009</v>
      </c>
      <c r="V5" s="116">
        <v>2010</v>
      </c>
      <c r="W5" s="116">
        <v>2011</v>
      </c>
    </row>
    <row r="6" spans="1:23" s="91" customFormat="1" ht="12.75" customHeight="1">
      <c r="A6" s="104" t="s">
        <v>46</v>
      </c>
      <c r="B6" s="181"/>
      <c r="C6" s="11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8"/>
      <c r="S6" s="18"/>
      <c r="T6" s="18"/>
      <c r="U6" s="18"/>
      <c r="V6" s="18"/>
      <c r="W6" s="18"/>
    </row>
    <row r="7" spans="1:23" s="91" customFormat="1" ht="12.75" customHeight="1">
      <c r="A7" s="104" t="s">
        <v>47</v>
      </c>
      <c r="B7" s="181"/>
      <c r="C7" s="11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8"/>
      <c r="S7" s="18"/>
      <c r="T7" s="18"/>
      <c r="U7" s="18"/>
      <c r="V7" s="18"/>
      <c r="W7" s="18"/>
    </row>
    <row r="8" spans="1:23" s="91" customFormat="1" ht="12.75" customHeight="1">
      <c r="A8" s="104"/>
      <c r="B8" s="181"/>
      <c r="C8" s="11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8"/>
      <c r="S8" s="18"/>
      <c r="T8" s="18"/>
      <c r="U8" s="18"/>
      <c r="V8" s="18"/>
      <c r="W8" s="18"/>
    </row>
    <row r="9" spans="1:23" s="91" customFormat="1" ht="25.5" customHeight="1">
      <c r="A9" s="182" t="s">
        <v>48</v>
      </c>
      <c r="B9" s="183"/>
      <c r="C9" s="11"/>
      <c r="D9" s="109">
        <v>59.2</v>
      </c>
      <c r="E9" s="109">
        <v>62.9</v>
      </c>
      <c r="F9" s="109">
        <v>51.8</v>
      </c>
      <c r="G9" s="109">
        <v>35.7</v>
      </c>
      <c r="H9" s="105">
        <v>35.7</v>
      </c>
      <c r="I9" s="105">
        <v>27.6</v>
      </c>
      <c r="J9" s="105">
        <v>34</v>
      </c>
      <c r="K9" s="105">
        <v>32.312</v>
      </c>
      <c r="L9" s="105">
        <v>35</v>
      </c>
      <c r="M9" s="105">
        <v>38.245</v>
      </c>
      <c r="N9" s="105">
        <v>38.214</v>
      </c>
      <c r="O9" s="105">
        <v>32.831</v>
      </c>
      <c r="P9" s="105">
        <v>29.057</v>
      </c>
      <c r="Q9" s="105">
        <v>16.567</v>
      </c>
      <c r="R9" s="106">
        <v>19.189</v>
      </c>
      <c r="S9" s="106">
        <v>17.8</v>
      </c>
      <c r="T9" s="106">
        <v>11.016</v>
      </c>
      <c r="U9" s="106">
        <v>15.826</v>
      </c>
      <c r="V9" s="106">
        <v>8.422</v>
      </c>
      <c r="W9" s="106">
        <v>13.676</v>
      </c>
    </row>
    <row r="10" spans="1:23" s="91" customFormat="1" ht="25.5" customHeight="1">
      <c r="A10" s="182" t="s">
        <v>49</v>
      </c>
      <c r="B10" s="183"/>
      <c r="C10" s="11"/>
      <c r="D10" s="109">
        <v>77</v>
      </c>
      <c r="E10" s="109">
        <v>67.3</v>
      </c>
      <c r="F10" s="109">
        <v>68.6</v>
      </c>
      <c r="G10" s="109">
        <v>65.6</v>
      </c>
      <c r="H10" s="105">
        <v>68.8</v>
      </c>
      <c r="I10" s="105">
        <v>53.8</v>
      </c>
      <c r="J10" s="105">
        <v>55.8</v>
      </c>
      <c r="K10" s="105">
        <v>48.081</v>
      </c>
      <c r="L10" s="105">
        <v>35.3</v>
      </c>
      <c r="M10" s="105">
        <v>40.998</v>
      </c>
      <c r="N10" s="105">
        <v>57.804</v>
      </c>
      <c r="O10" s="105">
        <v>40.104</v>
      </c>
      <c r="P10" s="105">
        <v>28.252</v>
      </c>
      <c r="Q10" s="105">
        <v>32.765</v>
      </c>
      <c r="R10" s="106">
        <v>22.542</v>
      </c>
      <c r="S10" s="106">
        <v>17</v>
      </c>
      <c r="T10" s="106">
        <v>17.134</v>
      </c>
      <c r="U10" s="106">
        <v>18.977</v>
      </c>
      <c r="V10" s="106">
        <v>16.977</v>
      </c>
      <c r="W10" s="106">
        <v>22.785</v>
      </c>
    </row>
    <row r="11" spans="1:23" s="91" customFormat="1" ht="25.5" customHeight="1">
      <c r="A11" s="184" t="s">
        <v>50</v>
      </c>
      <c r="B11" s="183"/>
      <c r="C11" s="107"/>
      <c r="D11" s="109">
        <v>91.8</v>
      </c>
      <c r="E11" s="109">
        <v>80.2</v>
      </c>
      <c r="F11" s="109">
        <v>65.9</v>
      </c>
      <c r="G11" s="109">
        <v>85.1</v>
      </c>
      <c r="H11" s="105">
        <v>80.4</v>
      </c>
      <c r="I11" s="105">
        <v>76.2</v>
      </c>
      <c r="J11" s="105">
        <v>58.8</v>
      </c>
      <c r="K11" s="105">
        <v>57.592</v>
      </c>
      <c r="L11" s="105">
        <v>53.9</v>
      </c>
      <c r="M11" s="105">
        <v>52.685</v>
      </c>
      <c r="N11" s="105">
        <v>42.28</v>
      </c>
      <c r="O11" s="105">
        <v>36.065</v>
      </c>
      <c r="P11" s="105">
        <v>33.657</v>
      </c>
      <c r="Q11" s="105">
        <v>23.867</v>
      </c>
      <c r="R11" s="106">
        <v>28.673</v>
      </c>
      <c r="S11" s="157">
        <v>28.9</v>
      </c>
      <c r="T11" s="157">
        <v>23.512</v>
      </c>
      <c r="U11" s="157">
        <v>18.369</v>
      </c>
      <c r="V11" s="157">
        <v>27.104</v>
      </c>
      <c r="W11" s="157">
        <v>19.203</v>
      </c>
    </row>
    <row r="12" spans="1:23" s="91" customFormat="1" ht="25.5" customHeight="1">
      <c r="A12" s="182" t="s">
        <v>51</v>
      </c>
      <c r="B12" s="183"/>
      <c r="C12" s="11"/>
      <c r="D12" s="109">
        <v>2.1</v>
      </c>
      <c r="E12" s="109">
        <v>2.2</v>
      </c>
      <c r="F12" s="109">
        <v>1.4</v>
      </c>
      <c r="G12" s="109">
        <v>1.7</v>
      </c>
      <c r="H12" s="105">
        <v>2.6</v>
      </c>
      <c r="I12" s="105">
        <v>2.026</v>
      </c>
      <c r="J12" s="105">
        <v>1.5</v>
      </c>
      <c r="K12" s="105">
        <v>0.341</v>
      </c>
      <c r="L12" s="105">
        <v>1.2</v>
      </c>
      <c r="M12" s="105">
        <v>0.59</v>
      </c>
      <c r="N12" s="105">
        <v>1.032</v>
      </c>
      <c r="O12" s="105">
        <v>0.234</v>
      </c>
      <c r="P12" s="105">
        <v>0.272</v>
      </c>
      <c r="Q12" s="105" t="s">
        <v>156</v>
      </c>
      <c r="R12" s="157">
        <v>0</v>
      </c>
      <c r="S12" s="157" t="s">
        <v>156</v>
      </c>
      <c r="T12" s="157">
        <v>0.132</v>
      </c>
      <c r="U12" s="157">
        <v>0</v>
      </c>
      <c r="V12" s="157">
        <v>0.024</v>
      </c>
      <c r="W12" s="157">
        <v>0</v>
      </c>
    </row>
    <row r="13" spans="1:23" s="91" customFormat="1" ht="25.5" customHeight="1">
      <c r="A13" s="182" t="s">
        <v>52</v>
      </c>
      <c r="B13" s="183"/>
      <c r="C13" s="11"/>
      <c r="D13" s="109">
        <v>6.1</v>
      </c>
      <c r="E13" s="109">
        <v>7.6</v>
      </c>
      <c r="F13" s="109">
        <v>8.2</v>
      </c>
      <c r="G13" s="109">
        <v>7.4</v>
      </c>
      <c r="H13" s="105">
        <v>3.8</v>
      </c>
      <c r="I13" s="105">
        <v>7.5</v>
      </c>
      <c r="J13" s="105">
        <v>4</v>
      </c>
      <c r="K13" s="105">
        <v>4.853</v>
      </c>
      <c r="L13" s="105">
        <v>6</v>
      </c>
      <c r="M13" s="105">
        <v>3.464</v>
      </c>
      <c r="N13" s="105">
        <v>5.414</v>
      </c>
      <c r="O13" s="105">
        <v>8.125</v>
      </c>
      <c r="P13" s="105">
        <v>0.88</v>
      </c>
      <c r="Q13" s="105">
        <v>6.604</v>
      </c>
      <c r="R13" s="106">
        <v>11.515</v>
      </c>
      <c r="S13" s="106">
        <v>9.1</v>
      </c>
      <c r="T13" s="106">
        <v>7.965</v>
      </c>
      <c r="U13" s="106">
        <v>8.931</v>
      </c>
      <c r="V13" s="106">
        <v>8.803</v>
      </c>
      <c r="W13" s="106">
        <v>7.613</v>
      </c>
    </row>
    <row r="14" spans="1:23" s="91" customFormat="1" ht="25.5" customHeight="1">
      <c r="A14" s="182" t="s">
        <v>53</v>
      </c>
      <c r="B14" s="183"/>
      <c r="C14" s="11"/>
      <c r="D14" s="109">
        <v>2.2</v>
      </c>
      <c r="E14" s="109">
        <v>3.8</v>
      </c>
      <c r="F14" s="109">
        <v>3.5</v>
      </c>
      <c r="G14" s="109">
        <v>1.9</v>
      </c>
      <c r="H14" s="105">
        <v>2.8</v>
      </c>
      <c r="I14" s="105">
        <v>1.319</v>
      </c>
      <c r="J14" s="105">
        <v>0.6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</row>
    <row r="15" spans="1:23" s="91" customFormat="1" ht="25.5" customHeight="1">
      <c r="A15" s="182" t="s">
        <v>54</v>
      </c>
      <c r="B15" s="183"/>
      <c r="C15" s="11"/>
      <c r="D15" s="109">
        <v>0.2</v>
      </c>
      <c r="E15" s="109">
        <v>0</v>
      </c>
      <c r="F15" s="19" t="s">
        <v>55</v>
      </c>
      <c r="G15" s="105" t="s">
        <v>157</v>
      </c>
      <c r="H15" s="105" t="s">
        <v>12</v>
      </c>
      <c r="I15" s="19" t="s">
        <v>12</v>
      </c>
      <c r="J15" s="105" t="s">
        <v>12</v>
      </c>
      <c r="K15" s="19" t="s">
        <v>12</v>
      </c>
      <c r="L15" s="19" t="s">
        <v>12</v>
      </c>
      <c r="M15" s="19" t="s">
        <v>12</v>
      </c>
      <c r="N15" s="19" t="s">
        <v>12</v>
      </c>
      <c r="O15" s="19" t="s">
        <v>12</v>
      </c>
      <c r="P15" s="19" t="s">
        <v>12</v>
      </c>
      <c r="Q15" s="19" t="s">
        <v>12</v>
      </c>
      <c r="R15" s="198" t="s">
        <v>12</v>
      </c>
      <c r="S15" s="198" t="s">
        <v>12</v>
      </c>
      <c r="T15" s="198" t="s">
        <v>12</v>
      </c>
      <c r="U15" s="198" t="s">
        <v>12</v>
      </c>
      <c r="V15" s="198" t="s">
        <v>12</v>
      </c>
      <c r="W15" s="198" t="s">
        <v>12</v>
      </c>
    </row>
    <row r="16" spans="1:23" s="91" customFormat="1" ht="25.5" customHeight="1">
      <c r="A16" s="182" t="s">
        <v>56</v>
      </c>
      <c r="B16" s="183"/>
      <c r="C16" s="11"/>
      <c r="D16" s="109">
        <v>1.1</v>
      </c>
      <c r="E16" s="109">
        <v>7.3</v>
      </c>
      <c r="F16" s="109">
        <v>9.1</v>
      </c>
      <c r="G16" s="105" t="s">
        <v>157</v>
      </c>
      <c r="H16" s="105" t="s">
        <v>12</v>
      </c>
      <c r="I16" s="19" t="s">
        <v>12</v>
      </c>
      <c r="J16" s="105" t="s">
        <v>12</v>
      </c>
      <c r="K16" s="19" t="s">
        <v>12</v>
      </c>
      <c r="L16" s="19" t="s">
        <v>12</v>
      </c>
      <c r="M16" s="19" t="s">
        <v>12</v>
      </c>
      <c r="N16" s="19" t="s">
        <v>12</v>
      </c>
      <c r="O16" s="19" t="s">
        <v>12</v>
      </c>
      <c r="P16" s="19" t="s">
        <v>12</v>
      </c>
      <c r="Q16" s="19" t="s">
        <v>12</v>
      </c>
      <c r="R16" s="198" t="s">
        <v>12</v>
      </c>
      <c r="S16" s="198" t="s">
        <v>12</v>
      </c>
      <c r="T16" s="198" t="s">
        <v>12</v>
      </c>
      <c r="U16" s="198" t="s">
        <v>12</v>
      </c>
      <c r="V16" s="198" t="s">
        <v>12</v>
      </c>
      <c r="W16" s="198" t="s">
        <v>12</v>
      </c>
    </row>
    <row r="17" spans="1:23" s="91" customFormat="1" ht="25.5" customHeight="1">
      <c r="A17" s="182" t="s">
        <v>57</v>
      </c>
      <c r="B17" s="183"/>
      <c r="C17" s="11"/>
      <c r="D17" s="109">
        <v>19</v>
      </c>
      <c r="E17" s="109">
        <v>10.6</v>
      </c>
      <c r="F17" s="109">
        <v>8.7</v>
      </c>
      <c r="G17" s="19" t="s">
        <v>12</v>
      </c>
      <c r="H17" s="105" t="s">
        <v>12</v>
      </c>
      <c r="I17" s="19" t="s">
        <v>12</v>
      </c>
      <c r="J17" s="105" t="s">
        <v>12</v>
      </c>
      <c r="K17" s="19" t="s">
        <v>12</v>
      </c>
      <c r="L17" s="19" t="s">
        <v>12</v>
      </c>
      <c r="M17" s="19" t="s">
        <v>12</v>
      </c>
      <c r="N17" s="19" t="s">
        <v>12</v>
      </c>
      <c r="O17" s="19" t="s">
        <v>12</v>
      </c>
      <c r="P17" s="19" t="s">
        <v>12</v>
      </c>
      <c r="Q17" s="19" t="s">
        <v>12</v>
      </c>
      <c r="R17" s="198" t="s">
        <v>12</v>
      </c>
      <c r="S17" s="198" t="s">
        <v>12</v>
      </c>
      <c r="T17" s="198" t="s">
        <v>12</v>
      </c>
      <c r="U17" s="198" t="s">
        <v>12</v>
      </c>
      <c r="V17" s="198" t="s">
        <v>12</v>
      </c>
      <c r="W17" s="198" t="s">
        <v>12</v>
      </c>
    </row>
    <row r="18" spans="1:23" s="91" customFormat="1" ht="34.5" customHeight="1">
      <c r="A18" s="263" t="s">
        <v>92</v>
      </c>
      <c r="B18" s="264"/>
      <c r="C18" s="265"/>
      <c r="D18" s="19" t="s">
        <v>12</v>
      </c>
      <c r="E18" s="19" t="s">
        <v>12</v>
      </c>
      <c r="F18" s="19" t="s">
        <v>12</v>
      </c>
      <c r="G18" s="19">
        <v>333.2</v>
      </c>
      <c r="H18" s="19">
        <v>365.8</v>
      </c>
      <c r="I18" s="105">
        <v>311.2</v>
      </c>
      <c r="J18" s="105">
        <v>284.4</v>
      </c>
      <c r="K18" s="105">
        <v>269.641</v>
      </c>
      <c r="L18" s="105">
        <v>203.8</v>
      </c>
      <c r="M18" s="105">
        <v>204.795</v>
      </c>
      <c r="N18" s="105">
        <v>220.097</v>
      </c>
      <c r="O18" s="105">
        <v>202.309</v>
      </c>
      <c r="P18" s="105">
        <v>211.83899999999997</v>
      </c>
      <c r="Q18" s="105">
        <v>207.13</v>
      </c>
      <c r="R18" s="106">
        <v>204.803</v>
      </c>
      <c r="S18" s="106">
        <v>223</v>
      </c>
      <c r="T18" s="106">
        <v>266.973</v>
      </c>
      <c r="U18" s="106">
        <v>232.601</v>
      </c>
      <c r="V18" s="106">
        <v>173.228</v>
      </c>
      <c r="W18" s="106">
        <v>199.747</v>
      </c>
    </row>
    <row r="19" spans="1:23" s="91" customFormat="1" ht="25.5" customHeight="1">
      <c r="A19" s="182" t="s">
        <v>58</v>
      </c>
      <c r="B19" s="183"/>
      <c r="C19" s="9"/>
      <c r="D19" s="19" t="s">
        <v>12</v>
      </c>
      <c r="E19" s="19" t="s">
        <v>12</v>
      </c>
      <c r="F19" s="19" t="s">
        <v>12</v>
      </c>
      <c r="G19" s="19">
        <v>83.8</v>
      </c>
      <c r="H19" s="19">
        <v>84.3</v>
      </c>
      <c r="I19" s="105">
        <v>77.8</v>
      </c>
      <c r="J19" s="105">
        <v>74</v>
      </c>
      <c r="K19" s="105">
        <v>85.624</v>
      </c>
      <c r="L19" s="105">
        <v>70.9</v>
      </c>
      <c r="M19" s="105">
        <v>72.154</v>
      </c>
      <c r="N19" s="105">
        <v>74.547</v>
      </c>
      <c r="O19" s="105">
        <v>78.276</v>
      </c>
      <c r="P19" s="105">
        <v>92.264</v>
      </c>
      <c r="Q19" s="105">
        <v>78.055</v>
      </c>
      <c r="R19" s="106">
        <v>105.879</v>
      </c>
      <c r="S19" s="106">
        <v>100.7</v>
      </c>
      <c r="T19" s="106">
        <v>117.517</v>
      </c>
      <c r="U19" s="106">
        <v>111.082</v>
      </c>
      <c r="V19" s="106">
        <v>93.226</v>
      </c>
      <c r="W19" s="106">
        <v>110.286</v>
      </c>
    </row>
    <row r="20" spans="1:23" s="91" customFormat="1" ht="25.5" customHeight="1">
      <c r="A20" s="182" t="s">
        <v>59</v>
      </c>
      <c r="B20" s="183"/>
      <c r="C20" s="9"/>
      <c r="D20" s="19" t="s">
        <v>12</v>
      </c>
      <c r="E20" s="19" t="s">
        <v>12</v>
      </c>
      <c r="F20" s="19" t="s">
        <v>12</v>
      </c>
      <c r="G20" s="19">
        <v>62.7</v>
      </c>
      <c r="H20" s="19">
        <v>76</v>
      </c>
      <c r="I20" s="105">
        <v>67.7</v>
      </c>
      <c r="J20" s="19">
        <v>51.4</v>
      </c>
      <c r="K20" s="19">
        <v>44.722</v>
      </c>
      <c r="L20" s="19">
        <v>48.8</v>
      </c>
      <c r="M20" s="19">
        <v>42.529</v>
      </c>
      <c r="N20" s="19">
        <v>46.379</v>
      </c>
      <c r="O20" s="19">
        <v>49.775</v>
      </c>
      <c r="P20" s="19">
        <v>39.315</v>
      </c>
      <c r="Q20" s="19">
        <v>28.105</v>
      </c>
      <c r="R20" s="106">
        <v>27.884</v>
      </c>
      <c r="S20" s="106">
        <v>19.9</v>
      </c>
      <c r="T20" s="106">
        <v>39.801</v>
      </c>
      <c r="U20" s="106">
        <v>32.26</v>
      </c>
      <c r="V20" s="106">
        <v>63.41</v>
      </c>
      <c r="W20" s="106">
        <v>25.816</v>
      </c>
    </row>
    <row r="21" spans="1:23" s="91" customFormat="1" ht="15" hidden="1">
      <c r="A21" s="104"/>
      <c r="B21" s="181"/>
      <c r="C21" s="11"/>
      <c r="D21" s="109">
        <v>258.7</v>
      </c>
      <c r="E21" s="109">
        <v>241.9</v>
      </c>
      <c r="F21" s="109">
        <v>217.2</v>
      </c>
      <c r="G21" s="109">
        <v>677.1</v>
      </c>
      <c r="H21" s="109">
        <v>720.2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10"/>
      <c r="S21" s="110"/>
      <c r="T21" s="110"/>
      <c r="U21" s="110"/>
      <c r="V21" s="110"/>
      <c r="W21" s="110"/>
    </row>
    <row r="22" spans="1:23" s="91" customFormat="1" ht="15">
      <c r="A22" s="169"/>
      <c r="B22" s="27"/>
      <c r="C22" s="8"/>
      <c r="D22" s="109"/>
      <c r="E22" s="109"/>
      <c r="F22" s="109"/>
      <c r="G22" s="10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08"/>
      <c r="S22" s="108"/>
      <c r="T22" s="108"/>
      <c r="U22" s="108"/>
      <c r="V22" s="108"/>
      <c r="W22" s="108"/>
    </row>
    <row r="23" spans="1:23" s="98" customFormat="1" ht="20.25" customHeight="1">
      <c r="A23" s="185" t="s">
        <v>13</v>
      </c>
      <c r="B23" s="186"/>
      <c r="C23" s="187"/>
      <c r="D23" s="117">
        <v>258.6</v>
      </c>
      <c r="E23" s="117">
        <v>242</v>
      </c>
      <c r="F23" s="117">
        <v>217.2</v>
      </c>
      <c r="G23" s="118">
        <v>677.2</v>
      </c>
      <c r="H23" s="118">
        <v>720.2</v>
      </c>
      <c r="I23" s="118">
        <v>625.1</v>
      </c>
      <c r="J23" s="118">
        <v>564.4</v>
      </c>
      <c r="K23" s="118">
        <v>543.166</v>
      </c>
      <c r="L23" s="118">
        <v>454.9</v>
      </c>
      <c r="M23" s="118">
        <v>455.46</v>
      </c>
      <c r="N23" s="118">
        <v>485.76700000000005</v>
      </c>
      <c r="O23" s="118">
        <v>447.719</v>
      </c>
      <c r="P23" s="118">
        <v>435.536</v>
      </c>
      <c r="Q23" s="118">
        <v>393.093</v>
      </c>
      <c r="R23" s="119">
        <v>420.485</v>
      </c>
      <c r="S23" s="119">
        <f>SUM(S9:S20)</f>
        <v>416.4</v>
      </c>
      <c r="T23" s="119">
        <f>SUM(T9:T20)</f>
        <v>484.05</v>
      </c>
      <c r="U23" s="119">
        <f>SUM(U9:U20)</f>
        <v>438.046</v>
      </c>
      <c r="V23" s="119">
        <f>SUM(V9:V20)</f>
        <v>391.19399999999996</v>
      </c>
      <c r="W23" s="119">
        <f>SUM(W9:W20)</f>
        <v>399.126</v>
      </c>
    </row>
    <row r="24" spans="1:11" s="91" customFormat="1" ht="15">
      <c r="A24" s="10"/>
      <c r="B24" s="10"/>
      <c r="C24" s="10"/>
      <c r="D24" s="10"/>
      <c r="E24" s="10"/>
      <c r="F24" s="10"/>
      <c r="G24" s="10"/>
      <c r="H24" s="10"/>
      <c r="I24" s="10"/>
      <c r="J24" s="5"/>
      <c r="K24" s="5"/>
    </row>
    <row r="25" spans="1:11" s="91" customFormat="1" ht="15">
      <c r="A25" s="11" t="s">
        <v>60</v>
      </c>
      <c r="B25" s="11"/>
      <c r="C25" s="11"/>
      <c r="D25" s="11"/>
      <c r="E25" s="11"/>
      <c r="F25" s="11"/>
      <c r="G25" s="11"/>
      <c r="H25" s="11"/>
      <c r="I25" s="11"/>
      <c r="J25" s="5"/>
      <c r="K25" s="5"/>
    </row>
    <row r="26" spans="1:11" s="91" customFormat="1" ht="15">
      <c r="A26" s="5" t="s">
        <v>61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4" s="91" customFormat="1" ht="15">
      <c r="A27" s="5" t="s">
        <v>62</v>
      </c>
      <c r="B27" s="5"/>
      <c r="C27" s="5"/>
      <c r="D27" s="5"/>
      <c r="E27" s="5"/>
      <c r="F27" s="5"/>
      <c r="G27" s="5"/>
      <c r="H27" s="5"/>
      <c r="I27" s="5"/>
      <c r="J27" s="5"/>
      <c r="K27" s="5"/>
      <c r="N27" s="111"/>
    </row>
    <row r="28" spans="1:11" s="91" customFormat="1" ht="15">
      <c r="A28" s="112" t="s">
        <v>63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s="91" customFormat="1" ht="15">
      <c r="A29" s="112" t="s">
        <v>64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="91" customFormat="1" ht="15">
      <c r="A30" s="112" t="s">
        <v>65</v>
      </c>
    </row>
  </sheetData>
  <sheetProtection/>
  <mergeCells count="1">
    <mergeCell ref="A18:C18"/>
  </mergeCells>
  <printOptions/>
  <pageMargins left="0.75" right="0.75" top="1" bottom="1" header="0.5" footer="0.5"/>
  <pageSetup fitToHeight="1" fitToWidth="1" horizontalDpi="600" verticalDpi="600" orientation="landscape" paperSize="9" scale="52" r:id="rId1"/>
  <ignoredErrors>
    <ignoredError sqref="Q12 S12 G15:G16 F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"/>
  <sheetViews>
    <sheetView showGridLines="0" zoomScaleSheetLayoutView="83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50.28125" style="121" customWidth="1"/>
    <col min="2" max="2" width="11.421875" style="121" customWidth="1"/>
    <col min="3" max="6" width="11.421875" style="120" customWidth="1"/>
    <col min="7" max="13" width="11.421875" style="121" customWidth="1"/>
    <col min="14" max="14" width="12.140625" style="121" customWidth="1"/>
    <col min="15" max="15" width="11.7109375" style="121" customWidth="1"/>
    <col min="16" max="16" width="11.7109375" style="121" bestFit="1" customWidth="1"/>
    <col min="17" max="17" width="12.421875" style="121" customWidth="1"/>
    <col min="18" max="18" width="14.421875" style="121" customWidth="1"/>
    <col min="19" max="16384" width="9.140625" style="121" customWidth="1"/>
  </cols>
  <sheetData>
    <row r="1" spans="1:6" s="132" customFormat="1" ht="20.25" customHeight="1">
      <c r="A1" s="129" t="s">
        <v>169</v>
      </c>
      <c r="B1" s="130"/>
      <c r="C1" s="131"/>
      <c r="D1" s="131"/>
      <c r="E1" s="131"/>
      <c r="F1" s="131"/>
    </row>
    <row r="2" spans="1:39" ht="15">
      <c r="A2" s="122"/>
      <c r="B2" s="122"/>
      <c r="C2" s="123"/>
      <c r="D2" s="123"/>
      <c r="E2" s="123"/>
      <c r="F2" s="123"/>
      <c r="G2" s="124"/>
      <c r="H2" s="124"/>
      <c r="I2" s="124"/>
      <c r="J2" s="124"/>
      <c r="K2" s="124"/>
      <c r="L2" s="125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</row>
    <row r="3" spans="1:16" s="139" customFormat="1" ht="22.5" customHeight="1">
      <c r="A3" s="134" t="s">
        <v>0</v>
      </c>
      <c r="B3" s="134"/>
      <c r="C3" s="135"/>
      <c r="D3" s="136"/>
      <c r="E3" s="137"/>
      <c r="F3" s="138"/>
      <c r="J3" s="138"/>
      <c r="K3" s="140"/>
      <c r="L3" s="138"/>
      <c r="O3" s="138"/>
      <c r="P3" s="138" t="s">
        <v>1</v>
      </c>
    </row>
    <row r="4" spans="1:18" ht="18.75" customHeight="1">
      <c r="A4" s="177"/>
      <c r="B4" s="232">
        <v>1995</v>
      </c>
      <c r="C4" s="233">
        <v>1996</v>
      </c>
      <c r="D4" s="232">
        <v>1997</v>
      </c>
      <c r="E4" s="232">
        <v>1998</v>
      </c>
      <c r="F4" s="232">
        <v>1999</v>
      </c>
      <c r="G4" s="141">
        <v>2000</v>
      </c>
      <c r="H4" s="141">
        <v>2001</v>
      </c>
      <c r="I4" s="141">
        <v>2002</v>
      </c>
      <c r="J4" s="141">
        <v>2003</v>
      </c>
      <c r="K4" s="141">
        <v>2004</v>
      </c>
      <c r="L4" s="141">
        <v>2005</v>
      </c>
      <c r="M4" s="142">
        <v>2006</v>
      </c>
      <c r="N4" s="142">
        <v>2007</v>
      </c>
      <c r="O4" s="142">
        <v>2008</v>
      </c>
      <c r="P4" s="142">
        <v>2009</v>
      </c>
      <c r="Q4" s="142">
        <v>2010</v>
      </c>
      <c r="R4" s="142">
        <v>2011</v>
      </c>
    </row>
    <row r="5" spans="1:18" ht="26.25" customHeight="1">
      <c r="A5" s="178" t="s">
        <v>66</v>
      </c>
      <c r="B5" s="215">
        <v>841.2</v>
      </c>
      <c r="C5" s="215">
        <v>884.8</v>
      </c>
      <c r="D5" s="215">
        <v>829.4</v>
      </c>
      <c r="E5" s="215">
        <v>894.9</v>
      </c>
      <c r="F5" s="215">
        <v>803.771</v>
      </c>
      <c r="G5" s="215">
        <v>872.8</v>
      </c>
      <c r="H5" s="215">
        <v>778.651</v>
      </c>
      <c r="I5" s="215">
        <v>864.277</v>
      </c>
      <c r="J5" s="215">
        <v>832.926</v>
      </c>
      <c r="K5" s="215">
        <v>880.897</v>
      </c>
      <c r="L5" s="215">
        <v>939.766</v>
      </c>
      <c r="M5" s="216">
        <v>962.834</v>
      </c>
      <c r="N5" s="216">
        <v>998.8</v>
      </c>
      <c r="O5" s="216">
        <v>1170.662</v>
      </c>
      <c r="P5" s="216">
        <v>1174.292</v>
      </c>
      <c r="Q5" s="216">
        <v>1294.503</v>
      </c>
      <c r="R5" s="216">
        <v>1338.873</v>
      </c>
    </row>
    <row r="6" spans="1:18" ht="26.25" customHeight="1">
      <c r="A6" s="178" t="s">
        <v>88</v>
      </c>
      <c r="B6" s="215">
        <v>1073.3</v>
      </c>
      <c r="C6" s="215">
        <v>1012.2</v>
      </c>
      <c r="D6" s="215">
        <v>945.4</v>
      </c>
      <c r="E6" s="215">
        <v>847.3</v>
      </c>
      <c r="F6" s="215">
        <v>836.194</v>
      </c>
      <c r="G6" s="215">
        <v>739</v>
      </c>
      <c r="H6" s="215">
        <v>689.92</v>
      </c>
      <c r="I6" s="215">
        <v>669.946</v>
      </c>
      <c r="J6" s="215">
        <v>693.743</v>
      </c>
      <c r="K6" s="215">
        <v>671.937</v>
      </c>
      <c r="L6" s="215">
        <v>624.951</v>
      </c>
      <c r="M6" s="216">
        <v>634.343</v>
      </c>
      <c r="N6" s="216">
        <v>685.2</v>
      </c>
      <c r="O6" s="216">
        <v>818.628</v>
      </c>
      <c r="P6" s="216">
        <v>642.862</v>
      </c>
      <c r="Q6" s="216">
        <v>523.388</v>
      </c>
      <c r="R6" s="216">
        <v>482.795</v>
      </c>
    </row>
    <row r="7" spans="1:18" ht="26.25" customHeight="1">
      <c r="A7" s="178" t="s">
        <v>89</v>
      </c>
      <c r="B7" s="215">
        <v>199.2</v>
      </c>
      <c r="C7" s="215">
        <v>144.1</v>
      </c>
      <c r="D7" s="215">
        <v>160.1</v>
      </c>
      <c r="E7" s="215">
        <v>181.3</v>
      </c>
      <c r="F7" s="215">
        <v>169.55</v>
      </c>
      <c r="G7" s="215">
        <v>190.7</v>
      </c>
      <c r="H7" s="215">
        <v>182.196</v>
      </c>
      <c r="I7" s="215">
        <v>174.966</v>
      </c>
      <c r="J7" s="215">
        <v>150.679</v>
      </c>
      <c r="K7" s="215">
        <v>156.388</v>
      </c>
      <c r="L7" s="215">
        <v>156.211</v>
      </c>
      <c r="M7" s="216">
        <v>139.411</v>
      </c>
      <c r="N7" s="216">
        <v>146.9</v>
      </c>
      <c r="O7" s="216">
        <v>136.567</v>
      </c>
      <c r="P7" s="216">
        <v>140.87</v>
      </c>
      <c r="Q7" s="216">
        <v>160.482</v>
      </c>
      <c r="R7" s="216">
        <v>187.013</v>
      </c>
    </row>
    <row r="8" spans="1:18" ht="26.25" customHeight="1">
      <c r="A8" s="178" t="s">
        <v>87</v>
      </c>
      <c r="B8" s="215">
        <v>209.2</v>
      </c>
      <c r="C8" s="215">
        <v>219.7</v>
      </c>
      <c r="D8" s="215">
        <v>201</v>
      </c>
      <c r="E8" s="215">
        <v>170.4</v>
      </c>
      <c r="F8" s="215">
        <v>153.261</v>
      </c>
      <c r="G8" s="215">
        <v>161.2</v>
      </c>
      <c r="H8" s="215">
        <v>153.553</v>
      </c>
      <c r="I8" s="215">
        <v>185.626</v>
      </c>
      <c r="J8" s="215">
        <v>151.448</v>
      </c>
      <c r="K8" s="215">
        <v>114.081</v>
      </c>
      <c r="L8" s="215">
        <v>103.822</v>
      </c>
      <c r="M8" s="216">
        <v>121.478</v>
      </c>
      <c r="N8" s="216">
        <v>150.6</v>
      </c>
      <c r="O8" s="216">
        <v>83.584</v>
      </c>
      <c r="P8" s="216">
        <v>72.875</v>
      </c>
      <c r="Q8" s="216">
        <v>75.797</v>
      </c>
      <c r="R8" s="216">
        <v>116.816</v>
      </c>
    </row>
    <row r="9" spans="1:18" ht="26.25" customHeight="1">
      <c r="A9" s="178" t="s">
        <v>67</v>
      </c>
      <c r="B9" s="215">
        <v>7.1</v>
      </c>
      <c r="C9" s="215">
        <v>6.7</v>
      </c>
      <c r="D9" s="215">
        <v>5.9</v>
      </c>
      <c r="E9" s="215">
        <v>6.3</v>
      </c>
      <c r="F9" s="215">
        <v>5.545</v>
      </c>
      <c r="G9" s="215">
        <v>4.7</v>
      </c>
      <c r="H9" s="215">
        <v>4.585</v>
      </c>
      <c r="I9" s="215">
        <v>4.324</v>
      </c>
      <c r="J9" s="215">
        <v>3.671</v>
      </c>
      <c r="K9" s="215">
        <v>2.748</v>
      </c>
      <c r="L9" s="215">
        <v>1.618</v>
      </c>
      <c r="M9" s="216">
        <v>1.927</v>
      </c>
      <c r="N9" s="216">
        <v>1.8</v>
      </c>
      <c r="O9" s="216">
        <v>1.867</v>
      </c>
      <c r="P9" s="216">
        <v>1.703</v>
      </c>
      <c r="Q9" s="216">
        <v>2.16</v>
      </c>
      <c r="R9" s="216">
        <v>1.481</v>
      </c>
    </row>
    <row r="10" spans="1:18" ht="26.25" customHeight="1">
      <c r="A10" s="178" t="s">
        <v>68</v>
      </c>
      <c r="B10" s="215">
        <v>1.7</v>
      </c>
      <c r="C10" s="215">
        <v>1.7</v>
      </c>
      <c r="D10" s="215">
        <v>1.6</v>
      </c>
      <c r="E10" s="215">
        <v>1.6</v>
      </c>
      <c r="F10" s="215">
        <v>1.415</v>
      </c>
      <c r="G10" s="215">
        <v>1.3</v>
      </c>
      <c r="H10" s="215">
        <v>1.188</v>
      </c>
      <c r="I10" s="215">
        <v>1.04</v>
      </c>
      <c r="J10" s="215">
        <v>0.883</v>
      </c>
      <c r="K10" s="215">
        <v>0.863</v>
      </c>
      <c r="L10" s="215">
        <v>0.897</v>
      </c>
      <c r="M10" s="216">
        <v>0.9</v>
      </c>
      <c r="N10" s="216">
        <v>0.7</v>
      </c>
      <c r="O10" s="216">
        <v>0.777</v>
      </c>
      <c r="P10" s="216">
        <v>0.688</v>
      </c>
      <c r="Q10" s="216">
        <v>0.677</v>
      </c>
      <c r="R10" s="216">
        <v>0.72</v>
      </c>
    </row>
    <row r="11" spans="1:18" ht="26.25" customHeight="1">
      <c r="A11" s="178" t="s">
        <v>69</v>
      </c>
      <c r="B11" s="215">
        <v>0.1</v>
      </c>
      <c r="C11" s="215">
        <v>0.1</v>
      </c>
      <c r="D11" s="215">
        <v>0.1</v>
      </c>
      <c r="E11" s="215">
        <v>0.1</v>
      </c>
      <c r="F11" s="215">
        <v>0.062</v>
      </c>
      <c r="G11" s="254" t="s">
        <v>82</v>
      </c>
      <c r="H11" s="254" t="s">
        <v>82</v>
      </c>
      <c r="I11" s="254" t="s">
        <v>82</v>
      </c>
      <c r="J11" s="254" t="s">
        <v>82</v>
      </c>
      <c r="K11" s="254" t="s">
        <v>82</v>
      </c>
      <c r="L11" s="254" t="s">
        <v>82</v>
      </c>
      <c r="M11" s="217">
        <v>0.05</v>
      </c>
      <c r="N11" s="217">
        <v>0.032</v>
      </c>
      <c r="O11" s="217">
        <v>0</v>
      </c>
      <c r="P11" s="217">
        <v>0</v>
      </c>
      <c r="Q11" s="217">
        <v>0</v>
      </c>
      <c r="R11" s="217">
        <v>0.023</v>
      </c>
    </row>
    <row r="12" spans="1:18" ht="26.25" customHeight="1">
      <c r="A12" s="178" t="s">
        <v>70</v>
      </c>
      <c r="B12" s="215">
        <v>65</v>
      </c>
      <c r="C12" s="215">
        <v>55.8</v>
      </c>
      <c r="D12" s="215">
        <v>55.5</v>
      </c>
      <c r="E12" s="215">
        <v>52</v>
      </c>
      <c r="F12" s="215">
        <v>47.839</v>
      </c>
      <c r="G12" s="215">
        <v>45.3</v>
      </c>
      <c r="H12" s="215">
        <v>34.488</v>
      </c>
      <c r="I12" s="215">
        <v>41.334</v>
      </c>
      <c r="J12" s="215">
        <v>55.816</v>
      </c>
      <c r="K12" s="215">
        <v>45.347</v>
      </c>
      <c r="L12" s="215">
        <v>41.729</v>
      </c>
      <c r="M12" s="216">
        <v>49.474</v>
      </c>
      <c r="N12" s="216">
        <v>48</v>
      </c>
      <c r="O12" s="216">
        <v>53.114</v>
      </c>
      <c r="P12" s="216">
        <v>52.336</v>
      </c>
      <c r="Q12" s="216">
        <v>46.707</v>
      </c>
      <c r="R12" s="216">
        <v>47.323</v>
      </c>
    </row>
    <row r="13" spans="1:18" ht="26.25" customHeight="1">
      <c r="A13" s="178" t="s">
        <v>155</v>
      </c>
      <c r="B13" s="215">
        <v>312.7</v>
      </c>
      <c r="C13" s="215">
        <v>391.5</v>
      </c>
      <c r="D13" s="215">
        <v>437</v>
      </c>
      <c r="E13" s="215">
        <v>505.8</v>
      </c>
      <c r="F13" s="215">
        <v>639.116</v>
      </c>
      <c r="G13" s="215">
        <v>699.6</v>
      </c>
      <c r="H13" s="215">
        <v>777.831</v>
      </c>
      <c r="I13" s="215">
        <v>791.179</v>
      </c>
      <c r="J13" s="215">
        <v>902.57</v>
      </c>
      <c r="K13" s="215">
        <v>982.64</v>
      </c>
      <c r="L13" s="215">
        <v>1027.15</v>
      </c>
      <c r="M13" s="216">
        <v>1101.615</v>
      </c>
      <c r="N13" s="216">
        <v>1169.5</v>
      </c>
      <c r="O13" s="216">
        <v>1390.881</v>
      </c>
      <c r="P13" s="216">
        <v>1533.914</v>
      </c>
      <c r="Q13" s="216">
        <v>1621.012</v>
      </c>
      <c r="R13" s="216">
        <v>1617.813</v>
      </c>
    </row>
    <row r="14" spans="1:18" s="133" customFormat="1" ht="21" customHeight="1">
      <c r="A14" s="179" t="s">
        <v>13</v>
      </c>
      <c r="B14" s="218">
        <v>2709.6</v>
      </c>
      <c r="C14" s="218">
        <v>2716.6</v>
      </c>
      <c r="D14" s="218">
        <v>2636</v>
      </c>
      <c r="E14" s="218">
        <v>2659.7</v>
      </c>
      <c r="F14" s="218">
        <v>2656.753</v>
      </c>
      <c r="G14" s="218">
        <v>2714.7</v>
      </c>
      <c r="H14" s="218">
        <v>2622.4</v>
      </c>
      <c r="I14" s="218">
        <v>2732.692</v>
      </c>
      <c r="J14" s="218">
        <v>2791.8</v>
      </c>
      <c r="K14" s="218">
        <v>2854.944</v>
      </c>
      <c r="L14" s="218">
        <v>2896.1980000000003</v>
      </c>
      <c r="M14" s="219">
        <v>3012.032</v>
      </c>
      <c r="N14" s="219">
        <f>SUM(N5:N13)</f>
        <v>3201.532</v>
      </c>
      <c r="O14" s="219">
        <f>SUM(O5:O13)</f>
        <v>3656.08</v>
      </c>
      <c r="P14" s="219">
        <f>SUM(P5:P13)</f>
        <v>3619.54</v>
      </c>
      <c r="Q14" s="219">
        <f>SUM(Q5:Q13)</f>
        <v>3724.7259999999997</v>
      </c>
      <c r="R14" s="219">
        <f>SUM(R5:R13)</f>
        <v>3792.857</v>
      </c>
    </row>
    <row r="15" ht="15">
      <c r="A15" s="121" t="s">
        <v>71</v>
      </c>
    </row>
  </sheetData>
  <sheetProtection/>
  <printOptions horizontalCentered="1"/>
  <pageMargins left="0.75" right="0.75" top="0.75" bottom="0.75" header="0.5" footer="0.5"/>
  <pageSetup fitToHeight="1" fitToWidth="1" horizontalDpi="300" verticalDpi="300" orientation="landscape" paperSize="9" scale="52" r:id="rId1"/>
  <ignoredErrors>
    <ignoredError sqref="R14 N14:P14" formulaRange="1"/>
    <ignoredError sqref="G11 H11:L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of Scientific Procedures on Living Animals Great Britain 2011 Time Series Tables</dc:title>
  <dc:subject/>
  <dc:creator/>
  <cp:keywords>time series data tables, scientific procedures, animals, toxicology, anaesthesia, 2011 </cp:keywords>
  <dc:description/>
  <cp:lastModifiedBy/>
  <dcterms:created xsi:type="dcterms:W3CDTF">2012-07-04T10:08:18Z</dcterms:created>
  <dcterms:modified xsi:type="dcterms:W3CDTF">2012-07-09T10:53:08Z</dcterms:modified>
  <cp:category/>
  <cp:version/>
  <cp:contentType/>
  <cp:contentStatus/>
</cp:coreProperties>
</file>