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35" windowWidth="15480" windowHeight="7680"/>
  </bookViews>
  <sheets>
    <sheet name="Sheet1" sheetId="1" r:id="rId1"/>
  </sheets>
  <definedNames>
    <definedName name="_xlnm.Print_Area" localSheetId="0">Sheet1!$A$1:$F$77</definedName>
  </definedNames>
  <calcPr calcId="114210"/>
</workbook>
</file>

<file path=xl/calcChain.xml><?xml version="1.0" encoding="utf-8"?>
<calcChain xmlns="http://schemas.openxmlformats.org/spreadsheetml/2006/main">
  <c r="F5" i="1"/>
  <c r="F39"/>
  <c r="F17"/>
  <c r="F20"/>
  <c r="F37"/>
  <c r="F70"/>
  <c r="F62"/>
  <c r="F59"/>
  <c r="F54"/>
  <c r="F10"/>
  <c r="F7"/>
  <c r="F72"/>
  <c r="F15"/>
</calcChain>
</file>

<file path=xl/sharedStrings.xml><?xml version="1.0" encoding="utf-8"?>
<sst xmlns="http://schemas.openxmlformats.org/spreadsheetml/2006/main" count="85" uniqueCount="76">
  <si>
    <r>
      <rPr>
        <b/>
        <sz val="24"/>
        <rFont val="Cambria"/>
        <family val="1"/>
      </rPr>
      <t>Spending data</t>
    </r>
    <r>
      <rPr>
        <sz val="24"/>
        <rFont val="Cambria"/>
        <family val="1"/>
      </rPr>
      <t xml:space="preserve">
</t>
    </r>
    <r>
      <rPr>
        <sz val="18"/>
        <rFont val="Cambria"/>
        <family val="1"/>
      </rPr>
      <t>(in £m)</t>
    </r>
  </si>
  <si>
    <t>Actual</t>
  </si>
  <si>
    <t>Total Spend</t>
  </si>
  <si>
    <t>(A) Spend 
By Budget Type</t>
  </si>
  <si>
    <t>(A1) Organisation's own budget (DEL), Sub-Total</t>
  </si>
  <si>
    <t>Of which</t>
  </si>
  <si>
    <r>
      <t>Resource (excl. depreciation)*</t>
    </r>
    <r>
      <rPr>
        <vertAlign val="superscript"/>
        <sz val="12"/>
        <color indexed="8"/>
        <rFont val="Calibri"/>
        <family val="2"/>
      </rPr>
      <t>1</t>
    </r>
  </si>
  <si>
    <r>
      <t>Capital*</t>
    </r>
    <r>
      <rPr>
        <vertAlign val="superscript"/>
        <sz val="12"/>
        <color indexed="8"/>
        <rFont val="Calibri"/>
        <family val="2"/>
      </rPr>
      <t>1</t>
    </r>
  </si>
  <si>
    <t>(A2) Expenditure managed by the organisation (AME), Sub-Total</t>
  </si>
  <si>
    <t>Of which the main components are:</t>
  </si>
  <si>
    <t xml:space="preserve">(A3) Other expenditure outside DEL and AME </t>
  </si>
  <si>
    <t>(A1 + A2 + A3) Total Spend</t>
  </si>
  <si>
    <t>(B) Spend 
by type of internal operation</t>
  </si>
  <si>
    <t>(B1) Cost of running the estate, Sub-Total</t>
  </si>
  <si>
    <t>Of which, major components are:</t>
  </si>
  <si>
    <t xml:space="preserve">Other Costs </t>
  </si>
  <si>
    <r>
      <t xml:space="preserve">Size in m2 </t>
    </r>
    <r>
      <rPr>
        <b/>
        <sz val="12"/>
        <color indexed="8"/>
        <rFont val="Calibri"/>
        <family val="2"/>
      </rPr>
      <t>*</t>
    </r>
  </si>
  <si>
    <t>(B2) Cost of running IT, Sub-Total</t>
  </si>
  <si>
    <r>
      <t>Desktop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2"/>
        <color indexed="8"/>
        <rFont val="Calibri"/>
        <family val="2"/>
      </rPr>
      <t>*</t>
    </r>
  </si>
  <si>
    <t>Back office systems</t>
  </si>
  <si>
    <t>Telecommunications</t>
  </si>
  <si>
    <t>(B3) Cost of corporate services, Sub-Total</t>
  </si>
  <si>
    <r>
      <t>HR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2"/>
        <color indexed="8"/>
        <rFont val="Calibri"/>
        <family val="2"/>
      </rPr>
      <t>*</t>
    </r>
  </si>
  <si>
    <r>
      <t>Finance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2"/>
        <color indexed="8"/>
        <rFont val="Calibri"/>
        <family val="2"/>
      </rPr>
      <t>*</t>
    </r>
  </si>
  <si>
    <r>
      <t>Procurement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2"/>
        <color indexed="8"/>
        <rFont val="Calibri"/>
        <family val="2"/>
      </rPr>
      <t>*</t>
    </r>
  </si>
  <si>
    <t>Other</t>
  </si>
  <si>
    <t>(B4) Policy and policy implementation, Sub-Total</t>
  </si>
  <si>
    <r>
      <t>E.g. Olympics policy</t>
    </r>
    <r>
      <rPr>
        <vertAlign val="superscript"/>
        <sz val="12"/>
        <color indexed="8"/>
        <rFont val="Calibri"/>
        <family val="2"/>
      </rPr>
      <t>2</t>
    </r>
  </si>
  <si>
    <r>
      <t>E.g. Arts Policy</t>
    </r>
    <r>
      <rPr>
        <vertAlign val="superscript"/>
        <sz val="12"/>
        <color indexed="8"/>
        <rFont val="Calibri"/>
        <family val="2"/>
      </rPr>
      <t>2</t>
    </r>
  </si>
  <si>
    <r>
      <t>E.g. Culture Policy</t>
    </r>
    <r>
      <rPr>
        <vertAlign val="superscript"/>
        <sz val="12"/>
        <color indexed="8"/>
        <rFont val="Calibri"/>
        <family val="2"/>
      </rPr>
      <t>2</t>
    </r>
  </si>
  <si>
    <r>
      <t>E.g Sports Policy</t>
    </r>
    <r>
      <rPr>
        <vertAlign val="superscript"/>
        <sz val="12"/>
        <color indexed="8"/>
        <rFont val="Calibri"/>
        <family val="2"/>
      </rPr>
      <t>2</t>
    </r>
  </si>
  <si>
    <r>
      <t>E.g Education Policy</t>
    </r>
    <r>
      <rPr>
        <vertAlign val="superscript"/>
        <sz val="12"/>
        <color indexed="8"/>
        <rFont val="Calibri"/>
        <family val="2"/>
      </rPr>
      <t>2</t>
    </r>
  </si>
  <si>
    <r>
      <t>E.g Research and Development</t>
    </r>
    <r>
      <rPr>
        <vertAlign val="superscript"/>
        <sz val="12"/>
        <color indexed="8"/>
        <rFont val="Calibri"/>
        <family val="2"/>
      </rPr>
      <t>2</t>
    </r>
  </si>
  <si>
    <t>(B5) Other costs</t>
  </si>
  <si>
    <t>(B1 + B2 + B3 + B4 + B5)  Total Spend</t>
  </si>
  <si>
    <t>(C)  Spend 
by type of transaction</t>
  </si>
  <si>
    <t>(C1) Procurement Costs, Sub-Total</t>
  </si>
  <si>
    <t>Of which, major component categories are:</t>
  </si>
  <si>
    <r>
      <t>Consultancy &amp; Contingent Labour</t>
    </r>
    <r>
      <rPr>
        <sz val="11"/>
        <color theme="1"/>
        <rFont val="Calibri"/>
        <family val="2"/>
        <scheme val="minor"/>
      </rPr>
      <t xml:space="preserve"> *</t>
    </r>
  </si>
  <si>
    <r>
      <t>Construction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2"/>
        <color indexed="8"/>
        <rFont val="Calibri"/>
        <family val="2"/>
      </rPr>
      <t>*</t>
    </r>
  </si>
  <si>
    <r>
      <t>Marketing and media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2"/>
        <color indexed="8"/>
        <rFont val="Calibri"/>
        <family val="2"/>
      </rPr>
      <t>*</t>
    </r>
  </si>
  <si>
    <t>Of which, spend through Govt Procurement Service</t>
  </si>
  <si>
    <t>Of which, by supplier type:</t>
  </si>
  <si>
    <r>
      <t xml:space="preserve">SME suppliers </t>
    </r>
    <r>
      <rPr>
        <b/>
        <vertAlign val="superscript"/>
        <sz val="12"/>
        <color indexed="8"/>
        <rFont val="Calibri"/>
        <family val="2"/>
      </rPr>
      <t>*3</t>
    </r>
  </si>
  <si>
    <r>
      <t xml:space="preserve">Voluntary and Charity Sector suppliers </t>
    </r>
    <r>
      <rPr>
        <b/>
        <sz val="12"/>
        <color indexed="8"/>
        <rFont val="Calibri"/>
        <family val="2"/>
      </rPr>
      <t>*</t>
    </r>
    <r>
      <rPr>
        <b/>
        <vertAlign val="superscript"/>
        <sz val="12"/>
        <color indexed="8"/>
        <rFont val="Calibri"/>
        <family val="2"/>
      </rPr>
      <t>3</t>
    </r>
  </si>
  <si>
    <t>(C2) People costs, Sub-Total</t>
  </si>
  <si>
    <t>Of which, major component costs are:</t>
  </si>
  <si>
    <t>Payroll Paybill Costs*</t>
  </si>
  <si>
    <t>Non Payroll Paybill Costs</t>
  </si>
  <si>
    <t>Paid exits</t>
  </si>
  <si>
    <t>(C3) Grants, Sub-Total</t>
  </si>
  <si>
    <t xml:space="preserve">Total by main components (equal to the total by recipient sectors) </t>
  </si>
  <si>
    <t>Of which the recipient sectors are:</t>
  </si>
  <si>
    <t>Central Govt</t>
  </si>
  <si>
    <t>Local Govt</t>
  </si>
  <si>
    <t>Public corporations</t>
  </si>
  <si>
    <t>Voluntary sector</t>
  </si>
  <si>
    <t>Private sector</t>
  </si>
  <si>
    <t xml:space="preserve">Total by recipient sectors (equal to the total by main components) </t>
  </si>
  <si>
    <t>(C4) Other costs</t>
  </si>
  <si>
    <t>(C1 + C2 + C3 + C4) Total Spend</t>
  </si>
  <si>
    <r>
      <t>Goods and Services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2"/>
        <color indexed="8"/>
        <rFont val="Calibri"/>
        <family val="2"/>
      </rPr>
      <t>*</t>
    </r>
  </si>
  <si>
    <t xml:space="preserve">Total by major component categories (equal to the total by supplier type) </t>
  </si>
  <si>
    <t>Total by supplier type (equal to the total by major component categories)</t>
  </si>
  <si>
    <t>Quarterly Data Summary Quarter 2 2012/13</t>
  </si>
  <si>
    <t>Footnotes</t>
  </si>
  <si>
    <t>2 - Areas of front line delivery, where there will be a large degree of variance across departments</t>
  </si>
  <si>
    <t>3 -  There may be overlap between VCS and SME suppliers; these figures are therefore not additive</t>
  </si>
  <si>
    <t xml:space="preserve">* - Items covered by a centrally agreed strategy for which there is cabinet consensus. </t>
  </si>
  <si>
    <t xml:space="preserve">Department of HMRC - Core Department
</t>
  </si>
  <si>
    <t>Tax Credits</t>
  </si>
  <si>
    <t>Child Benefit</t>
  </si>
  <si>
    <r>
      <t>Facilities</t>
    </r>
    <r>
      <rPr>
        <vertAlign val="superscript"/>
        <sz val="11"/>
        <color indexed="8"/>
        <rFont val="Calibri"/>
        <family val="2"/>
      </rPr>
      <t xml:space="preserve"> </t>
    </r>
    <r>
      <rPr>
        <vertAlign val="superscript"/>
        <sz val="9"/>
        <color indexed="8"/>
        <rFont val="Calibri"/>
        <family val="2"/>
      </rPr>
      <t>2</t>
    </r>
  </si>
  <si>
    <r>
      <t>ICT Systems</t>
    </r>
    <r>
      <rPr>
        <vertAlign val="superscript"/>
        <sz val="11"/>
        <color indexed="8"/>
        <rFont val="Calibri"/>
        <family val="2"/>
      </rPr>
      <t xml:space="preserve"> </t>
    </r>
    <r>
      <rPr>
        <vertAlign val="superscript"/>
        <sz val="9"/>
        <color indexed="8"/>
        <rFont val="Calibri"/>
        <family val="2"/>
      </rPr>
      <t>2</t>
    </r>
  </si>
  <si>
    <r>
      <t>Grant Funding Programme</t>
    </r>
    <r>
      <rPr>
        <vertAlign val="superscript"/>
        <sz val="11"/>
        <color indexed="8"/>
        <rFont val="Calibri"/>
        <family val="2"/>
      </rPr>
      <t xml:space="preserve"> </t>
    </r>
    <r>
      <rPr>
        <vertAlign val="superscript"/>
        <sz val="9"/>
        <color indexed="8"/>
        <rFont val="Calibri"/>
        <family val="2"/>
      </rPr>
      <t>2</t>
    </r>
  </si>
  <si>
    <t xml:space="preserve">1 - Departmental Actual figures </t>
  </si>
</sst>
</file>

<file path=xl/styles.xml><?xml version="1.0" encoding="utf-8"?>
<styleSheet xmlns="http://schemas.openxmlformats.org/spreadsheetml/2006/main">
  <numFmts count="3">
    <numFmt numFmtId="164" formatCode="&quot;£&quot;#,##0.00&quot;m&quot;"/>
    <numFmt numFmtId="165" formatCode="&quot;£&quot;#,##0.00"/>
    <numFmt numFmtId="166" formatCode="#,##0&quot;m2&quot;"/>
  </numFmts>
  <fonts count="26">
    <font>
      <sz val="11"/>
      <color theme="1"/>
      <name val="Calibri"/>
      <family val="2"/>
      <scheme val="minor"/>
    </font>
    <font>
      <b/>
      <sz val="24"/>
      <color indexed="8"/>
      <name val="Cambria"/>
      <family val="1"/>
    </font>
    <font>
      <sz val="24"/>
      <name val="Cambria"/>
      <family val="1"/>
    </font>
    <font>
      <b/>
      <sz val="24"/>
      <name val="Cambria"/>
      <family val="1"/>
    </font>
    <font>
      <sz val="18"/>
      <name val="Cambria"/>
      <family val="1"/>
    </font>
    <font>
      <sz val="12"/>
      <color indexed="8"/>
      <name val="Cambria"/>
      <family val="1"/>
    </font>
    <font>
      <i/>
      <sz val="18"/>
      <name val="Cambria"/>
      <family val="1"/>
    </font>
    <font>
      <sz val="22"/>
      <name val="Cambria"/>
      <family val="1"/>
    </font>
    <font>
      <b/>
      <sz val="22"/>
      <name val="Cambria"/>
      <family val="1"/>
    </font>
    <font>
      <sz val="12"/>
      <color indexed="9"/>
      <name val="Cambria"/>
      <family val="1"/>
    </font>
    <font>
      <b/>
      <sz val="12"/>
      <color indexed="9"/>
      <name val="Calibri"/>
      <family val="2"/>
    </font>
    <font>
      <b/>
      <sz val="22"/>
      <color indexed="9"/>
      <name val="Cambria"/>
      <family val="1"/>
    </font>
    <font>
      <b/>
      <sz val="14"/>
      <color indexed="9"/>
      <name val="Cambria"/>
      <family val="1"/>
    </font>
    <font>
      <b/>
      <sz val="18"/>
      <color indexed="9"/>
      <name val="Cambria"/>
      <family val="1"/>
    </font>
    <font>
      <sz val="18"/>
      <color indexed="9"/>
      <name val="Cambria"/>
      <family val="1"/>
    </font>
    <font>
      <i/>
      <sz val="12"/>
      <color indexed="8"/>
      <name val="Cambria"/>
      <family val="1"/>
    </font>
    <font>
      <vertAlign val="superscript"/>
      <sz val="12"/>
      <color indexed="8"/>
      <name val="Calibri"/>
      <family val="2"/>
    </font>
    <font>
      <b/>
      <sz val="20"/>
      <color indexed="9"/>
      <name val="Cambria"/>
      <family val="1"/>
    </font>
    <font>
      <b/>
      <sz val="12"/>
      <color indexed="9"/>
      <name val="Cambria"/>
      <family val="1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i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hair">
        <color indexed="23"/>
      </right>
      <top/>
      <bottom style="hair">
        <color indexed="64"/>
      </bottom>
      <diagonal/>
    </border>
    <border>
      <left style="hair">
        <color indexed="23"/>
      </left>
      <right style="hair">
        <color indexed="23"/>
      </right>
      <top/>
      <bottom style="hair">
        <color indexed="64"/>
      </bottom>
      <diagonal/>
    </border>
    <border>
      <left style="hair">
        <color indexed="23"/>
      </left>
      <right/>
      <top/>
      <bottom style="hair">
        <color indexed="64"/>
      </bottom>
      <diagonal/>
    </border>
    <border>
      <left/>
      <right style="hair">
        <color indexed="23"/>
      </right>
      <top style="hair">
        <color indexed="64"/>
      </top>
      <bottom/>
      <diagonal/>
    </border>
    <border>
      <left style="hair">
        <color indexed="23"/>
      </left>
      <right style="hair">
        <color indexed="23"/>
      </right>
      <top style="hair">
        <color indexed="64"/>
      </top>
      <bottom/>
      <diagonal/>
    </border>
    <border>
      <left style="hair">
        <color indexed="23"/>
      </left>
      <right/>
      <top style="hair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23"/>
      </right>
      <top/>
      <bottom/>
      <diagonal/>
    </border>
    <border>
      <left style="hair">
        <color indexed="23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23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23"/>
      </bottom>
      <diagonal/>
    </border>
    <border>
      <left style="medium">
        <color indexed="64"/>
      </left>
      <right style="medium">
        <color indexed="64"/>
      </right>
      <top style="hair">
        <color indexed="23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5" fillId="0" borderId="0" xfId="0" applyFont="1"/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right" vertical="center"/>
    </xf>
    <xf numFmtId="164" fontId="8" fillId="2" borderId="3" xfId="0" applyNumberFormat="1" applyFont="1" applyFill="1" applyBorder="1" applyAlignment="1">
      <alignment vertical="center"/>
    </xf>
    <xf numFmtId="0" fontId="9" fillId="2" borderId="0" xfId="0" applyFont="1" applyFill="1" applyBorder="1"/>
    <xf numFmtId="0" fontId="12" fillId="3" borderId="4" xfId="0" applyFont="1" applyFill="1" applyBorder="1" applyAlignment="1">
      <alignment vertical="center"/>
    </xf>
    <xf numFmtId="0" fontId="13" fillId="3" borderId="4" xfId="0" applyFont="1" applyFill="1" applyBorder="1" applyAlignment="1">
      <alignment horizontal="right" vertical="center"/>
    </xf>
    <xf numFmtId="0" fontId="15" fillId="2" borderId="5" xfId="0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right" vertical="center"/>
    </xf>
    <xf numFmtId="0" fontId="12" fillId="3" borderId="11" xfId="0" applyFont="1" applyFill="1" applyBorder="1" applyAlignment="1">
      <alignment horizontal="right" vertical="center"/>
    </xf>
    <xf numFmtId="0" fontId="12" fillId="3" borderId="11" xfId="0" applyFont="1" applyFill="1" applyBorder="1" applyAlignment="1">
      <alignment vertical="center"/>
    </xf>
    <xf numFmtId="0" fontId="13" fillId="3" borderId="11" xfId="0" applyFont="1" applyFill="1" applyBorder="1" applyAlignment="1">
      <alignment horizontal="right" vertical="center"/>
    </xf>
    <xf numFmtId="0" fontId="0" fillId="2" borderId="7" xfId="0" applyFill="1" applyBorder="1" applyAlignment="1" applyProtection="1">
      <alignment horizontal="right" vertical="center"/>
      <protection locked="0"/>
    </xf>
    <xf numFmtId="0" fontId="15" fillId="2" borderId="12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5" fillId="2" borderId="12" xfId="0" applyFont="1" applyFill="1" applyBorder="1" applyAlignment="1">
      <alignment vertical="center"/>
    </xf>
    <xf numFmtId="0" fontId="12" fillId="3" borderId="13" xfId="0" applyFont="1" applyFill="1" applyBorder="1" applyAlignment="1">
      <alignment horizontal="right" vertical="center"/>
    </xf>
    <xf numFmtId="0" fontId="12" fillId="3" borderId="13" xfId="0" applyFont="1" applyFill="1" applyBorder="1" applyAlignment="1">
      <alignment vertical="center"/>
    </xf>
    <xf numFmtId="0" fontId="13" fillId="3" borderId="13" xfId="0" applyFont="1" applyFill="1" applyBorder="1" applyAlignment="1" applyProtection="1">
      <alignment horizontal="right" vertical="center"/>
    </xf>
    <xf numFmtId="0" fontId="17" fillId="4" borderId="2" xfId="0" applyFont="1" applyFill="1" applyBorder="1" applyAlignment="1">
      <alignment vertical="center"/>
    </xf>
    <xf numFmtId="0" fontId="11" fillId="4" borderId="14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>
      <alignment vertical="center" textRotation="90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18" fillId="5" borderId="4" xfId="0" applyFont="1" applyFill="1" applyBorder="1"/>
    <xf numFmtId="0" fontId="13" fillId="5" borderId="4" xfId="0" applyFont="1" applyFill="1" applyBorder="1" applyAlignment="1">
      <alignment horizontal="right" vertical="center"/>
    </xf>
    <xf numFmtId="0" fontId="15" fillId="2" borderId="15" xfId="0" applyFont="1" applyFill="1" applyBorder="1" applyAlignment="1">
      <alignment horizontal="right"/>
    </xf>
    <xf numFmtId="0" fontId="15" fillId="2" borderId="6" xfId="0" applyFont="1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5" fillId="2" borderId="8" xfId="0" applyFont="1" applyFill="1" applyBorder="1"/>
    <xf numFmtId="0" fontId="5" fillId="2" borderId="9" xfId="0" applyFont="1" applyFill="1" applyBorder="1"/>
    <xf numFmtId="0" fontId="0" fillId="2" borderId="10" xfId="0" applyFont="1" applyFill="1" applyBorder="1" applyAlignment="1">
      <alignment horizontal="right"/>
    </xf>
    <xf numFmtId="0" fontId="18" fillId="5" borderId="11" xfId="0" applyFont="1" applyFill="1" applyBorder="1"/>
    <xf numFmtId="0" fontId="13" fillId="5" borderId="11" xfId="0" applyFont="1" applyFill="1" applyBorder="1" applyAlignment="1">
      <alignment horizontal="right" vertical="center"/>
    </xf>
    <xf numFmtId="0" fontId="15" fillId="2" borderId="17" xfId="0" applyFont="1" applyFill="1" applyBorder="1" applyAlignment="1">
      <alignment horizontal="right"/>
    </xf>
    <xf numFmtId="0" fontId="15" fillId="2" borderId="18" xfId="0" applyFont="1" applyFill="1" applyBorder="1" applyAlignment="1">
      <alignment horizontal="right"/>
    </xf>
    <xf numFmtId="0" fontId="0" fillId="2" borderId="19" xfId="0" applyFont="1" applyFill="1" applyBorder="1" applyAlignment="1">
      <alignment horizontal="right"/>
    </xf>
    <xf numFmtId="0" fontId="5" fillId="2" borderId="20" xfId="0" applyFont="1" applyFill="1" applyBorder="1"/>
    <xf numFmtId="0" fontId="5" fillId="2" borderId="21" xfId="0" applyFont="1" applyFill="1" applyBorder="1"/>
    <xf numFmtId="0" fontId="0" fillId="2" borderId="22" xfId="0" applyFont="1" applyFill="1" applyBorder="1" applyAlignment="1">
      <alignment horizontal="right"/>
    </xf>
    <xf numFmtId="0" fontId="15" fillId="2" borderId="23" xfId="0" applyFont="1" applyFill="1" applyBorder="1" applyAlignment="1">
      <alignment horizontal="right"/>
    </xf>
    <xf numFmtId="0" fontId="15" fillId="2" borderId="24" xfId="0" applyFont="1" applyFill="1" applyBorder="1" applyAlignment="1">
      <alignment horizontal="right"/>
    </xf>
    <xf numFmtId="0" fontId="0" fillId="2" borderId="25" xfId="0" applyFont="1" applyFill="1" applyBorder="1" applyAlignment="1">
      <alignment horizontal="right"/>
    </xf>
    <xf numFmtId="0" fontId="20" fillId="5" borderId="11" xfId="0" applyFont="1" applyFill="1" applyBorder="1" applyAlignment="1">
      <alignment horizontal="right" vertical="center"/>
    </xf>
    <xf numFmtId="0" fontId="0" fillId="2" borderId="26" xfId="0" applyFont="1" applyFill="1" applyBorder="1" applyAlignment="1">
      <alignment horizontal="right"/>
    </xf>
    <xf numFmtId="0" fontId="15" fillId="2" borderId="20" xfId="0" applyFont="1" applyFill="1" applyBorder="1" applyAlignment="1">
      <alignment horizontal="right"/>
    </xf>
    <xf numFmtId="0" fontId="15" fillId="2" borderId="21" xfId="0" applyFont="1" applyFill="1" applyBorder="1" applyAlignment="1">
      <alignment horizontal="right"/>
    </xf>
    <xf numFmtId="0" fontId="0" fillId="2" borderId="27" xfId="0" applyFont="1" applyFill="1" applyBorder="1" applyAlignment="1">
      <alignment horizontal="right"/>
    </xf>
    <xf numFmtId="0" fontId="0" fillId="2" borderId="28" xfId="0" applyFill="1" applyBorder="1" applyAlignment="1">
      <alignment horizontal="right"/>
    </xf>
    <xf numFmtId="0" fontId="0" fillId="2" borderId="26" xfId="0" applyFill="1" applyBorder="1" applyAlignment="1" applyProtection="1">
      <alignment horizontal="right"/>
      <protection locked="0"/>
    </xf>
    <xf numFmtId="0" fontId="0" fillId="2" borderId="27" xfId="0" applyFill="1" applyBorder="1" applyAlignment="1" applyProtection="1">
      <alignment horizontal="right"/>
      <protection locked="0"/>
    </xf>
    <xf numFmtId="0" fontId="0" fillId="2" borderId="28" xfId="0" applyFill="1" applyBorder="1" applyAlignment="1" applyProtection="1">
      <alignment horizontal="right"/>
      <protection locked="0"/>
    </xf>
    <xf numFmtId="0" fontId="5" fillId="2" borderId="24" xfId="0" applyFont="1" applyFill="1" applyBorder="1" applyAlignment="1">
      <alignment horizontal="right"/>
    </xf>
    <xf numFmtId="0" fontId="18" fillId="5" borderId="13" xfId="0" applyFont="1" applyFill="1" applyBorder="1"/>
    <xf numFmtId="0" fontId="13" fillId="5" borderId="13" xfId="0" applyFont="1" applyFill="1" applyBorder="1" applyAlignment="1">
      <alignment horizontal="right" vertical="center"/>
    </xf>
    <xf numFmtId="0" fontId="17" fillId="6" borderId="29" xfId="0" applyFont="1" applyFill="1" applyBorder="1" applyAlignment="1">
      <alignment vertical="center"/>
    </xf>
    <xf numFmtId="0" fontId="11" fillId="6" borderId="29" xfId="0" applyFont="1" applyFill="1" applyBorder="1" applyAlignment="1">
      <alignment horizontal="right" vertical="center"/>
    </xf>
    <xf numFmtId="0" fontId="18" fillId="7" borderId="4" xfId="0" applyFont="1" applyFill="1" applyBorder="1"/>
    <xf numFmtId="0" fontId="13" fillId="7" borderId="4" xfId="0" applyFont="1" applyFill="1" applyBorder="1" applyAlignment="1">
      <alignment horizontal="right" vertical="center"/>
    </xf>
    <xf numFmtId="0" fontId="0" fillId="2" borderId="27" xfId="0" applyFill="1" applyBorder="1" applyAlignment="1">
      <alignment horizontal="right"/>
    </xf>
    <xf numFmtId="0" fontId="21" fillId="2" borderId="27" xfId="0" applyFont="1" applyFill="1" applyBorder="1" applyAlignment="1">
      <alignment horizontal="right"/>
    </xf>
    <xf numFmtId="0" fontId="18" fillId="7" borderId="30" xfId="0" applyFont="1" applyFill="1" applyBorder="1"/>
    <xf numFmtId="0" fontId="18" fillId="7" borderId="31" xfId="0" applyFont="1" applyFill="1" applyBorder="1"/>
    <xf numFmtId="0" fontId="13" fillId="7" borderId="30" xfId="0" applyFont="1" applyFill="1" applyBorder="1" applyAlignment="1">
      <alignment horizontal="right" vertical="center"/>
    </xf>
    <xf numFmtId="0" fontId="0" fillId="2" borderId="26" xfId="0" applyFill="1" applyBorder="1" applyAlignment="1">
      <alignment horizontal="right"/>
    </xf>
    <xf numFmtId="0" fontId="0" fillId="2" borderId="28" xfId="0" applyFont="1" applyFill="1" applyBorder="1" applyAlignment="1">
      <alignment horizontal="right"/>
    </xf>
    <xf numFmtId="0" fontId="15" fillId="2" borderId="32" xfId="0" applyFont="1" applyFill="1" applyBorder="1" applyAlignment="1">
      <alignment horizontal="right"/>
    </xf>
    <xf numFmtId="0" fontId="18" fillId="7" borderId="13" xfId="0" applyFont="1" applyFill="1" applyBorder="1"/>
    <xf numFmtId="0" fontId="13" fillId="7" borderId="13" xfId="0" applyFont="1" applyFill="1" applyBorder="1" applyAlignment="1">
      <alignment horizontal="right" vertical="center"/>
    </xf>
    <xf numFmtId="0" fontId="17" fillId="7" borderId="29" xfId="0" applyFont="1" applyFill="1" applyBorder="1" applyAlignment="1">
      <alignment vertical="center"/>
    </xf>
    <xf numFmtId="0" fontId="11" fillId="7" borderId="29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top"/>
    </xf>
    <xf numFmtId="0" fontId="0" fillId="2" borderId="33" xfId="0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wrapText="1"/>
    </xf>
    <xf numFmtId="0" fontId="0" fillId="0" borderId="35" xfId="0" applyBorder="1" applyAlignment="1">
      <alignment wrapText="1"/>
    </xf>
    <xf numFmtId="165" fontId="10" fillId="2" borderId="36" xfId="0" applyNumberFormat="1" applyFont="1" applyFill="1" applyBorder="1"/>
    <xf numFmtId="164" fontId="14" fillId="3" borderId="37" xfId="0" applyNumberFormat="1" applyFont="1" applyFill="1" applyBorder="1" applyAlignment="1">
      <alignment vertical="center"/>
    </xf>
    <xf numFmtId="164" fontId="0" fillId="2" borderId="38" xfId="0" applyNumberFormat="1" applyFill="1" applyBorder="1" applyAlignment="1" applyProtection="1">
      <alignment vertical="center"/>
      <protection locked="0"/>
    </xf>
    <xf numFmtId="164" fontId="14" fillId="3" borderId="39" xfId="0" applyNumberFormat="1" applyFont="1" applyFill="1" applyBorder="1" applyAlignment="1">
      <alignment vertical="center"/>
    </xf>
    <xf numFmtId="164" fontId="0" fillId="2" borderId="40" xfId="0" applyNumberFormat="1" applyFill="1" applyBorder="1" applyAlignment="1" applyProtection="1">
      <alignment vertical="center"/>
      <protection locked="0"/>
    </xf>
    <xf numFmtId="164" fontId="14" fillId="3" borderId="41" xfId="0" applyNumberFormat="1" applyFont="1" applyFill="1" applyBorder="1" applyAlignment="1" applyProtection="1">
      <alignment vertical="center"/>
      <protection locked="0"/>
    </xf>
    <xf numFmtId="164" fontId="11" fillId="4" borderId="3" xfId="0" applyNumberFormat="1" applyFont="1" applyFill="1" applyBorder="1" applyAlignment="1">
      <alignment vertical="center"/>
    </xf>
    <xf numFmtId="165" fontId="0" fillId="2" borderId="36" xfId="0" applyNumberFormat="1" applyFill="1" applyBorder="1"/>
    <xf numFmtId="164" fontId="14" fillId="5" borderId="37" xfId="0" applyNumberFormat="1" applyFont="1" applyFill="1" applyBorder="1" applyAlignment="1">
      <alignment vertical="center"/>
    </xf>
    <xf numFmtId="165" fontId="0" fillId="0" borderId="38" xfId="0" applyNumberFormat="1" applyFill="1" applyBorder="1" applyProtection="1">
      <protection locked="0"/>
    </xf>
    <xf numFmtId="166" fontId="0" fillId="0" borderId="42" xfId="0" applyNumberFormat="1" applyFill="1" applyBorder="1" applyProtection="1">
      <protection locked="0"/>
    </xf>
    <xf numFmtId="164" fontId="14" fillId="5" borderId="39" xfId="0" applyNumberFormat="1" applyFont="1" applyFill="1" applyBorder="1" applyAlignment="1">
      <alignment vertical="center"/>
    </xf>
    <xf numFmtId="164" fontId="0" fillId="2" borderId="43" xfId="0" applyNumberFormat="1" applyFill="1" applyBorder="1" applyAlignment="1" applyProtection="1">
      <alignment vertical="center"/>
      <protection locked="0"/>
    </xf>
    <xf numFmtId="164" fontId="14" fillId="5" borderId="39" xfId="0" applyNumberFormat="1" applyFont="1" applyFill="1" applyBorder="1" applyAlignment="1">
      <alignment horizontal="center" vertical="center"/>
    </xf>
    <xf numFmtId="164" fontId="0" fillId="2" borderId="43" xfId="0" applyNumberFormat="1" applyFill="1" applyBorder="1" applyAlignment="1" applyProtection="1">
      <alignment horizontal="right" vertical="center"/>
      <protection locked="0"/>
    </xf>
    <xf numFmtId="164" fontId="14" fillId="5" borderId="41" xfId="0" applyNumberFormat="1" applyFont="1" applyFill="1" applyBorder="1" applyAlignment="1" applyProtection="1">
      <alignment vertical="center"/>
      <protection locked="0"/>
    </xf>
    <xf numFmtId="164" fontId="13" fillId="6" borderId="44" xfId="0" applyNumberFormat="1" applyFont="1" applyFill="1" applyBorder="1" applyAlignment="1">
      <alignment vertical="center"/>
    </xf>
    <xf numFmtId="164" fontId="14" fillId="7" borderId="37" xfId="0" applyNumberFormat="1" applyFont="1" applyFill="1" applyBorder="1" applyAlignment="1">
      <alignment horizontal="right" vertical="center"/>
    </xf>
    <xf numFmtId="164" fontId="0" fillId="2" borderId="40" xfId="0" applyNumberFormat="1" applyFont="1" applyFill="1" applyBorder="1" applyAlignment="1" applyProtection="1">
      <alignment vertical="center"/>
      <protection locked="0"/>
    </xf>
    <xf numFmtId="164" fontId="0" fillId="2" borderId="38" xfId="0" applyNumberFormat="1" applyFont="1" applyFill="1" applyBorder="1" applyAlignment="1" applyProtection="1">
      <alignment vertical="center"/>
      <protection locked="0"/>
    </xf>
    <xf numFmtId="164" fontId="0" fillId="2" borderId="38" xfId="0" applyNumberFormat="1" applyFont="1" applyFill="1" applyBorder="1" applyAlignment="1" applyProtection="1">
      <alignment horizontal="right"/>
      <protection locked="0"/>
    </xf>
    <xf numFmtId="164" fontId="0" fillId="2" borderId="38" xfId="0" applyNumberFormat="1" applyFont="1" applyFill="1" applyBorder="1" applyAlignment="1" applyProtection="1">
      <alignment horizontal="right"/>
    </xf>
    <xf numFmtId="164" fontId="21" fillId="0" borderId="38" xfId="0" applyNumberFormat="1" applyFont="1" applyBorder="1"/>
    <xf numFmtId="0" fontId="0" fillId="0" borderId="38" xfId="0" applyFont="1" applyBorder="1"/>
    <xf numFmtId="164" fontId="21" fillId="2" borderId="43" xfId="0" applyNumberFormat="1" applyFont="1" applyFill="1" applyBorder="1" applyProtection="1"/>
    <xf numFmtId="164" fontId="14" fillId="7" borderId="39" xfId="0" applyNumberFormat="1" applyFont="1" applyFill="1" applyBorder="1" applyAlignment="1">
      <alignment vertical="center"/>
    </xf>
    <xf numFmtId="164" fontId="0" fillId="2" borderId="40" xfId="0" applyNumberFormat="1" applyFill="1" applyBorder="1" applyProtection="1">
      <protection locked="0"/>
    </xf>
    <xf numFmtId="164" fontId="0" fillId="2" borderId="38" xfId="0" applyNumberFormat="1" applyFill="1" applyBorder="1" applyProtection="1">
      <protection locked="0"/>
    </xf>
    <xf numFmtId="165" fontId="0" fillId="2" borderId="43" xfId="0" applyNumberFormat="1" applyFill="1" applyBorder="1" applyProtection="1">
      <protection locked="0"/>
    </xf>
    <xf numFmtId="165" fontId="14" fillId="7" borderId="39" xfId="0" applyNumberFormat="1" applyFont="1" applyFill="1" applyBorder="1" applyAlignment="1">
      <alignment vertical="center"/>
    </xf>
    <xf numFmtId="164" fontId="21" fillId="2" borderId="38" xfId="0" applyNumberFormat="1" applyFont="1" applyFill="1" applyBorder="1" applyProtection="1"/>
    <xf numFmtId="165" fontId="0" fillId="2" borderId="38" xfId="0" applyNumberFormat="1" applyFill="1" applyBorder="1" applyProtection="1">
      <protection locked="0"/>
    </xf>
    <xf numFmtId="164" fontId="14" fillId="7" borderId="41" xfId="0" applyNumberFormat="1" applyFont="1" applyFill="1" applyBorder="1" applyAlignment="1" applyProtection="1">
      <alignment vertical="center"/>
      <protection locked="0"/>
    </xf>
    <xf numFmtId="164" fontId="11" fillId="7" borderId="3" xfId="0" applyNumberFormat="1" applyFont="1" applyFill="1" applyBorder="1" applyAlignment="1">
      <alignment vertical="center"/>
    </xf>
    <xf numFmtId="0" fontId="23" fillId="2" borderId="7" xfId="0" applyFont="1" applyFill="1" applyBorder="1" applyAlignment="1" applyProtection="1">
      <alignment horizontal="right" vertical="center"/>
      <protection locked="0"/>
    </xf>
    <xf numFmtId="0" fontId="11" fillId="7" borderId="45" xfId="0" applyFont="1" applyFill="1" applyBorder="1" applyAlignment="1">
      <alignment vertical="center" textRotation="90" wrapText="1"/>
    </xf>
    <xf numFmtId="0" fontId="11" fillId="7" borderId="46" xfId="0" applyFont="1" applyFill="1" applyBorder="1" applyAlignment="1">
      <alignment vertical="center" textRotation="90" wrapText="1"/>
    </xf>
    <xf numFmtId="0" fontId="11" fillId="7" borderId="47" xfId="0" applyFont="1" applyFill="1" applyBorder="1" applyAlignment="1">
      <alignment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1" fillId="4" borderId="45" xfId="0" applyFont="1" applyFill="1" applyBorder="1" applyAlignment="1">
      <alignment vertical="center" textRotation="90" wrapText="1"/>
    </xf>
    <xf numFmtId="0" fontId="11" fillId="4" borderId="46" xfId="0" applyFont="1" applyFill="1" applyBorder="1" applyAlignment="1">
      <alignment vertical="center" textRotation="90" wrapText="1"/>
    </xf>
    <xf numFmtId="0" fontId="11" fillId="4" borderId="47" xfId="0" applyFont="1" applyFill="1" applyBorder="1" applyAlignment="1">
      <alignment vertical="center" textRotation="90" wrapText="1"/>
    </xf>
    <xf numFmtId="0" fontId="11" fillId="6" borderId="45" xfId="0" applyFont="1" applyFill="1" applyBorder="1" applyAlignment="1">
      <alignment vertical="center" textRotation="90" wrapText="1"/>
    </xf>
    <xf numFmtId="0" fontId="11" fillId="6" borderId="46" xfId="0" applyFont="1" applyFill="1" applyBorder="1" applyAlignment="1">
      <alignment vertical="center" textRotation="90" wrapText="1"/>
    </xf>
    <xf numFmtId="0" fontId="11" fillId="6" borderId="47" xfId="0" applyFont="1" applyFill="1" applyBorder="1" applyAlignment="1">
      <alignment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F77"/>
  <sheetViews>
    <sheetView tabSelected="1" zoomScale="70" zoomScaleNormal="70" workbookViewId="0">
      <selection activeCell="B2" sqref="B2:E2"/>
    </sheetView>
  </sheetViews>
  <sheetFormatPr defaultRowHeight="15"/>
  <cols>
    <col min="2" max="2" width="12.5703125" customWidth="1"/>
    <col min="3" max="3" width="33" customWidth="1"/>
    <col min="4" max="4" width="37.5703125" customWidth="1"/>
    <col min="5" max="5" width="40.140625" customWidth="1"/>
    <col min="6" max="6" width="27" customWidth="1"/>
  </cols>
  <sheetData>
    <row r="1" spans="2:6" ht="15.75" thickBot="1"/>
    <row r="2" spans="2:6" ht="98.25" customHeight="1" thickBot="1">
      <c r="B2" s="120" t="s">
        <v>69</v>
      </c>
      <c r="C2" s="121"/>
      <c r="D2" s="121"/>
      <c r="E2" s="122"/>
      <c r="F2" s="79" t="s">
        <v>0</v>
      </c>
    </row>
    <row r="3" spans="2:6" ht="30.75" customHeight="1" thickBot="1">
      <c r="B3" s="120" t="s">
        <v>64</v>
      </c>
      <c r="C3" s="121"/>
      <c r="D3" s="121"/>
      <c r="E3" s="122"/>
      <c r="F3" s="80" t="s">
        <v>1</v>
      </c>
    </row>
    <row r="4" spans="2:6" ht="16.5" thickBot="1">
      <c r="B4" s="1"/>
      <c r="C4" s="1"/>
      <c r="D4" s="1"/>
      <c r="E4" s="1"/>
      <c r="F4" s="81"/>
    </row>
    <row r="5" spans="2:6" ht="27.75" thickBot="1">
      <c r="B5" s="2"/>
      <c r="C5" s="3"/>
      <c r="D5" s="3"/>
      <c r="E5" s="4" t="s">
        <v>2</v>
      </c>
      <c r="F5" s="5">
        <f>F15</f>
        <v>11815.853999999999</v>
      </c>
    </row>
    <row r="6" spans="2:6" ht="16.5" thickBot="1">
      <c r="B6" s="6"/>
      <c r="C6" s="6"/>
      <c r="D6" s="6"/>
      <c r="E6" s="6"/>
      <c r="F6" s="82"/>
    </row>
    <row r="7" spans="2:6" ht="22.5">
      <c r="B7" s="123" t="s">
        <v>3</v>
      </c>
      <c r="C7" s="7"/>
      <c r="D7" s="7"/>
      <c r="E7" s="8" t="s">
        <v>4</v>
      </c>
      <c r="F7" s="83">
        <f>SUM(F8:F9)</f>
        <v>869.30399999999997</v>
      </c>
    </row>
    <row r="8" spans="2:6" ht="18">
      <c r="B8" s="124"/>
      <c r="C8" s="9"/>
      <c r="D8" s="10" t="s">
        <v>5</v>
      </c>
      <c r="E8" s="11" t="s">
        <v>6</v>
      </c>
      <c r="F8" s="84">
        <v>827.03300000000002</v>
      </c>
    </row>
    <row r="9" spans="2:6" ht="18">
      <c r="B9" s="124"/>
      <c r="C9" s="12"/>
      <c r="D9" s="13"/>
      <c r="E9" s="14" t="s">
        <v>7</v>
      </c>
      <c r="F9" s="84">
        <v>42.271000000000001</v>
      </c>
    </row>
    <row r="10" spans="2:6" ht="22.5">
      <c r="B10" s="124"/>
      <c r="C10" s="15"/>
      <c r="D10" s="16"/>
      <c r="E10" s="17" t="s">
        <v>8</v>
      </c>
      <c r="F10" s="85">
        <f>SUM(F11:F13)</f>
        <v>10946.55</v>
      </c>
    </row>
    <row r="11" spans="2:6" ht="15.75">
      <c r="B11" s="124"/>
      <c r="C11" s="9"/>
      <c r="D11" s="10" t="s">
        <v>9</v>
      </c>
      <c r="E11" s="78" t="s">
        <v>70</v>
      </c>
      <c r="F11" s="86">
        <v>7656.1679999999997</v>
      </c>
    </row>
    <row r="12" spans="2:6" ht="15.75">
      <c r="B12" s="124"/>
      <c r="C12" s="19"/>
      <c r="D12" s="20"/>
      <c r="E12" s="78" t="s">
        <v>71</v>
      </c>
      <c r="F12" s="86">
        <v>3093.34</v>
      </c>
    </row>
    <row r="13" spans="2:6" ht="15.75">
      <c r="B13" s="124"/>
      <c r="C13" s="21"/>
      <c r="D13" s="19"/>
      <c r="E13" s="78" t="s">
        <v>25</v>
      </c>
      <c r="F13" s="86">
        <v>197.042</v>
      </c>
    </row>
    <row r="14" spans="2:6" ht="23.25" thickBot="1">
      <c r="B14" s="124"/>
      <c r="C14" s="22"/>
      <c r="D14" s="23"/>
      <c r="E14" s="24" t="s">
        <v>10</v>
      </c>
      <c r="F14" s="87">
        <v>0</v>
      </c>
    </row>
    <row r="15" spans="2:6" ht="27.75" thickBot="1">
      <c r="B15" s="125"/>
      <c r="C15" s="25"/>
      <c r="D15" s="25"/>
      <c r="E15" s="26" t="s">
        <v>11</v>
      </c>
      <c r="F15" s="88">
        <f>F7+F10+F14</f>
        <v>11815.853999999999</v>
      </c>
    </row>
    <row r="16" spans="2:6" ht="16.5" thickBot="1">
      <c r="B16" s="27"/>
      <c r="C16" s="28"/>
      <c r="D16" s="28"/>
      <c r="E16" s="29"/>
      <c r="F16" s="89"/>
    </row>
    <row r="17" spans="2:6" ht="22.5">
      <c r="B17" s="126" t="s">
        <v>12</v>
      </c>
      <c r="C17" s="30"/>
      <c r="D17" s="30"/>
      <c r="E17" s="31" t="s">
        <v>13</v>
      </c>
      <c r="F17" s="90">
        <f>F18</f>
        <v>69.040000000000006</v>
      </c>
    </row>
    <row r="18" spans="2:6" ht="15.75">
      <c r="B18" s="127"/>
      <c r="C18" s="32"/>
      <c r="D18" s="33" t="s">
        <v>14</v>
      </c>
      <c r="E18" s="34" t="s">
        <v>15</v>
      </c>
      <c r="F18" s="91">
        <v>69.040000000000006</v>
      </c>
    </row>
    <row r="19" spans="2:6" ht="15.75">
      <c r="B19" s="127"/>
      <c r="C19" s="35"/>
      <c r="D19" s="36"/>
      <c r="E19" s="37" t="s">
        <v>16</v>
      </c>
      <c r="F19" s="92">
        <v>977327</v>
      </c>
    </row>
    <row r="20" spans="2:6" ht="22.5">
      <c r="B20" s="127"/>
      <c r="C20" s="38"/>
      <c r="D20" s="38"/>
      <c r="E20" s="39" t="s">
        <v>17</v>
      </c>
      <c r="F20" s="93">
        <f>SUM(F21:F23)</f>
        <v>183.242512</v>
      </c>
    </row>
    <row r="21" spans="2:6" ht="15.75">
      <c r="B21" s="127"/>
      <c r="C21" s="40"/>
      <c r="D21" s="41" t="s">
        <v>14</v>
      </c>
      <c r="E21" s="42" t="s">
        <v>18</v>
      </c>
      <c r="F21" s="86">
        <v>13.293678999999999</v>
      </c>
    </row>
    <row r="22" spans="2:6" ht="15.75">
      <c r="B22" s="127"/>
      <c r="C22" s="43"/>
      <c r="D22" s="44"/>
      <c r="E22" s="45" t="s">
        <v>19</v>
      </c>
      <c r="F22" s="84">
        <v>161.05995200000001</v>
      </c>
    </row>
    <row r="23" spans="2:6" ht="15.75">
      <c r="B23" s="127"/>
      <c r="C23" s="46"/>
      <c r="D23" s="47"/>
      <c r="E23" s="48" t="s">
        <v>20</v>
      </c>
      <c r="F23" s="94">
        <v>8.8888809999999996</v>
      </c>
    </row>
    <row r="24" spans="2:6" ht="23.25">
      <c r="B24" s="127"/>
      <c r="C24" s="38"/>
      <c r="D24" s="38"/>
      <c r="E24" s="49" t="s">
        <v>21</v>
      </c>
      <c r="F24" s="95"/>
    </row>
    <row r="25" spans="2:6" ht="15.75">
      <c r="B25" s="127"/>
      <c r="C25" s="40"/>
      <c r="D25" s="41" t="s">
        <v>14</v>
      </c>
      <c r="E25" s="50" t="s">
        <v>22</v>
      </c>
      <c r="F25" s="86">
        <v>6.18</v>
      </c>
    </row>
    <row r="26" spans="2:6" ht="15.75">
      <c r="B26" s="127"/>
      <c r="C26" s="51"/>
      <c r="D26" s="52"/>
      <c r="E26" s="53" t="s">
        <v>23</v>
      </c>
      <c r="F26" s="84">
        <v>11.9090135</v>
      </c>
    </row>
    <row r="27" spans="2:6" ht="15.75">
      <c r="B27" s="127"/>
      <c r="C27" s="43"/>
      <c r="D27" s="44"/>
      <c r="E27" s="53" t="s">
        <v>24</v>
      </c>
      <c r="F27" s="84">
        <v>2.6101528899824253</v>
      </c>
    </row>
    <row r="28" spans="2:6" ht="15.75">
      <c r="B28" s="127"/>
      <c r="C28" s="46"/>
      <c r="D28" s="47"/>
      <c r="E28" s="54" t="s">
        <v>25</v>
      </c>
      <c r="F28" s="96"/>
    </row>
    <row r="29" spans="2:6" ht="22.5">
      <c r="B29" s="127"/>
      <c r="C29" s="38"/>
      <c r="D29" s="38"/>
      <c r="E29" s="39" t="s">
        <v>26</v>
      </c>
      <c r="F29" s="93"/>
    </row>
    <row r="30" spans="2:6" ht="18">
      <c r="B30" s="127"/>
      <c r="C30" s="40"/>
      <c r="D30" s="41" t="s">
        <v>14</v>
      </c>
      <c r="E30" s="55" t="s">
        <v>27</v>
      </c>
      <c r="F30" s="86"/>
    </row>
    <row r="31" spans="2:6" ht="18">
      <c r="B31" s="127"/>
      <c r="C31" s="51"/>
      <c r="D31" s="44"/>
      <c r="E31" s="56" t="s">
        <v>28</v>
      </c>
      <c r="F31" s="84"/>
    </row>
    <row r="32" spans="2:6" ht="18">
      <c r="B32" s="127"/>
      <c r="C32" s="51"/>
      <c r="D32" s="47"/>
      <c r="E32" s="57" t="s">
        <v>29</v>
      </c>
      <c r="F32" s="84"/>
    </row>
    <row r="33" spans="2:6" ht="18">
      <c r="B33" s="127"/>
      <c r="C33" s="51"/>
      <c r="D33" s="19"/>
      <c r="E33" s="56" t="s">
        <v>30</v>
      </c>
      <c r="F33" s="84"/>
    </row>
    <row r="34" spans="2:6" ht="18">
      <c r="B34" s="127"/>
      <c r="C34" s="43"/>
      <c r="D34" s="21"/>
      <c r="E34" s="56" t="s">
        <v>31</v>
      </c>
      <c r="F34" s="84"/>
    </row>
    <row r="35" spans="2:6" ht="18">
      <c r="B35" s="127"/>
      <c r="C35" s="46"/>
      <c r="D35" s="58"/>
      <c r="E35" s="57" t="s">
        <v>32</v>
      </c>
      <c r="F35" s="94"/>
    </row>
    <row r="36" spans="2:6" ht="23.25" thickBot="1">
      <c r="B36" s="127"/>
      <c r="C36" s="59"/>
      <c r="D36" s="59"/>
      <c r="E36" s="60" t="s">
        <v>33</v>
      </c>
      <c r="F36" s="97">
        <v>11542.87</v>
      </c>
    </row>
    <row r="37" spans="2:6" ht="27.75" thickBot="1">
      <c r="B37" s="128"/>
      <c r="C37" s="61"/>
      <c r="D37" s="61"/>
      <c r="E37" s="62" t="s">
        <v>34</v>
      </c>
      <c r="F37" s="98">
        <f>F17+F20+F29+F36+F25+F26+F27</f>
        <v>11815.851678389983</v>
      </c>
    </row>
    <row r="38" spans="2:6" ht="16.5" thickBot="1">
      <c r="B38" s="27"/>
      <c r="C38" s="28"/>
      <c r="D38" s="28"/>
      <c r="E38" s="29"/>
      <c r="F38" s="89"/>
    </row>
    <row r="39" spans="2:6" ht="22.5">
      <c r="B39" s="117" t="s">
        <v>35</v>
      </c>
      <c r="C39" s="63"/>
      <c r="D39" s="63"/>
      <c r="E39" s="64" t="s">
        <v>36</v>
      </c>
      <c r="F39" s="99">
        <f>SUM(F40:F45)</f>
        <v>360.17</v>
      </c>
    </row>
    <row r="40" spans="2:6" ht="15.75">
      <c r="B40" s="118"/>
      <c r="C40" s="40"/>
      <c r="D40" s="41" t="s">
        <v>37</v>
      </c>
      <c r="E40" s="50" t="s">
        <v>38</v>
      </c>
      <c r="F40" s="100">
        <v>0.92</v>
      </c>
    </row>
    <row r="41" spans="2:6" ht="15.75">
      <c r="B41" s="118"/>
      <c r="C41" s="51"/>
      <c r="D41" s="52"/>
      <c r="E41" s="53" t="s">
        <v>39</v>
      </c>
      <c r="F41" s="101">
        <v>0</v>
      </c>
    </row>
    <row r="42" spans="2:6" ht="15.75">
      <c r="B42" s="118"/>
      <c r="C42" s="51"/>
      <c r="D42" s="52"/>
      <c r="E42" s="53" t="s">
        <v>40</v>
      </c>
      <c r="F42" s="101">
        <v>2.34</v>
      </c>
    </row>
    <row r="43" spans="2:6" ht="15.75">
      <c r="B43" s="118"/>
      <c r="C43" s="51"/>
      <c r="D43" s="52"/>
      <c r="E43" s="53" t="s">
        <v>61</v>
      </c>
      <c r="F43" s="102">
        <v>138.69</v>
      </c>
    </row>
    <row r="44" spans="2:6" ht="17.25">
      <c r="B44" s="118"/>
      <c r="C44" s="51"/>
      <c r="D44" s="52"/>
      <c r="E44" s="116" t="s">
        <v>73</v>
      </c>
      <c r="F44" s="102">
        <v>114.79</v>
      </c>
    </row>
    <row r="45" spans="2:6" ht="17.25">
      <c r="B45" s="118"/>
      <c r="C45" s="51"/>
      <c r="D45" s="52"/>
      <c r="E45" s="116" t="s">
        <v>72</v>
      </c>
      <c r="F45" s="102">
        <v>103.43</v>
      </c>
    </row>
    <row r="46" spans="2:6" ht="15.75">
      <c r="B46" s="118"/>
      <c r="C46" s="51"/>
      <c r="D46" s="52"/>
      <c r="E46" s="53" t="s">
        <v>25</v>
      </c>
      <c r="F46" s="103">
        <v>0</v>
      </c>
    </row>
    <row r="47" spans="2:6" ht="15.75">
      <c r="B47" s="118"/>
      <c r="C47" s="43"/>
      <c r="D47" s="44"/>
      <c r="E47" s="51" t="s">
        <v>62</v>
      </c>
      <c r="F47" s="104">
        <v>360.17</v>
      </c>
    </row>
    <row r="48" spans="2:6" ht="15.75">
      <c r="B48" s="118"/>
      <c r="C48" s="43"/>
      <c r="D48" s="43"/>
      <c r="E48" s="66" t="s">
        <v>41</v>
      </c>
      <c r="F48" s="102">
        <v>32.619999999999997</v>
      </c>
    </row>
    <row r="49" spans="2:6" ht="15.75">
      <c r="B49" s="118"/>
      <c r="C49" s="43"/>
      <c r="D49" s="43"/>
      <c r="E49" s="1"/>
      <c r="F49" s="105"/>
    </row>
    <row r="50" spans="2:6" ht="18">
      <c r="B50" s="118"/>
      <c r="C50" s="51"/>
      <c r="D50" s="52" t="s">
        <v>42</v>
      </c>
      <c r="E50" s="53" t="s">
        <v>43</v>
      </c>
      <c r="F50" s="102">
        <v>29.61</v>
      </c>
    </row>
    <row r="51" spans="2:6" ht="18">
      <c r="B51" s="118"/>
      <c r="C51" s="43"/>
      <c r="D51" s="44"/>
      <c r="E51" s="53" t="s">
        <v>44</v>
      </c>
      <c r="F51" s="102">
        <v>0.84</v>
      </c>
    </row>
    <row r="52" spans="2:6" ht="15.75">
      <c r="B52" s="118"/>
      <c r="C52" s="51"/>
      <c r="D52" s="52"/>
      <c r="E52" s="53" t="s">
        <v>25</v>
      </c>
      <c r="F52" s="102">
        <v>329.72</v>
      </c>
    </row>
    <row r="53" spans="2:6" ht="15.75">
      <c r="B53" s="118"/>
      <c r="C53" s="46"/>
      <c r="D53" s="46"/>
      <c r="E53" s="46" t="s">
        <v>63</v>
      </c>
      <c r="F53" s="106">
        <v>360.17</v>
      </c>
    </row>
    <row r="54" spans="2:6" ht="22.5">
      <c r="B54" s="118"/>
      <c r="C54" s="67"/>
      <c r="D54" s="68"/>
      <c r="E54" s="69" t="s">
        <v>45</v>
      </c>
      <c r="F54" s="107">
        <f>SUM(F55:F57)</f>
        <v>537.41000000000008</v>
      </c>
    </row>
    <row r="55" spans="2:6" ht="15.75">
      <c r="B55" s="118"/>
      <c r="C55" s="40"/>
      <c r="D55" s="41" t="s">
        <v>46</v>
      </c>
      <c r="E55" s="70" t="s">
        <v>47</v>
      </c>
      <c r="F55" s="108">
        <v>532.21</v>
      </c>
    </row>
    <row r="56" spans="2:6" ht="15.75">
      <c r="B56" s="118"/>
      <c r="C56" s="51"/>
      <c r="D56" s="52"/>
      <c r="E56" s="70" t="s">
        <v>48</v>
      </c>
      <c r="F56" s="109"/>
    </row>
    <row r="57" spans="2:6" ht="15.75">
      <c r="B57" s="118"/>
      <c r="C57" s="51"/>
      <c r="D57" s="52"/>
      <c r="E57" s="53" t="s">
        <v>49</v>
      </c>
      <c r="F57" s="109">
        <v>5.2</v>
      </c>
    </row>
    <row r="58" spans="2:6" ht="15.75">
      <c r="B58" s="118"/>
      <c r="C58" s="46"/>
      <c r="D58" s="47"/>
      <c r="E58" s="71"/>
      <c r="F58" s="110"/>
    </row>
    <row r="59" spans="2:6" ht="22.5">
      <c r="B59" s="118"/>
      <c r="C59" s="67"/>
      <c r="D59" s="68"/>
      <c r="E59" s="69" t="s">
        <v>50</v>
      </c>
      <c r="F59" s="111">
        <f>SUM(F60:F61)</f>
        <v>0.32</v>
      </c>
    </row>
    <row r="60" spans="2:6" ht="17.25">
      <c r="B60" s="118"/>
      <c r="C60" s="40"/>
      <c r="D60" s="41" t="s">
        <v>9</v>
      </c>
      <c r="E60" s="116" t="s">
        <v>74</v>
      </c>
      <c r="F60" s="108">
        <v>0.32</v>
      </c>
    </row>
    <row r="61" spans="2:6" ht="15.75">
      <c r="B61" s="118"/>
      <c r="C61" s="51"/>
      <c r="D61" s="43"/>
      <c r="E61" s="18" t="s">
        <v>25</v>
      </c>
      <c r="F61" s="109"/>
    </row>
    <row r="62" spans="2:6" ht="15.75">
      <c r="B62" s="118"/>
      <c r="C62" s="51"/>
      <c r="D62" s="43"/>
      <c r="E62" s="51" t="s">
        <v>51</v>
      </c>
      <c r="F62" s="112">
        <f>SUM(F60:F61)</f>
        <v>0.32</v>
      </c>
    </row>
    <row r="63" spans="2:6" ht="15.75">
      <c r="B63" s="118"/>
      <c r="C63" s="51"/>
      <c r="D63" s="43"/>
      <c r="E63" s="72"/>
      <c r="F63" s="113"/>
    </row>
    <row r="64" spans="2:6" ht="15.75">
      <c r="B64" s="118"/>
      <c r="C64" s="51"/>
      <c r="D64" s="52" t="s">
        <v>52</v>
      </c>
      <c r="E64" s="65" t="s">
        <v>53</v>
      </c>
      <c r="F64" s="109"/>
    </row>
    <row r="65" spans="2:6" ht="15.75">
      <c r="B65" s="118"/>
      <c r="C65" s="51"/>
      <c r="D65" s="52"/>
      <c r="E65" s="53" t="s">
        <v>54</v>
      </c>
      <c r="F65" s="109"/>
    </row>
    <row r="66" spans="2:6" ht="15.75">
      <c r="B66" s="118"/>
      <c r="C66" s="51"/>
      <c r="D66" s="52"/>
      <c r="E66" s="53" t="s">
        <v>55</v>
      </c>
      <c r="F66" s="109"/>
    </row>
    <row r="67" spans="2:6" ht="15.75">
      <c r="B67" s="118"/>
      <c r="C67" s="51"/>
      <c r="D67" s="52"/>
      <c r="E67" s="65" t="s">
        <v>56</v>
      </c>
      <c r="F67" s="109">
        <v>0.32</v>
      </c>
    </row>
    <row r="68" spans="2:6" ht="15.75">
      <c r="B68" s="118"/>
      <c r="C68" s="46"/>
      <c r="D68" s="47"/>
      <c r="E68" s="54" t="s">
        <v>57</v>
      </c>
      <c r="F68" s="109"/>
    </row>
    <row r="69" spans="2:6" ht="15.75">
      <c r="B69" s="118"/>
      <c r="C69" s="46"/>
      <c r="D69" s="47"/>
      <c r="E69" s="54" t="s">
        <v>25</v>
      </c>
      <c r="F69" s="109"/>
    </row>
    <row r="70" spans="2:6" ht="15.75">
      <c r="B70" s="118"/>
      <c r="C70" s="46"/>
      <c r="D70" s="47"/>
      <c r="E70" s="46" t="s">
        <v>58</v>
      </c>
      <c r="F70" s="106">
        <f>SUM(F64:F69)</f>
        <v>0.32</v>
      </c>
    </row>
    <row r="71" spans="2:6" ht="23.25" thickBot="1">
      <c r="B71" s="118"/>
      <c r="C71" s="73"/>
      <c r="D71" s="73"/>
      <c r="E71" s="74" t="s">
        <v>59</v>
      </c>
      <c r="F71" s="114">
        <v>10917.95</v>
      </c>
    </row>
    <row r="72" spans="2:6" ht="27.75" thickBot="1">
      <c r="B72" s="119"/>
      <c r="C72" s="75"/>
      <c r="D72" s="75"/>
      <c r="E72" s="76" t="s">
        <v>60</v>
      </c>
      <c r="F72" s="115">
        <f>F39+F54+F59+F71</f>
        <v>11815.85</v>
      </c>
    </row>
    <row r="74" spans="2:6" ht="15.75">
      <c r="B74" s="1" t="s">
        <v>65</v>
      </c>
      <c r="C74" s="77" t="s">
        <v>75</v>
      </c>
    </row>
    <row r="75" spans="2:6" ht="15.75">
      <c r="B75" s="1"/>
      <c r="C75" s="1" t="s">
        <v>66</v>
      </c>
    </row>
    <row r="76" spans="2:6" ht="15.75">
      <c r="C76" s="1" t="s">
        <v>67</v>
      </c>
    </row>
    <row r="77" spans="2:6" ht="15.75">
      <c r="C77" s="1" t="s">
        <v>68</v>
      </c>
    </row>
  </sheetData>
  <mergeCells count="5">
    <mergeCell ref="B39:B72"/>
    <mergeCell ref="B3:E3"/>
    <mergeCell ref="B2:E2"/>
    <mergeCell ref="B7:B15"/>
    <mergeCell ref="B17:B37"/>
  </mergeCells>
  <phoneticPr fontId="0" type="noConversion"/>
  <dataValidations disablePrompts="1" count="1">
    <dataValidation type="custom" errorStyle="information" allowBlank="1" showInputMessage="1" showErrorMessage="1" errorTitle="Expected sum" error="This should equal the value in the grants sub-total above" sqref="F62">
      <formula1>F59</formula1>
    </dataValidation>
  </dataValidations>
  <pageMargins left="0.70866141732283472" right="0.70866141732283472" top="0.74803149606299213" bottom="0.74803149606299213" header="0.31496062992125984" footer="0.31496062992125984"/>
  <pageSetup paperSize="8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HMRC Quarterley Data Summary 2012-13 Q2</dc:title>
  <dc:subject>HMRC Quarterley Data Summary 2012-13 Q2</dc:subject>
  <dc:creator/>
  <cp:keywords>QDS, Quarterley Data Summary, Q2</cp:keywords>
  <cp:lastModifiedBy>5036135</cp:lastModifiedBy>
  <cp:lastPrinted>2013-03-01T14:04:19Z</cp:lastPrinted>
  <dcterms:created xsi:type="dcterms:W3CDTF">2013-02-12T13:25:33Z</dcterms:created>
  <dcterms:modified xsi:type="dcterms:W3CDTF">2013-03-01T14:54:02Z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d6e49193-9c0a-4b30-b7f6-2b21946ffbed</vt:lpwstr>
  </property>
</Properties>
</file>