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1520" windowHeight="9390" tabRatio="770" activeTab="0"/>
  </bookViews>
  <sheets>
    <sheet name="Contents" sheetId="1" r:id="rId1"/>
    <sheet name="Table 4.1" sheetId="2" r:id="rId2"/>
    <sheet name="Table 4.2" sheetId="3" r:id="rId3"/>
    <sheet name="Table 4.3" sheetId="4" r:id="rId4"/>
    <sheet name="Table 4.4" sheetId="5" r:id="rId5"/>
    <sheet name="Table 4.5" sheetId="6" r:id="rId6"/>
    <sheet name="Table 4.6" sheetId="7" r:id="rId7"/>
    <sheet name="Table 4.7" sheetId="8" r:id="rId8"/>
    <sheet name="Table 4.8" sheetId="9" r:id="rId9"/>
    <sheet name="Table 4.9" sheetId="10" r:id="rId10"/>
    <sheet name="Table 4.10" sheetId="11" r:id="rId11"/>
    <sheet name="Table 4.11" sheetId="12" r:id="rId12"/>
    <sheet name="Table 4.12" sheetId="13" r:id="rId13"/>
    <sheet name="Table 4.13" sheetId="14" r:id="rId14"/>
  </sheets>
  <definedNames>
    <definedName name="_xlnm.Print_Area" localSheetId="0">'Contents'!$A$1:$B$28</definedName>
    <definedName name="_xlnm.Print_Area" localSheetId="1">'Table 4.1'!$A$1:$J$61</definedName>
    <definedName name="_xlnm.Print_Area" localSheetId="10">'Table 4.10'!$A$1:$L$70</definedName>
    <definedName name="_xlnm.Print_Area" localSheetId="11">'Table 4.11'!$A$1:$F$35</definedName>
    <definedName name="_xlnm.Print_Area" localSheetId="12">'Table 4.12'!$A$1:$I$33</definedName>
    <definedName name="_xlnm.Print_Area" localSheetId="13">'Table 4.13'!$A$1:$F$36</definedName>
    <definedName name="_xlnm.Print_Area" localSheetId="2">'Table 4.2'!$A$1:$G$92</definedName>
    <definedName name="_xlnm.Print_Area" localSheetId="3">'Table 4.3'!$A$1:$H$41</definedName>
    <definedName name="_xlnm.Print_Area" localSheetId="4">'Table 4.4'!$A$1:$H$69</definedName>
    <definedName name="_xlnm.Print_Area" localSheetId="5">'Table 4.5'!$A$1:$P$64</definedName>
    <definedName name="_xlnm.Print_Area" localSheetId="6">'Table 4.6'!$A$1:$H$40</definedName>
    <definedName name="_xlnm.Print_Area" localSheetId="7">'Table 4.7'!$A$1:$H$83</definedName>
    <definedName name="_xlnm.Print_Area" localSheetId="8">'Table 4.8'!$A$1:$G$92</definedName>
    <definedName name="_xlnm.Print_Area" localSheetId="9">'Table 4.9'!$A$1:$H$39</definedName>
  </definedNames>
  <calcPr fullCalcOnLoad="1"/>
</workbook>
</file>

<file path=xl/sharedStrings.xml><?xml version="1.0" encoding="utf-8"?>
<sst xmlns="http://schemas.openxmlformats.org/spreadsheetml/2006/main" count="618" uniqueCount="216">
  <si>
    <t>England and Wales</t>
  </si>
  <si>
    <t>Avon &amp; Somerset</t>
  </si>
  <si>
    <t>Bedfordshire</t>
  </si>
  <si>
    <t>Cambridgeshire</t>
  </si>
  <si>
    <t>Cheshire</t>
  </si>
  <si>
    <t>Cumbria</t>
  </si>
  <si>
    <t>Derbyshire</t>
  </si>
  <si>
    <t>Devon &amp; Cornwall</t>
  </si>
  <si>
    <t>Dorset</t>
  </si>
  <si>
    <t>Essex</t>
  </si>
  <si>
    <t>Greater Manchester</t>
  </si>
  <si>
    <t>Humberside</t>
  </si>
  <si>
    <t>Kent</t>
  </si>
  <si>
    <t>Lancashire</t>
  </si>
  <si>
    <t>Leicestershire</t>
  </si>
  <si>
    <t>Lincolnshire</t>
  </si>
  <si>
    <t>London</t>
  </si>
  <si>
    <t>Merseyside</t>
  </si>
  <si>
    <t>North Yorkshire</t>
  </si>
  <si>
    <t>Northamptonshire</t>
  </si>
  <si>
    <t>Northumbria</t>
  </si>
  <si>
    <t>Nottinghamshire</t>
  </si>
  <si>
    <t>South Yorkshire</t>
  </si>
  <si>
    <t>Thames Valley</t>
  </si>
  <si>
    <t>Warwickshire</t>
  </si>
  <si>
    <t>West Mercia</t>
  </si>
  <si>
    <t>West Midlands</t>
  </si>
  <si>
    <t>West Yorkshire</t>
  </si>
  <si>
    <t>Wiltshire</t>
  </si>
  <si>
    <t>Gloucestershire</t>
  </si>
  <si>
    <t>All court orders</t>
  </si>
  <si>
    <t>Community Order</t>
  </si>
  <si>
    <t>Violence against the person</t>
  </si>
  <si>
    <t xml:space="preserve">Sexual offences             </t>
  </si>
  <si>
    <t xml:space="preserve">Robbery                    </t>
  </si>
  <si>
    <t xml:space="preserve">Burglary                   </t>
  </si>
  <si>
    <t xml:space="preserve">Theft and handling         </t>
  </si>
  <si>
    <t xml:space="preserve">Fraud and forgery          </t>
  </si>
  <si>
    <t xml:space="preserve">Criminal damage            </t>
  </si>
  <si>
    <t xml:space="preserve">Indictable motoring offences         </t>
  </si>
  <si>
    <t>Other indictable offences</t>
  </si>
  <si>
    <t>Summary motoring offences</t>
  </si>
  <si>
    <t xml:space="preserve">Other summary offences </t>
  </si>
  <si>
    <t>Suspended Sentence Order</t>
  </si>
  <si>
    <t>Community Orders</t>
  </si>
  <si>
    <t>Supervision</t>
  </si>
  <si>
    <t>Curfew</t>
  </si>
  <si>
    <t>Suspended Sentence Orders</t>
  </si>
  <si>
    <t xml:space="preserve">Unpaid Work </t>
  </si>
  <si>
    <t>Accredited Programme</t>
  </si>
  <si>
    <t>Drug Treatment</t>
  </si>
  <si>
    <t>Specified Activity</t>
  </si>
  <si>
    <t>Alcohol Treatment</t>
  </si>
  <si>
    <t>Residential</t>
  </si>
  <si>
    <t>Mental Health</t>
  </si>
  <si>
    <t xml:space="preserve">Exclusion </t>
  </si>
  <si>
    <t>Prohibited Activity</t>
  </si>
  <si>
    <t>Attendance Centre</t>
  </si>
  <si>
    <t>North East</t>
  </si>
  <si>
    <t>North West</t>
  </si>
  <si>
    <t>Yorkshire &amp; Humberside</t>
  </si>
  <si>
    <t>East Midlands</t>
  </si>
  <si>
    <t>Eastern</t>
  </si>
  <si>
    <t>South East</t>
  </si>
  <si>
    <t>South West</t>
  </si>
  <si>
    <t>Wales</t>
  </si>
  <si>
    <t>Region/Area</t>
  </si>
  <si>
    <t>Percentages</t>
  </si>
  <si>
    <t>Total number</t>
  </si>
  <si>
    <t>Standard PSR</t>
  </si>
  <si>
    <t>Fast Delivery PSR written</t>
  </si>
  <si>
    <t>Fast Delivery PSR oral</t>
  </si>
  <si>
    <t>Sentence proposed</t>
  </si>
  <si>
    <t>Immediate 
custodial 
sentences</t>
  </si>
  <si>
    <t>Fine</t>
  </si>
  <si>
    <t xml:space="preserve">All </t>
  </si>
  <si>
    <t>Sentence given</t>
  </si>
  <si>
    <t>All</t>
  </si>
  <si>
    <t>Males and Females</t>
  </si>
  <si>
    <t>Males</t>
  </si>
  <si>
    <t>Females</t>
  </si>
  <si>
    <t>Suspended 
Sentence 
Order</t>
  </si>
  <si>
    <t>Proportion of sentences proposed</t>
  </si>
  <si>
    <t>Community order</t>
  </si>
  <si>
    <t>All pre CJA orders</t>
  </si>
  <si>
    <t>All community sentences</t>
  </si>
  <si>
    <t>Other sentences</t>
  </si>
  <si>
    <t>Deferred sentence</t>
  </si>
  <si>
    <t>Suspended sentence order</t>
  </si>
  <si>
    <t>Unpaid Work</t>
  </si>
  <si>
    <t>Supervision &amp; Accredited Programme</t>
  </si>
  <si>
    <t>Supervision &amp; Unpaid Work</t>
  </si>
  <si>
    <t>Supervision &amp; Drug Treatment</t>
  </si>
  <si>
    <t>Supervision, Unpaid Work &amp; Accredited Programme</t>
  </si>
  <si>
    <t>Supervision &amp; Specified Activity</t>
  </si>
  <si>
    <t xml:space="preserve">All other combinations of requirements </t>
  </si>
  <si>
    <t>All other combinations of requirements</t>
  </si>
  <si>
    <t xml:space="preserve">Hertfordshire </t>
  </si>
  <si>
    <t>Hampshire</t>
  </si>
  <si>
    <t>Tier 1 (Low)</t>
  </si>
  <si>
    <t>Tier 2 (Low/Medium)</t>
  </si>
  <si>
    <t>Tier 3 (Medium/High)</t>
  </si>
  <si>
    <t>Tier 4 (High)</t>
  </si>
  <si>
    <t>Tier not stated</t>
  </si>
  <si>
    <t>Pre release supervision</t>
  </si>
  <si>
    <t>Post release supervision</t>
  </si>
  <si>
    <t>Ran their full course</t>
  </si>
  <si>
    <t>Terminated early for:</t>
  </si>
  <si>
    <t>good progress</t>
  </si>
  <si>
    <t>failure to comply with requirements</t>
  </si>
  <si>
    <t>conviction of offence</t>
  </si>
  <si>
    <t>other reasons</t>
  </si>
  <si>
    <t>Custody</t>
  </si>
  <si>
    <t>Community Sentences</t>
  </si>
  <si>
    <t>Absolute/Conditional Discharge</t>
  </si>
  <si>
    <t>Other</t>
  </si>
  <si>
    <t xml:space="preserve">              Average length of Community order (months)</t>
  </si>
  <si>
    <t xml:space="preserve">              Average length of Suspended sentence order (months)</t>
  </si>
  <si>
    <t xml:space="preserve">       </t>
  </si>
  <si>
    <t>All pre and post release supervision</t>
  </si>
  <si>
    <t>Supervision &amp; Alcohol Treatment</t>
  </si>
  <si>
    <t>Unpaid Work and Curfew</t>
  </si>
  <si>
    <t>Table of Contents</t>
  </si>
  <si>
    <t>Durham Tees Valley</t>
  </si>
  <si>
    <t>Staffordshire &amp; West Midlands</t>
  </si>
  <si>
    <t>Norfolk &amp; Suffolk</t>
  </si>
  <si>
    <t>Surrey &amp; Sussex</t>
  </si>
  <si>
    <t>Table 4.1</t>
  </si>
  <si>
    <t>Table 4.2</t>
  </si>
  <si>
    <t>Table 4.3</t>
  </si>
  <si>
    <t>Table 4.4</t>
  </si>
  <si>
    <t>Table 4.5</t>
  </si>
  <si>
    <t>Table 4.7</t>
  </si>
  <si>
    <t>Table 4.8</t>
  </si>
  <si>
    <t>Table 4.9</t>
  </si>
  <si>
    <t>Table 4.10</t>
  </si>
  <si>
    <t>Table 4.11</t>
  </si>
  <si>
    <t>Table 4.13</t>
  </si>
  <si>
    <t xml:space="preserve">        </t>
  </si>
  <si>
    <t>Suspended Sentence 
Order</t>
  </si>
  <si>
    <t xml:space="preserve"> All Pre 
CJA orders</t>
  </si>
  <si>
    <t>All 
pre-release supervision</t>
  </si>
  <si>
    <t>All 
post-release supervision</t>
  </si>
  <si>
    <t>Table 4.12</t>
  </si>
  <si>
    <t>Table 4.6</t>
  </si>
  <si>
    <t>All supervision</t>
  </si>
  <si>
    <t>* Percentage change is not shown when numbers are less than 50.</t>
  </si>
  <si>
    <t>Oct-Dec 2011</t>
  </si>
  <si>
    <r>
      <t xml:space="preserve">All court orders </t>
    </r>
    <r>
      <rPr>
        <b/>
        <vertAlign val="superscript"/>
        <sz val="10"/>
        <rFont val="Arial"/>
        <family val="2"/>
      </rPr>
      <t>(2)</t>
    </r>
  </si>
  <si>
    <r>
      <t xml:space="preserve">Youth Rehabilitation Order </t>
    </r>
    <r>
      <rPr>
        <vertAlign val="superscript"/>
        <sz val="10"/>
        <rFont val="Arial"/>
        <family val="2"/>
      </rPr>
      <t>(1)</t>
    </r>
  </si>
  <si>
    <r>
      <t xml:space="preserve">All pre- and post-release supervision </t>
    </r>
    <r>
      <rPr>
        <b/>
        <vertAlign val="superscript"/>
        <sz val="10"/>
        <rFont val="Arial"/>
        <family val="2"/>
      </rPr>
      <t>(2)</t>
    </r>
  </si>
  <si>
    <r>
      <t xml:space="preserve">All Probation Service supervision </t>
    </r>
    <r>
      <rPr>
        <b/>
        <vertAlign val="superscript"/>
        <sz val="10"/>
        <rFont val="Arial"/>
        <family val="2"/>
      </rPr>
      <t>(2)</t>
    </r>
  </si>
  <si>
    <t>Oct-Dec 
2011</t>
  </si>
  <si>
    <t xml:space="preserve">Jan-Mar 
2012 </t>
  </si>
  <si>
    <t>Jan-Mar 2012</t>
  </si>
  <si>
    <t>31 March
2012</t>
  </si>
  <si>
    <t>Jan-Mar 
2012</t>
  </si>
  <si>
    <t xml:space="preserve">1) The Youth Rehabilitation Order (YRO) was introduced in the Criminal Justice and Immigration Act 2008 and implemented on 30 November 2009. </t>
  </si>
  <si>
    <t xml:space="preserve">2) The Youth Rehabilitation Order (YRO) was introduced in the Criminal Justice and Immigration Act 2008 and implemented on 30 November 2009. </t>
  </si>
  <si>
    <r>
      <t xml:space="preserve">Youth rehabilitation order </t>
    </r>
    <r>
      <rPr>
        <vertAlign val="superscript"/>
        <sz val="10"/>
        <rFont val="Arial"/>
        <family val="2"/>
      </rPr>
      <t>(2)</t>
    </r>
  </si>
  <si>
    <t xml:space="preserve">Apr-Jun 
2012 </t>
  </si>
  <si>
    <t>Apr-Jun 2012</t>
  </si>
  <si>
    <t xml:space="preserve">30 June
2012 </t>
  </si>
  <si>
    <t>30 June
2012</t>
  </si>
  <si>
    <t>Jul-Sep 
2012</t>
  </si>
  <si>
    <t>Jul-Sep 2012</t>
  </si>
  <si>
    <t>30 September
2012</t>
  </si>
  <si>
    <t xml:space="preserve"> </t>
  </si>
  <si>
    <t>Magistrates' courts</t>
  </si>
  <si>
    <t>Crown Court</t>
  </si>
  <si>
    <t>`</t>
  </si>
  <si>
    <t>1) Each person is counted only once for each type of supervision started by the end of each quarter.  Each person is counted only once in each total or sub-total even if they started several types of supervision by the end of each quarter (apart from Other sentences, which is the sum of deferred sentence and suspended sentence order.)</t>
  </si>
  <si>
    <t>by the end of each quarter (apart from Other sentences, which is the sum of deferred sentence and suspended sentence order.)</t>
  </si>
  <si>
    <t xml:space="preserve">2) Each person is counted only once for each type of supervision started by the end of each quarter.  Each person is counted only once in each total or sub-total even if they started several types of supervision </t>
  </si>
  <si>
    <r>
      <t>Total pre-sentencing court reports (PSR)</t>
    </r>
    <r>
      <rPr>
        <b/>
        <vertAlign val="superscript"/>
        <sz val="11"/>
        <color indexed="8"/>
        <rFont val="Arial"/>
        <family val="2"/>
      </rPr>
      <t>(2)</t>
    </r>
  </si>
  <si>
    <t>2) Excludes PSR breach reports (see Appendix A for further details)</t>
  </si>
  <si>
    <t>1) From April 2012, there was a change to the court report data collection process, resulting in a break in series (see Appendix A for further details)</t>
  </si>
  <si>
    <r>
      <t xml:space="preserve">Apr-Jun 
2012 </t>
    </r>
    <r>
      <rPr>
        <b/>
        <vertAlign val="superscript"/>
        <sz val="10"/>
        <rFont val="Arial"/>
        <family val="2"/>
      </rPr>
      <t>(1)</t>
    </r>
  </si>
  <si>
    <r>
      <t xml:space="preserve">Jul-Sep 
2012 </t>
    </r>
    <r>
      <rPr>
        <b/>
        <vertAlign val="superscript"/>
        <sz val="10"/>
        <rFont val="Arial"/>
        <family val="2"/>
      </rPr>
      <t>(1)</t>
    </r>
  </si>
  <si>
    <r>
      <t xml:space="preserve">All 
Community 
Sentences </t>
    </r>
    <r>
      <rPr>
        <vertAlign val="superscript"/>
        <sz val="10"/>
        <rFont val="Arial"/>
        <family val="2"/>
      </rPr>
      <t>(2)</t>
    </r>
  </si>
  <si>
    <r>
      <t>Table 4.1</t>
    </r>
    <r>
      <rPr>
        <sz val="11"/>
        <rFont val="Arial"/>
        <family val="2"/>
      </rPr>
      <t>:  Offenders starting court order and pre release supervision by the Probation Service by sex, October-December 2011 to October-December 2012, England and Wales</t>
    </r>
  </si>
  <si>
    <r>
      <t>Table 4.2</t>
    </r>
    <r>
      <rPr>
        <sz val="11"/>
        <rFont val="Arial"/>
        <family val="2"/>
      </rPr>
      <t>:  Offenders starting court order supervision by the Probation Service by offence group and sex, October-December 2011 to October-December 2012, England and Wales</t>
    </r>
  </si>
  <si>
    <r>
      <t>Table 4.3</t>
    </r>
    <r>
      <rPr>
        <sz val="11"/>
        <rFont val="Arial"/>
        <family val="2"/>
      </rPr>
      <t>:  Most frequently used combinations of requirements for starts of community orders and suspended sentence orders, October-December 2011 to October-December 2012, England and Wales</t>
    </r>
  </si>
  <si>
    <r>
      <t>Table 4.4</t>
    </r>
    <r>
      <rPr>
        <sz val="11"/>
        <rFont val="Arial"/>
        <family val="2"/>
      </rPr>
      <t>:  Requirements commenced under community orders and suspended sentence orders, October-December 2011 to October-December 2012, England and Wales</t>
    </r>
  </si>
  <si>
    <r>
      <t>Table 4.5</t>
    </r>
    <r>
      <rPr>
        <sz val="11"/>
        <rFont val="Arial"/>
        <family val="2"/>
      </rPr>
      <t>:  Offenders starting community orders and suspended sentence orders by Region and Trust, October-December 2011 to October-December 2012, England &amp; Wales</t>
    </r>
  </si>
  <si>
    <r>
      <t>Table 4.6</t>
    </r>
    <r>
      <rPr>
        <sz val="11"/>
        <rFont val="Arial"/>
        <family val="2"/>
      </rPr>
      <t>:  Offenders starting community order and suspended sentence order supervision by tier, October-December 2011 to October-December 2012, England and Wales</t>
    </r>
  </si>
  <si>
    <r>
      <t>Table 4.8</t>
    </r>
    <r>
      <rPr>
        <sz val="11"/>
        <rFont val="Arial"/>
        <family val="2"/>
      </rPr>
      <t xml:space="preserve">:  Offenders supervised by the Probation Service at end of period under court orders by offence group  and sex, December 2011 to December 2012, England and Wales </t>
    </r>
  </si>
  <si>
    <r>
      <t>Table 4.9</t>
    </r>
    <r>
      <rPr>
        <sz val="11"/>
        <rFont val="Arial"/>
        <family val="2"/>
      </rPr>
      <t>:  Offenders supervised by the Probation Service at end of period under court orders by tier, December 2011 to December 2012, England and Wales</t>
    </r>
  </si>
  <si>
    <r>
      <t>Table 4.10</t>
    </r>
    <r>
      <rPr>
        <sz val="11"/>
        <rFont val="Arial"/>
        <family val="2"/>
      </rPr>
      <t>:  Offenders supervised by the Probation Service at 31 December 2012, by Trust, England and Wales</t>
    </r>
  </si>
  <si>
    <r>
      <t>Table 4.11</t>
    </r>
    <r>
      <rPr>
        <sz val="11"/>
        <rFont val="Arial"/>
        <family val="2"/>
      </rPr>
      <t xml:space="preserve">:  Percentage of terminations of court orders by reason, October-December 2011 to October-December 2012, England and Wales </t>
    </r>
  </si>
  <si>
    <r>
      <t>Table 4.12</t>
    </r>
    <r>
      <rPr>
        <sz val="11"/>
        <rFont val="Arial"/>
        <family val="2"/>
      </rPr>
      <t>:  Court reports written by the Probation Service by type of report and court, October-December 2011 to October-December 2012, England and Wales</t>
    </r>
  </si>
  <si>
    <r>
      <t>Table 4.13</t>
    </r>
    <r>
      <rPr>
        <sz val="11"/>
        <rFont val="Arial"/>
        <family val="2"/>
      </rPr>
      <t>:  Concordance between sentences proposed and sentences given, where a PSR was prepared, January-December 2012, England and Wales</t>
    </r>
  </si>
  <si>
    <r>
      <t>Table 4.7</t>
    </r>
    <r>
      <rPr>
        <sz val="11"/>
        <rFont val="Arial"/>
        <family val="2"/>
      </rPr>
      <t>:  Offenders supervised by the Probation Service at end of period, December 2011 to December 2012, England and Wales</t>
    </r>
  </si>
  <si>
    <r>
      <t xml:space="preserve">Table 4.1:  Offenders starting court order and pre release supervision by the Probation Service by sex, October-December 2011 to October-December 2012, England and Wales </t>
    </r>
    <r>
      <rPr>
        <b/>
        <vertAlign val="superscript"/>
        <sz val="12"/>
        <rFont val="Arial"/>
        <family val="2"/>
      </rPr>
      <t xml:space="preserve">(1)    </t>
    </r>
    <r>
      <rPr>
        <b/>
        <sz val="12"/>
        <rFont val="Arial"/>
        <family val="2"/>
      </rPr>
      <t xml:space="preserve">         </t>
    </r>
  </si>
  <si>
    <t xml:space="preserve">Oct-Dec 
2011 </t>
  </si>
  <si>
    <t xml:space="preserve">Oct-Dec 
2012 </t>
  </si>
  <si>
    <t>Table 4.2:  Offenders starting court order supervision by the Probation Service by offence group and sex, October-December 2011 to October-December 2012, England and Wales</t>
  </si>
  <si>
    <t>Percentage change
      Otober-December                2011 to 2012</t>
  </si>
  <si>
    <t>Oct-Dec 2012</t>
  </si>
  <si>
    <t>Table 4.3:  Most frequently-used combinations of requirements for starts of community orders and suspended sentence orders, October-December 2011 to October-December 2012, England and Wales</t>
  </si>
  <si>
    <t>Table 4.4:  Requirements commenced under community orders and suspended sentence orders, October-December 2011 to October-December 2012, England and Wales</t>
  </si>
  <si>
    <t>Percentage change
      October-December                2011 to 2012</t>
  </si>
  <si>
    <t>Table 4.5:  Offenders starting community orders and suspended sentence orders by Region and Trust, October-December 2011 to October-December 2012, England &amp; Wales</t>
  </si>
  <si>
    <t>Table 4.6:  Offenders starting community order and suspended sentence order supervision by tier, October-December 2011 to October-December 2012, England and Wales</t>
  </si>
  <si>
    <t xml:space="preserve">Table 4.8:  Offenders supervised by the Probation Service at end of period under court orders by offence group and sex, December 2011 to December 2012, England and Wales  </t>
  </si>
  <si>
    <t>Table 4.9:  Offenders supervised by the Probation Service at end of period under court orders by tier, December 2011 to December 2012, England and Wales</t>
  </si>
  <si>
    <t>Table 4.10:  Offenders supervised by the Probation Service at 31 December 2012 by Trust, England and Wales</t>
  </si>
  <si>
    <t>Table 4.11:  Percentage of terminations of court orders by reason, October-December 2011 to October-December 2012, England and Wales</t>
  </si>
  <si>
    <r>
      <t xml:space="preserve">Table 4.12:  Court reports prepared by the Probation Service by type of PSR and court, October-December 2011 to October-December 2012 </t>
    </r>
    <r>
      <rPr>
        <b/>
        <vertAlign val="superscript"/>
        <sz val="12"/>
        <color indexed="8"/>
        <rFont val="Arial"/>
        <family val="2"/>
      </rPr>
      <t>(1)</t>
    </r>
    <r>
      <rPr>
        <b/>
        <sz val="12"/>
        <color indexed="8"/>
        <rFont val="Arial"/>
        <family val="2"/>
      </rPr>
      <t>, England and Wales</t>
    </r>
  </si>
  <si>
    <r>
      <t>Table 4.13:  Concordance between sentences proposed and sentences given, where a PSR was prepared, January-December 2012</t>
    </r>
    <r>
      <rPr>
        <b/>
        <vertAlign val="superscript"/>
        <sz val="12"/>
        <rFont val="Arial"/>
        <family val="2"/>
      </rPr>
      <t xml:space="preserve"> (1)</t>
    </r>
    <r>
      <rPr>
        <b/>
        <sz val="12"/>
        <rFont val="Arial"/>
        <family val="2"/>
      </rPr>
      <t>, England and Wales</t>
    </r>
  </si>
  <si>
    <t>Percentage change
      October-December                      2011 to 2012</t>
  </si>
  <si>
    <r>
      <t xml:space="preserve">Oct-Dec 
2012 </t>
    </r>
    <r>
      <rPr>
        <b/>
        <vertAlign val="superscript"/>
        <sz val="10"/>
        <rFont val="Arial"/>
        <family val="2"/>
      </rPr>
      <t>(1)</t>
    </r>
  </si>
  <si>
    <t>2) Includes all pre-CJA 2003 community sentences</t>
  </si>
  <si>
    <t>1) Each person is counted only once for each type of supervision being received at the end of each quarter.  Each person is counted only once in each total or sub-total even if they were subject to several types of supervision at the end of each quarter.</t>
  </si>
  <si>
    <t>Percentage change 
December 2011 to 
December 2012</t>
  </si>
  <si>
    <r>
      <t>Table 4.7:  Offenders supervised by the Probation Service at end of period, December 2011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to December 2012, England and Wales </t>
    </r>
    <r>
      <rPr>
        <b/>
        <vertAlign val="superscript"/>
        <sz val="12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</si>
</sst>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  <numFmt numFmtId="171" formatCode="#,##0.0"/>
    <numFmt numFmtId="172" formatCode="&quot;£&quot;#,##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000"/>
    <numFmt numFmtId="179" formatCode="#,##0_ ;\-#,##0\ "/>
    <numFmt numFmtId="180" formatCode="0.0000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_-* #,##0.0000_-;\-* #,##0.0000_-;_-* &quot;-&quot;_-;_-@_-"/>
    <numFmt numFmtId="185" formatCode="_-* #,##0.00000_-;\-* #,##0.00000_-;_-* &quot;-&quot;_-;_-@_-"/>
    <numFmt numFmtId="186" formatCode="_-* #,##0.000000_-;\-* #,##0.000000_-;_-* &quot;-&quot;_-;_-@_-"/>
    <numFmt numFmtId="187" formatCode="0.0%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_-* #,##0.0000_-;\-* #,##0.0000_-;_-* &quot;-&quot;??_-;_-@_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809]dd\ mmmm\ yyyy;@"/>
    <numFmt numFmtId="201" formatCode="0.00000000"/>
    <numFmt numFmtId="202" formatCode="[$-809]dd\ mmmm\ yyyy"/>
    <numFmt numFmtId="203" formatCode="0.0000000000"/>
    <numFmt numFmtId="204" formatCode="0.000000000"/>
    <numFmt numFmtId="205" formatCode="0.0000%"/>
  </numFmts>
  <fonts count="7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0"/>
    </font>
    <font>
      <b/>
      <sz val="10"/>
      <name val="Verdana"/>
      <family val="2"/>
    </font>
    <font>
      <b/>
      <i/>
      <sz val="8"/>
      <name val="Arial"/>
      <family val="2"/>
    </font>
    <font>
      <sz val="10"/>
      <name val="Arial Bold"/>
      <family val="0"/>
    </font>
    <font>
      <sz val="10"/>
      <color indexed="8"/>
      <name val="Arial"/>
      <family val="2"/>
    </font>
    <font>
      <sz val="10"/>
      <color indexed="10"/>
      <name val="Arial"/>
      <family val="0"/>
    </font>
    <font>
      <sz val="9"/>
      <name val="Verdana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sz val="11"/>
      <name val="Arial Bold"/>
      <family val="0"/>
    </font>
    <font>
      <sz val="12"/>
      <name val="Arial Bold"/>
      <family val="0"/>
    </font>
    <font>
      <sz val="11"/>
      <color indexed="8"/>
      <name val="Arial Bold"/>
      <family val="0"/>
    </font>
    <font>
      <sz val="11"/>
      <name val="Verdana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14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b/>
      <u val="single"/>
      <sz val="11"/>
      <color indexed="4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Verdana"/>
      <family val="0"/>
    </font>
    <font>
      <b/>
      <vertAlign val="superscript"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left"/>
      <protection/>
    </xf>
    <xf numFmtId="0" fontId="3" fillId="0" borderId="10" xfId="57" applyFont="1" applyBorder="1" applyAlignment="1">
      <alignment horizontal="left"/>
      <protection/>
    </xf>
    <xf numFmtId="0" fontId="2" fillId="0" borderId="0" xfId="57" applyFont="1">
      <alignment/>
      <protection/>
    </xf>
    <xf numFmtId="0" fontId="2" fillId="33" borderId="0" xfId="0" applyFont="1" applyFill="1" applyAlignment="1">
      <alignment/>
    </xf>
    <xf numFmtId="0" fontId="6" fillId="0" borderId="0" xfId="57" applyFont="1" applyBorder="1">
      <alignment/>
      <protection/>
    </xf>
    <xf numFmtId="0" fontId="3" fillId="0" borderId="0" xfId="57" applyFont="1" applyBorder="1" applyAlignment="1">
      <alignment horizontal="left"/>
      <protection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43" fontId="1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41" fontId="0" fillId="0" borderId="0" xfId="43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57" applyFont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57" applyFont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12" xfId="57" applyFont="1" applyBorder="1">
      <alignment/>
      <protection/>
    </xf>
    <xf numFmtId="3" fontId="0" fillId="0" borderId="12" xfId="0" applyNumberFormat="1" applyFont="1" applyBorder="1" applyAlignment="1">
      <alignment/>
    </xf>
    <xf numFmtId="0" fontId="0" fillId="0" borderId="13" xfId="57" applyFont="1" applyBorder="1">
      <alignment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57" applyFont="1" applyBorder="1">
      <alignment/>
      <protection/>
    </xf>
    <xf numFmtId="0" fontId="11" fillId="0" borderId="0" xfId="0" applyFont="1" applyAlignment="1">
      <alignment/>
    </xf>
    <xf numFmtId="0" fontId="6" fillId="0" borderId="0" xfId="57" applyFont="1">
      <alignment/>
      <protection/>
    </xf>
    <xf numFmtId="0" fontId="6" fillId="0" borderId="0" xfId="0" applyFont="1" applyAlignment="1">
      <alignment horizontal="left" wrapText="1"/>
    </xf>
    <xf numFmtId="0" fontId="6" fillId="0" borderId="0" xfId="57" applyFont="1" applyAlignment="1">
      <alignment horizontal="left" wrapText="1"/>
      <protection/>
    </xf>
    <xf numFmtId="0" fontId="7" fillId="0" borderId="0" xfId="57" applyFont="1">
      <alignment/>
      <protection/>
    </xf>
    <xf numFmtId="0" fontId="2" fillId="0" borderId="13" xfId="57" applyFont="1" applyBorder="1">
      <alignment/>
      <protection/>
    </xf>
    <xf numFmtId="0" fontId="0" fillId="0" borderId="0" xfId="57" applyFont="1" applyAlignment="1">
      <alignment horizontal="left" indent="1"/>
      <protection/>
    </xf>
    <xf numFmtId="0" fontId="2" fillId="0" borderId="0" xfId="57" applyFont="1" applyBorder="1">
      <alignment/>
      <protection/>
    </xf>
    <xf numFmtId="3" fontId="3" fillId="0" borderId="0" xfId="0" applyNumberFormat="1" applyFont="1" applyBorder="1" applyAlignment="1">
      <alignment/>
    </xf>
    <xf numFmtId="0" fontId="6" fillId="0" borderId="12" xfId="57" applyFont="1" applyBorder="1">
      <alignment/>
      <protection/>
    </xf>
    <xf numFmtId="41" fontId="0" fillId="0" borderId="0" xfId="57" applyNumberFormat="1" applyFont="1" applyBorder="1">
      <alignment/>
      <protection/>
    </xf>
    <xf numFmtId="41" fontId="0" fillId="0" borderId="0" xfId="0" applyNumberFormat="1" applyFont="1" applyBorder="1" applyAlignment="1">
      <alignment/>
    </xf>
    <xf numFmtId="0" fontId="6" fillId="0" borderId="0" xfId="57" applyFont="1" applyAlignment="1">
      <alignment horizontal="left" wrapText="1"/>
      <protection/>
    </xf>
    <xf numFmtId="0" fontId="12" fillId="0" borderId="0" xfId="57" applyFont="1" applyAlignment="1">
      <alignment/>
      <protection/>
    </xf>
    <xf numFmtId="0" fontId="6" fillId="0" borderId="0" xfId="57" applyFont="1" applyAlignment="1">
      <alignment horizontal="right"/>
      <protection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6" fillId="0" borderId="0" xfId="57" applyFont="1" applyBorder="1">
      <alignment/>
      <protection/>
    </xf>
    <xf numFmtId="0" fontId="0" fillId="0" borderId="0" xfId="0" applyFill="1" applyBorder="1" applyAlignment="1">
      <alignment/>
    </xf>
    <xf numFmtId="0" fontId="3" fillId="0" borderId="0" xfId="57" applyFont="1" applyBorder="1" applyAlignment="1">
      <alignment horizontal="right" vertical="center"/>
      <protection/>
    </xf>
    <xf numFmtId="0" fontId="7" fillId="0" borderId="0" xfId="57" applyFont="1">
      <alignment/>
      <protection/>
    </xf>
    <xf numFmtId="0" fontId="0" fillId="0" borderId="0" xfId="57" applyFont="1" applyAlignment="1">
      <alignment vertical="center"/>
      <protection/>
    </xf>
    <xf numFmtId="0" fontId="7" fillId="0" borderId="0" xfId="57" applyFont="1" applyBorder="1">
      <alignment/>
      <protection/>
    </xf>
    <xf numFmtId="0" fontId="6" fillId="0" borderId="0" xfId="57" applyFont="1" applyAlignment="1">
      <alignment horizontal="center"/>
      <protection/>
    </xf>
    <xf numFmtId="1" fontId="6" fillId="0" borderId="0" xfId="57" applyNumberFormat="1" applyBorder="1">
      <alignment/>
      <protection/>
    </xf>
    <xf numFmtId="0" fontId="7" fillId="0" borderId="10" xfId="57" applyFont="1" applyBorder="1" applyAlignment="1">
      <alignment horizontal="left"/>
      <protection/>
    </xf>
    <xf numFmtId="0" fontId="6" fillId="0" borderId="0" xfId="57" applyAlignment="1">
      <alignment horizontal="left"/>
      <protection/>
    </xf>
    <xf numFmtId="1" fontId="6" fillId="0" borderId="0" xfId="57" applyNumberFormat="1" applyAlignment="1">
      <alignment horizontal="left"/>
      <protection/>
    </xf>
    <xf numFmtId="0" fontId="0" fillId="0" borderId="0" xfId="57" applyFont="1" applyBorder="1" applyAlignment="1">
      <alignment horizontal="left"/>
      <protection/>
    </xf>
    <xf numFmtId="3" fontId="0" fillId="0" borderId="0" xfId="57" applyNumberFormat="1" applyFont="1" applyBorder="1" applyAlignment="1">
      <alignment horizontal="right"/>
      <protection/>
    </xf>
    <xf numFmtId="1" fontId="0" fillId="0" borderId="0" xfId="57" applyNumberFormat="1" applyFont="1" applyBorder="1" applyAlignment="1">
      <alignment horizontal="right"/>
      <protection/>
    </xf>
    <xf numFmtId="1" fontId="0" fillId="0" borderId="12" xfId="0" applyNumberFormat="1" applyBorder="1" applyAlignment="1">
      <alignment/>
    </xf>
    <xf numFmtId="0" fontId="6" fillId="0" borderId="0" xfId="57" applyBorder="1" applyAlignment="1">
      <alignment horizontal="left"/>
      <protection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2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2" xfId="0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0" fillId="0" borderId="12" xfId="0" applyFont="1" applyFill="1" applyBorder="1" applyAlignment="1">
      <alignment horizontal="left" indent="1"/>
    </xf>
    <xf numFmtId="0" fontId="14" fillId="0" borderId="12" xfId="0" applyFont="1" applyFill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wrapText="1"/>
    </xf>
    <xf numFmtId="3" fontId="3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9" fontId="0" fillId="0" borderId="0" xfId="60" applyFont="1" applyFill="1" applyAlignment="1">
      <alignment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2" xfId="57" applyFont="1" applyBorder="1" applyAlignment="1">
      <alignment horizontal="left" indent="1"/>
      <protection/>
    </xf>
    <xf numFmtId="0" fontId="0" fillId="0" borderId="12" xfId="0" applyBorder="1" applyAlignment="1">
      <alignment/>
    </xf>
    <xf numFmtId="0" fontId="0" fillId="0" borderId="12" xfId="57" applyFont="1" applyBorder="1" applyAlignment="1">
      <alignment horizontal="left"/>
      <protection/>
    </xf>
    <xf numFmtId="0" fontId="6" fillId="0" borderId="11" xfId="57" applyBorder="1" applyAlignment="1">
      <alignment horizontal="left"/>
      <protection/>
    </xf>
    <xf numFmtId="1" fontId="0" fillId="0" borderId="11" xfId="57" applyNumberFormat="1" applyFont="1" applyBorder="1" applyAlignment="1">
      <alignment horizontal="right"/>
      <protection/>
    </xf>
    <xf numFmtId="1" fontId="0" fillId="0" borderId="11" xfId="0" applyNumberFormat="1" applyBorder="1" applyAlignment="1">
      <alignment/>
    </xf>
    <xf numFmtId="3" fontId="0" fillId="0" borderId="12" xfId="57" applyNumberFormat="1" applyFont="1" applyBorder="1" applyAlignment="1">
      <alignment horizontal="right"/>
      <protection/>
    </xf>
    <xf numFmtId="0" fontId="0" fillId="0" borderId="13" xfId="57" applyFont="1" applyBorder="1" applyAlignment="1">
      <alignment horizontal="left"/>
      <protection/>
    </xf>
    <xf numFmtId="1" fontId="0" fillId="0" borderId="13" xfId="57" applyNumberFormat="1" applyFont="1" applyBorder="1" applyAlignment="1">
      <alignment horizontal="right"/>
      <protection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0" xfId="57" applyFont="1" applyFill="1" applyAlignment="1">
      <alignment horizontal="left" wrapText="1"/>
      <protection/>
    </xf>
    <xf numFmtId="0" fontId="6" fillId="0" borderId="0" xfId="57" applyFont="1" applyFill="1">
      <alignment/>
      <protection/>
    </xf>
    <xf numFmtId="0" fontId="12" fillId="0" borderId="0" xfId="57" applyFont="1" applyFill="1" applyAlignment="1">
      <alignment/>
      <protection/>
    </xf>
    <xf numFmtId="0" fontId="6" fillId="0" borderId="0" xfId="57" applyFont="1" applyFill="1" applyAlignment="1">
      <alignment horizontal="left"/>
      <protection/>
    </xf>
    <xf numFmtId="0" fontId="0" fillId="0" borderId="12" xfId="57" applyFont="1" applyBorder="1" applyAlignment="1">
      <alignment/>
      <protection/>
    </xf>
    <xf numFmtId="0" fontId="6" fillId="0" borderId="0" xfId="57" applyFont="1" applyAlignment="1">
      <alignment/>
      <protection/>
    </xf>
    <xf numFmtId="0" fontId="0" fillId="0" borderId="10" xfId="0" applyBorder="1" applyAlignment="1">
      <alignment horizontal="center" vertical="center"/>
    </xf>
    <xf numFmtId="9" fontId="0" fillId="0" borderId="0" xfId="60" applyFont="1" applyFill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6" fillId="0" borderId="0" xfId="57" applyNumberFormat="1" applyFont="1" applyBorder="1" applyAlignment="1">
      <alignment horizontal="center"/>
      <protection/>
    </xf>
    <xf numFmtId="9" fontId="3" fillId="0" borderId="12" xfId="60" applyFont="1" applyFill="1" applyBorder="1" applyAlignment="1">
      <alignment horizontal="right"/>
    </xf>
    <xf numFmtId="1" fontId="3" fillId="0" borderId="0" xfId="57" applyNumberFormat="1" applyFont="1" applyBorder="1" applyAlignment="1">
      <alignment horizontal="right"/>
      <protection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0" fillId="0" borderId="0" xfId="0" applyAlignment="1">
      <alignment/>
    </xf>
    <xf numFmtId="9" fontId="18" fillId="0" borderId="0" xfId="60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0" fontId="0" fillId="0" borderId="12" xfId="57" applyFont="1" applyBorder="1" applyAlignment="1">
      <alignment horizontal="left" wrapText="1"/>
      <protection/>
    </xf>
    <xf numFmtId="1" fontId="19" fillId="0" borderId="0" xfId="57" applyNumberFormat="1" applyFont="1" applyBorder="1" applyAlignment="1">
      <alignment horizontal="right"/>
      <protection/>
    </xf>
    <xf numFmtId="1" fontId="18" fillId="0" borderId="0" xfId="57" applyNumberFormat="1" applyFont="1" applyBorder="1" applyAlignment="1">
      <alignment horizontal="right"/>
      <protection/>
    </xf>
    <xf numFmtId="1" fontId="19" fillId="0" borderId="11" xfId="57" applyNumberFormat="1" applyFont="1" applyBorder="1" applyAlignment="1">
      <alignment horizontal="right"/>
      <protection/>
    </xf>
    <xf numFmtId="1" fontId="6" fillId="0" borderId="12" xfId="57" applyNumberFormat="1" applyBorder="1" applyAlignment="1">
      <alignment horizontal="left"/>
      <protection/>
    </xf>
    <xf numFmtId="1" fontId="6" fillId="0" borderId="12" xfId="57" applyNumberFormat="1" applyFont="1" applyBorder="1" applyAlignment="1">
      <alignment horizontal="center"/>
      <protection/>
    </xf>
    <xf numFmtId="0" fontId="19" fillId="0" borderId="0" xfId="0" applyFont="1" applyFill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indent="4"/>
    </xf>
    <xf numFmtId="0" fontId="0" fillId="0" borderId="0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horizontal="left" indent="2"/>
    </xf>
    <xf numFmtId="0" fontId="0" fillId="0" borderId="0" xfId="57" applyFont="1" applyAlignment="1">
      <alignment horizontal="left" wrapText="1" indent="2"/>
      <protection/>
    </xf>
    <xf numFmtId="0" fontId="0" fillId="0" borderId="0" xfId="57" applyFont="1" applyAlignment="1">
      <alignment horizontal="left" indent="2"/>
      <protection/>
    </xf>
    <xf numFmtId="0" fontId="0" fillId="0" borderId="0" xfId="0" applyFont="1" applyAlignment="1">
      <alignment horizontal="left" wrapText="1" indent="2"/>
    </xf>
    <xf numFmtId="0" fontId="0" fillId="0" borderId="0" xfId="57" applyFont="1" applyBorder="1" applyAlignment="1">
      <alignment horizontal="left" indent="2"/>
      <protection/>
    </xf>
    <xf numFmtId="41" fontId="0" fillId="0" borderId="12" xfId="57" applyNumberFormat="1" applyFont="1" applyBorder="1">
      <alignment/>
      <protection/>
    </xf>
    <xf numFmtId="0" fontId="0" fillId="0" borderId="0" xfId="57" applyFont="1" applyAlignment="1">
      <alignment horizontal="left" vertical="center" indent="4"/>
      <protection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indent="4"/>
    </xf>
    <xf numFmtId="0" fontId="10" fillId="0" borderId="0" xfId="0" applyFont="1" applyFill="1" applyAlignment="1">
      <alignment horizontal="left" indent="2"/>
    </xf>
    <xf numFmtId="0" fontId="0" fillId="0" borderId="0" xfId="0" applyFont="1" applyFill="1" applyBorder="1" applyAlignment="1">
      <alignment horizontal="left" wrapText="1" indent="2"/>
    </xf>
    <xf numFmtId="0" fontId="6" fillId="0" borderId="12" xfId="57" applyBorder="1" applyAlignment="1">
      <alignment horizontal="left"/>
      <protection/>
    </xf>
    <xf numFmtId="1" fontId="0" fillId="0" borderId="12" xfId="57" applyNumberFormat="1" applyFont="1" applyBorder="1" applyAlignment="1">
      <alignment horizontal="right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horizontal="left" vertical="center"/>
    </xf>
    <xf numFmtId="3" fontId="26" fillId="0" borderId="0" xfId="0" applyNumberFormat="1" applyFont="1" applyFill="1" applyBorder="1" applyAlignment="1">
      <alignment horizontal="left"/>
    </xf>
    <xf numFmtId="0" fontId="16" fillId="0" borderId="0" xfId="57" applyFont="1" applyBorder="1" applyAlignment="1">
      <alignment horizontal="left"/>
      <protection/>
    </xf>
    <xf numFmtId="0" fontId="16" fillId="0" borderId="0" xfId="57" applyFont="1" applyAlignment="1">
      <alignment horizontal="left" wrapText="1"/>
      <protection/>
    </xf>
    <xf numFmtId="0" fontId="16" fillId="0" borderId="0" xfId="57" applyFont="1" applyAlignment="1">
      <alignment horizontal="left"/>
      <protection/>
    </xf>
    <xf numFmtId="0" fontId="16" fillId="0" borderId="10" xfId="57" applyFont="1" applyBorder="1" applyAlignment="1">
      <alignment horizontal="center" vertical="center"/>
      <protection/>
    </xf>
    <xf numFmtId="0" fontId="20" fillId="0" borderId="0" xfId="57" applyFont="1" applyBorder="1">
      <alignment/>
      <protection/>
    </xf>
    <xf numFmtId="0" fontId="16" fillId="0" borderId="0" xfId="57" applyFont="1" applyAlignment="1">
      <alignment horizontal="left" vertical="center" indent="2"/>
      <protection/>
    </xf>
    <xf numFmtId="0" fontId="16" fillId="0" borderId="12" xfId="57" applyFont="1" applyBorder="1" applyAlignment="1">
      <alignment vertical="center"/>
      <protection/>
    </xf>
    <xf numFmtId="0" fontId="20" fillId="0" borderId="11" xfId="0" applyFont="1" applyFill="1" applyBorder="1" applyAlignment="1">
      <alignment/>
    </xf>
    <xf numFmtId="0" fontId="28" fillId="0" borderId="12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1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0" fillId="0" borderId="0" xfId="0" applyFont="1" applyFill="1" applyAlignment="1">
      <alignment/>
    </xf>
    <xf numFmtId="0" fontId="28" fillId="0" borderId="14" xfId="0" applyFont="1" applyFill="1" applyBorder="1" applyAlignment="1">
      <alignment/>
    </xf>
    <xf numFmtId="0" fontId="16" fillId="0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19" fillId="33" borderId="0" xfId="0" applyFont="1" applyFill="1" applyAlignment="1">
      <alignment/>
    </xf>
    <xf numFmtId="171" fontId="19" fillId="0" borderId="0" xfId="0" applyNumberFormat="1" applyFont="1" applyAlignment="1">
      <alignment/>
    </xf>
    <xf numFmtId="0" fontId="33" fillId="0" borderId="0" xfId="0" applyFont="1" applyFill="1" applyAlignment="1">
      <alignment vertical="center"/>
    </xf>
    <xf numFmtId="170" fontId="19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6" fillId="0" borderId="11" xfId="57" applyFont="1" applyBorder="1" applyAlignment="1">
      <alignment horizontal="right"/>
      <protection/>
    </xf>
    <xf numFmtId="0" fontId="27" fillId="0" borderId="10" xfId="57" applyFont="1" applyBorder="1" applyAlignment="1">
      <alignment vertical="center"/>
      <protection/>
    </xf>
    <xf numFmtId="1" fontId="6" fillId="0" borderId="11" xfId="57" applyNumberFormat="1" applyBorder="1">
      <alignment/>
      <protection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9" fontId="18" fillId="0" borderId="0" xfId="60" applyFont="1" applyFill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9" fontId="18" fillId="0" borderId="0" xfId="60" applyFont="1" applyAlignment="1">
      <alignment/>
    </xf>
    <xf numFmtId="9" fontId="19" fillId="0" borderId="0" xfId="60" applyFont="1" applyAlignment="1">
      <alignment/>
    </xf>
    <xf numFmtId="9" fontId="18" fillId="0" borderId="0" xfId="60" applyFont="1" applyBorder="1" applyAlignment="1">
      <alignment horizontal="right"/>
    </xf>
    <xf numFmtId="9" fontId="19" fillId="0" borderId="0" xfId="60" applyFont="1" applyBorder="1" applyAlignment="1">
      <alignment horizontal="right"/>
    </xf>
    <xf numFmtId="9" fontId="18" fillId="0" borderId="0" xfId="60" applyFont="1" applyAlignment="1">
      <alignment horizontal="right"/>
    </xf>
    <xf numFmtId="9" fontId="18" fillId="0" borderId="13" xfId="60" applyFont="1" applyBorder="1" applyAlignment="1">
      <alignment horizontal="right"/>
    </xf>
    <xf numFmtId="9" fontId="18" fillId="0" borderId="12" xfId="60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9" fontId="19" fillId="0" borderId="0" xfId="0" applyNumberFormat="1" applyFont="1" applyAlignment="1">
      <alignment/>
    </xf>
    <xf numFmtId="9" fontId="18" fillId="0" borderId="0" xfId="0" applyNumberFormat="1" applyFont="1" applyAlignment="1">
      <alignment/>
    </xf>
    <xf numFmtId="0" fontId="19" fillId="0" borderId="13" xfId="0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57" applyFont="1" applyBorder="1" applyAlignment="1">
      <alignment horizontal="right"/>
      <protection/>
    </xf>
    <xf numFmtId="0" fontId="0" fillId="0" borderId="12" xfId="57" applyFont="1" applyBorder="1" applyAlignment="1">
      <alignment horizontal="right"/>
      <protection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9" fontId="19" fillId="0" borderId="12" xfId="60" applyFont="1" applyBorder="1" applyAlignment="1">
      <alignment horizontal="right"/>
    </xf>
    <xf numFmtId="0" fontId="16" fillId="0" borderId="0" xfId="57" applyFont="1" applyBorder="1" applyAlignment="1">
      <alignment vertical="center"/>
      <protection/>
    </xf>
    <xf numFmtId="0" fontId="3" fillId="0" borderId="10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1" fontId="3" fillId="0" borderId="10" xfId="57" applyNumberFormat="1" applyFont="1" applyBorder="1" applyAlignment="1">
      <alignment horizontal="right" wrapText="1"/>
      <protection/>
    </xf>
    <xf numFmtId="0" fontId="3" fillId="0" borderId="0" xfId="0" applyFont="1" applyFill="1" applyAlignment="1">
      <alignment horizontal="left" wrapText="1" indent="2"/>
    </xf>
    <xf numFmtId="0" fontId="0" fillId="0" borderId="0" xfId="0" applyFont="1" applyFill="1" applyBorder="1" applyAlignment="1">
      <alignment horizontal="left" indent="4"/>
    </xf>
    <xf numFmtId="0" fontId="3" fillId="0" borderId="0" xfId="0" applyFont="1" applyFill="1" applyBorder="1" applyAlignment="1">
      <alignment horizontal="left" indent="2"/>
    </xf>
    <xf numFmtId="43" fontId="3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200" fontId="3" fillId="0" borderId="12" xfId="0" applyNumberFormat="1" applyFont="1" applyFill="1" applyBorder="1" applyAlignment="1">
      <alignment horizontal="right" wrapText="1" shrinkToFit="1"/>
    </xf>
    <xf numFmtId="200" fontId="3" fillId="0" borderId="12" xfId="0" applyNumberFormat="1" applyFont="1" applyFill="1" applyBorder="1" applyAlignment="1" quotePrefix="1">
      <alignment horizontal="right" wrapText="1" shrinkToFit="1"/>
    </xf>
    <xf numFmtId="0" fontId="19" fillId="0" borderId="12" xfId="0" applyFont="1" applyFill="1" applyBorder="1" applyAlignment="1">
      <alignment horizontal="right"/>
    </xf>
    <xf numFmtId="200" fontId="3" fillId="0" borderId="10" xfId="0" applyNumberFormat="1" applyFont="1" applyFill="1" applyBorder="1" applyAlignment="1" quotePrefix="1">
      <alignment horizontal="right" wrapText="1" shrinkToFit="1"/>
    </xf>
    <xf numFmtId="0" fontId="0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/>
    </xf>
    <xf numFmtId="0" fontId="35" fillId="0" borderId="0" xfId="0" applyFont="1" applyAlignment="1">
      <alignment horizontal="right"/>
    </xf>
    <xf numFmtId="0" fontId="37" fillId="0" borderId="0" xfId="53" applyFont="1" applyAlignment="1" applyProtection="1">
      <alignment horizontal="right" vertical="top"/>
      <protection/>
    </xf>
    <xf numFmtId="0" fontId="35" fillId="0" borderId="0" xfId="0" applyFont="1" applyAlignment="1">
      <alignment horizontal="right" vertical="top"/>
    </xf>
    <xf numFmtId="0" fontId="34" fillId="0" borderId="0" xfId="0" applyFont="1" applyAlignment="1">
      <alignment horizontal="right" vertical="top"/>
    </xf>
    <xf numFmtId="0" fontId="34" fillId="0" borderId="0" xfId="0" applyFont="1" applyAlignment="1">
      <alignment horizontal="right"/>
    </xf>
    <xf numFmtId="0" fontId="37" fillId="0" borderId="0" xfId="53" applyFont="1" applyAlignment="1" applyProtection="1">
      <alignment horizontal="right"/>
      <protection/>
    </xf>
    <xf numFmtId="0" fontId="36" fillId="0" borderId="0" xfId="0" applyFont="1" applyAlignment="1">
      <alignment horizontal="right"/>
    </xf>
    <xf numFmtId="0" fontId="6" fillId="0" borderId="0" xfId="57" applyFont="1" applyBorder="1" applyAlignment="1">
      <alignment horizontal="center"/>
      <protection/>
    </xf>
    <xf numFmtId="0" fontId="0" fillId="0" borderId="12" xfId="57" applyFont="1" applyBorder="1" applyAlignment="1">
      <alignment vertical="center"/>
      <protection/>
    </xf>
    <xf numFmtId="0" fontId="6" fillId="0" borderId="12" xfId="57" applyFont="1" applyBorder="1">
      <alignment/>
      <protection/>
    </xf>
    <xf numFmtId="3" fontId="0" fillId="33" borderId="0" xfId="0" applyNumberFormat="1" applyFill="1" applyBorder="1" applyAlignment="1">
      <alignment/>
    </xf>
    <xf numFmtId="0" fontId="0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11" xfId="0" applyBorder="1" applyAlignment="1">
      <alignment/>
    </xf>
    <xf numFmtId="1" fontId="7" fillId="0" borderId="11" xfId="57" applyNumberFormat="1" applyFont="1" applyBorder="1" applyAlignment="1">
      <alignment horizontal="right"/>
      <protection/>
    </xf>
    <xf numFmtId="1" fontId="7" fillId="0" borderId="0" xfId="57" applyNumberFormat="1" applyFont="1" applyBorder="1" applyAlignment="1">
      <alignment horizontal="right"/>
      <protection/>
    </xf>
    <xf numFmtId="0" fontId="3" fillId="0" borderId="0" xfId="0" applyFont="1" applyAlignment="1">
      <alignment horizontal="right"/>
    </xf>
    <xf numFmtId="1" fontId="7" fillId="0" borderId="12" xfId="57" applyNumberFormat="1" applyFont="1" applyBorder="1" applyAlignment="1">
      <alignment horizontal="right"/>
      <protection/>
    </xf>
    <xf numFmtId="0" fontId="3" fillId="0" borderId="0" xfId="57" applyFont="1" applyAlignment="1">
      <alignment horizontal="right"/>
      <protection/>
    </xf>
    <xf numFmtId="170" fontId="0" fillId="0" borderId="0" xfId="0" applyNumberFormat="1" applyAlignment="1">
      <alignment/>
    </xf>
    <xf numFmtId="0" fontId="37" fillId="0" borderId="0" xfId="53" applyFont="1" applyAlignment="1" applyProtection="1">
      <alignment horizontal="right" vertical="center"/>
      <protection/>
    </xf>
    <xf numFmtId="3" fontId="0" fillId="0" borderId="12" xfId="43" applyNumberFormat="1" applyFont="1" applyFill="1" applyBorder="1" applyAlignment="1">
      <alignment/>
    </xf>
    <xf numFmtId="3" fontId="0" fillId="0" borderId="0" xfId="43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200" fontId="3" fillId="0" borderId="10" xfId="0" applyNumberFormat="1" applyFont="1" applyFill="1" applyBorder="1" applyAlignment="1">
      <alignment horizontal="right" wrapText="1" shrinkToFit="1"/>
    </xf>
    <xf numFmtId="1" fontId="3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1" fontId="6" fillId="0" borderId="11" xfId="57" applyNumberFormat="1" applyFont="1" applyBorder="1">
      <alignment/>
      <protection/>
    </xf>
    <xf numFmtId="0" fontId="0" fillId="0" borderId="11" xfId="0" applyFont="1" applyBorder="1" applyAlignment="1">
      <alignment/>
    </xf>
    <xf numFmtId="0" fontId="18" fillId="0" borderId="0" xfId="0" applyFont="1" applyAlignment="1">
      <alignment/>
    </xf>
    <xf numFmtId="3" fontId="0" fillId="0" borderId="0" xfId="57" applyNumberFormat="1" applyFont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0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 vertical="top"/>
    </xf>
    <xf numFmtId="9" fontId="3" fillId="0" borderId="0" xfId="0" applyNumberFormat="1" applyFont="1" applyBorder="1" applyAlignment="1">
      <alignment/>
    </xf>
    <xf numFmtId="9" fontId="19" fillId="0" borderId="0" xfId="0" applyNumberFormat="1" applyFont="1" applyBorder="1" applyAlignment="1">
      <alignment/>
    </xf>
    <xf numFmtId="9" fontId="19" fillId="0" borderId="0" xfId="60" applyFont="1" applyBorder="1" applyAlignment="1">
      <alignment horizontal="center"/>
    </xf>
    <xf numFmtId="0" fontId="40" fillId="0" borderId="0" xfId="57" applyFont="1" applyFill="1" applyBorder="1" applyAlignment="1">
      <alignment horizontal="center"/>
      <protection/>
    </xf>
    <xf numFmtId="0" fontId="40" fillId="0" borderId="0" xfId="57" applyFont="1" applyFill="1" applyAlignment="1">
      <alignment horizontal="center"/>
      <protection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71" fontId="0" fillId="0" borderId="0" xfId="0" applyNumberFormat="1" applyAlignment="1">
      <alignment/>
    </xf>
    <xf numFmtId="0" fontId="1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9" fontId="0" fillId="0" borderId="0" xfId="0" applyNumberFormat="1" applyFont="1" applyAlignment="1">
      <alignment/>
    </xf>
    <xf numFmtId="1" fontId="3" fillId="0" borderId="12" xfId="57" applyNumberFormat="1" applyFont="1" applyBorder="1" applyAlignment="1">
      <alignment horizontal="right" wrapText="1"/>
      <protection/>
    </xf>
    <xf numFmtId="0" fontId="0" fillId="0" borderId="0" xfId="0" applyFill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4" fillId="0" borderId="0" xfId="0" applyNumberFormat="1" applyFont="1" applyFill="1" applyAlignment="1">
      <alignment horizontal="center"/>
    </xf>
    <xf numFmtId="9" fontId="0" fillId="0" borderId="12" xfId="60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3" fontId="0" fillId="0" borderId="17" xfId="0" applyNumberFormat="1" applyBorder="1" applyAlignment="1">
      <alignment/>
    </xf>
    <xf numFmtId="3" fontId="10" fillId="0" borderId="18" xfId="0" applyNumberFormat="1" applyFont="1" applyFill="1" applyBorder="1" applyAlignment="1">
      <alignment/>
    </xf>
    <xf numFmtId="0" fontId="16" fillId="0" borderId="0" xfId="0" applyFont="1" applyAlignment="1">
      <alignment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32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9" fontId="19" fillId="0" borderId="12" xfId="60" applyFont="1" applyFill="1" applyBorder="1" applyAlignment="1">
      <alignment horizontal="right"/>
    </xf>
    <xf numFmtId="0" fontId="3" fillId="0" borderId="10" xfId="57" applyFont="1" applyBorder="1" applyAlignment="1">
      <alignment vertical="center"/>
      <protection/>
    </xf>
    <xf numFmtId="170" fontId="19" fillId="0" borderId="0" xfId="0" applyNumberFormat="1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5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0" fillId="0" borderId="0" xfId="57" applyFont="1" applyAlignment="1">
      <alignment horizontal="left" wrapText="1"/>
      <protection/>
    </xf>
    <xf numFmtId="0" fontId="21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16" fillId="0" borderId="10" xfId="57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wrapText="1"/>
    </xf>
    <xf numFmtId="0" fontId="29" fillId="0" borderId="0" xfId="0" applyFont="1" applyFill="1" applyAlignment="1">
      <alignment wrapText="1"/>
    </xf>
    <xf numFmtId="0" fontId="32" fillId="0" borderId="0" xfId="0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J Act sentences 200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150" y="0"/>
          <a:ext cx="886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  <xdr:twoCellAnchor>
    <xdr:from>
      <xdr:col>0</xdr:col>
      <xdr:colOff>0</xdr:colOff>
      <xdr:row>56</xdr:row>
      <xdr:rowOff>104775</xdr:rowOff>
    </xdr:from>
    <xdr:to>
      <xdr:col>7</xdr:col>
      <xdr:colOff>1409700</xdr:colOff>
      <xdr:row>59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10163175"/>
          <a:ext cx="8867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28575</xdr:rowOff>
    </xdr:from>
    <xdr:to>
      <xdr:col>12</xdr:col>
      <xdr:colOff>19050</xdr:colOff>
      <xdr:row>69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050" y="10877550"/>
          <a:ext cx="110490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123825</xdr:rowOff>
    </xdr:from>
    <xdr:to>
      <xdr:col>5</xdr:col>
      <xdr:colOff>342900</xdr:colOff>
      <xdr:row>32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5248275"/>
          <a:ext cx="577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47625</xdr:rowOff>
    </xdr:from>
    <xdr:to>
      <xdr:col>9</xdr:col>
      <xdr:colOff>0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191125"/>
          <a:ext cx="89344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95250</xdr:rowOff>
    </xdr:from>
    <xdr:to>
      <xdr:col>5</xdr:col>
      <xdr:colOff>1009650</xdr:colOff>
      <xdr:row>35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286500"/>
          <a:ext cx="785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419100</xdr:colOff>
      <xdr:row>41</xdr:row>
      <xdr:rowOff>0</xdr:rowOff>
    </xdr:from>
    <xdr:to>
      <xdr:col>28</xdr:col>
      <xdr:colOff>419100</xdr:colOff>
      <xdr:row>43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21875" y="7448550"/>
          <a:ext cx="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19050</xdr:colOff>
      <xdr:row>88</xdr:row>
      <xdr:rowOff>57150</xdr:rowOff>
    </xdr:from>
    <xdr:to>
      <xdr:col>7</xdr:col>
      <xdr:colOff>0</xdr:colOff>
      <xdr:row>90</xdr:row>
      <xdr:rowOff>133350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9050" y="15220950"/>
          <a:ext cx="93345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152400</xdr:rowOff>
    </xdr:from>
    <xdr:to>
      <xdr:col>8</xdr:col>
      <xdr:colOff>0</xdr:colOff>
      <xdr:row>39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050" y="6734175"/>
          <a:ext cx="10353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104775</xdr:rowOff>
    </xdr:from>
    <xdr:to>
      <xdr:col>8</xdr:col>
      <xdr:colOff>0</xdr:colOff>
      <xdr:row>68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050" y="11277600"/>
          <a:ext cx="90963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104775</xdr:rowOff>
    </xdr:from>
    <xdr:to>
      <xdr:col>16</xdr:col>
      <xdr:colOff>0</xdr:colOff>
      <xdr:row>63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10963275"/>
          <a:ext cx="1310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6515100"/>
          <a:ext cx="8877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  <xdr:twoCellAnchor>
    <xdr:from>
      <xdr:col>0</xdr:col>
      <xdr:colOff>57150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6515100"/>
          <a:ext cx="8877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  <xdr:twoCellAnchor>
    <xdr:from>
      <xdr:col>0</xdr:col>
      <xdr:colOff>19050</xdr:colOff>
      <xdr:row>36</xdr:row>
      <xdr:rowOff>133350</xdr:rowOff>
    </xdr:from>
    <xdr:to>
      <xdr:col>8</xdr:col>
      <xdr:colOff>0</xdr:colOff>
      <xdr:row>39</xdr:row>
      <xdr:rowOff>133350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9050" y="6648450"/>
          <a:ext cx="89154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47625</xdr:rowOff>
    </xdr:from>
    <xdr:to>
      <xdr:col>7</xdr:col>
      <xdr:colOff>1323975</xdr:colOff>
      <xdr:row>82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13935075"/>
          <a:ext cx="102870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88</xdr:row>
      <xdr:rowOff>85725</xdr:rowOff>
    </xdr:from>
    <xdr:to>
      <xdr:col>7</xdr:col>
      <xdr:colOff>0</xdr:colOff>
      <xdr:row>91</xdr:row>
      <xdr:rowOff>85725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525" y="15068550"/>
          <a:ext cx="9277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6324600"/>
          <a:ext cx="9086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  <xdr:twoCellAnchor>
    <xdr:from>
      <xdr:col>0</xdr:col>
      <xdr:colOff>19050</xdr:colOff>
      <xdr:row>35</xdr:row>
      <xdr:rowOff>133350</xdr:rowOff>
    </xdr:from>
    <xdr:to>
      <xdr:col>7</xdr:col>
      <xdr:colOff>1524000</xdr:colOff>
      <xdr:row>38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9050" y="6457950"/>
          <a:ext cx="91249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82.57421875" style="315" customWidth="1"/>
    <col min="2" max="2" width="11.7109375" style="294" customWidth="1"/>
  </cols>
  <sheetData>
    <row r="1" spans="1:2" ht="15.75">
      <c r="A1" s="360" t="s">
        <v>122</v>
      </c>
      <c r="B1" s="288"/>
    </row>
    <row r="2" ht="14.25">
      <c r="B2" s="288"/>
    </row>
    <row r="3" spans="1:2" ht="43.5">
      <c r="A3" s="359" t="s">
        <v>180</v>
      </c>
      <c r="B3" s="309" t="s">
        <v>127</v>
      </c>
    </row>
    <row r="4" spans="1:2" ht="14.25">
      <c r="A4" s="316"/>
      <c r="B4" s="290"/>
    </row>
    <row r="5" spans="1:2" ht="29.25" customHeight="1">
      <c r="A5" s="359" t="s">
        <v>181</v>
      </c>
      <c r="B5" s="309" t="s">
        <v>128</v>
      </c>
    </row>
    <row r="6" spans="1:2" ht="15">
      <c r="A6" s="316"/>
      <c r="B6" s="291"/>
    </row>
    <row r="7" spans="1:2" ht="43.5">
      <c r="A7" s="359" t="s">
        <v>182</v>
      </c>
      <c r="B7" s="289" t="s">
        <v>129</v>
      </c>
    </row>
    <row r="8" spans="1:2" ht="15">
      <c r="A8" s="316"/>
      <c r="B8" s="291"/>
    </row>
    <row r="9" spans="1:2" ht="43.5">
      <c r="A9" s="359" t="s">
        <v>183</v>
      </c>
      <c r="B9" s="289" t="s">
        <v>130</v>
      </c>
    </row>
    <row r="10" spans="1:2" ht="15">
      <c r="A10" s="316"/>
      <c r="B10" s="291"/>
    </row>
    <row r="11" spans="1:2" ht="43.5">
      <c r="A11" s="359" t="s">
        <v>184</v>
      </c>
      <c r="B11" s="289" t="s">
        <v>131</v>
      </c>
    </row>
    <row r="12" spans="1:2" ht="20.25" customHeight="1">
      <c r="A12" s="316"/>
      <c r="B12" s="291"/>
    </row>
    <row r="13" spans="1:2" ht="28.5" customHeight="1">
      <c r="A13" s="359" t="s">
        <v>185</v>
      </c>
      <c r="B13" s="289" t="s">
        <v>144</v>
      </c>
    </row>
    <row r="14" spans="1:2" ht="15">
      <c r="A14" s="316"/>
      <c r="B14" s="291"/>
    </row>
    <row r="15" spans="1:2" s="34" customFormat="1" ht="29.25">
      <c r="A15" s="359" t="s">
        <v>192</v>
      </c>
      <c r="B15" s="289" t="s">
        <v>132</v>
      </c>
    </row>
    <row r="16" spans="1:2" s="34" customFormat="1" ht="9.75" customHeight="1">
      <c r="A16" s="316"/>
      <c r="B16" s="292"/>
    </row>
    <row r="17" spans="1:2" s="34" customFormat="1" ht="45.75" customHeight="1">
      <c r="A17" s="359" t="s">
        <v>186</v>
      </c>
      <c r="B17" s="293" t="s">
        <v>133</v>
      </c>
    </row>
    <row r="18" spans="1:2" s="34" customFormat="1" ht="15">
      <c r="A18" s="316"/>
      <c r="B18" s="292"/>
    </row>
    <row r="19" spans="1:2" s="34" customFormat="1" ht="30">
      <c r="A19" s="359" t="s">
        <v>187</v>
      </c>
      <c r="B19" s="293" t="s">
        <v>134</v>
      </c>
    </row>
    <row r="20" spans="1:2" s="34" customFormat="1" ht="15">
      <c r="A20" s="316"/>
      <c r="B20" s="292"/>
    </row>
    <row r="21" spans="1:2" s="34" customFormat="1" ht="30">
      <c r="A21" s="359" t="s">
        <v>188</v>
      </c>
      <c r="B21" s="293" t="s">
        <v>135</v>
      </c>
    </row>
    <row r="22" spans="1:2" ht="15">
      <c r="A22" s="316"/>
      <c r="B22" s="292"/>
    </row>
    <row r="23" spans="1:2" s="34" customFormat="1" ht="30">
      <c r="A23" s="359" t="s">
        <v>189</v>
      </c>
      <c r="B23" s="293" t="s">
        <v>136</v>
      </c>
    </row>
    <row r="24" spans="1:2" s="34" customFormat="1" ht="15">
      <c r="A24" s="316"/>
      <c r="B24" s="293"/>
    </row>
    <row r="25" spans="1:2" s="34" customFormat="1" ht="30">
      <c r="A25" s="359" t="s">
        <v>190</v>
      </c>
      <c r="B25" s="293" t="s">
        <v>143</v>
      </c>
    </row>
    <row r="26" spans="1:2" ht="15">
      <c r="A26" s="316"/>
      <c r="B26" s="292"/>
    </row>
    <row r="27" spans="1:2" s="34" customFormat="1" ht="30">
      <c r="A27" s="359" t="s">
        <v>191</v>
      </c>
      <c r="B27" s="293" t="s">
        <v>137</v>
      </c>
    </row>
    <row r="28" ht="15">
      <c r="B28" s="292"/>
    </row>
    <row r="29" ht="14.25">
      <c r="B29" s="288"/>
    </row>
  </sheetData>
  <sheetProtection/>
  <hyperlinks>
    <hyperlink ref="B3" location="'Table 4.1'!A1" display="Table 4.1"/>
    <hyperlink ref="B5" location="'Table 4.2'!A1" display="Table 4.2"/>
    <hyperlink ref="B7" location="'Table 4.3'!A1" display="Table 4.3"/>
    <hyperlink ref="B9" location="'Table 4.4'!A1" display="Table 4.4"/>
    <hyperlink ref="B11" location="'Table 4.5'!A1" display="Table 4.5"/>
    <hyperlink ref="B13" location="'Table 4.6'!A1" display="Table 4.6 "/>
    <hyperlink ref="B15" location="'Table 4.7'!A1" display="Table 4.7"/>
    <hyperlink ref="B17" location="'Table 4.8'!A1" display="Table 4.8"/>
    <hyperlink ref="B19" location="'Table 4.9'!A1" display="Table 4.9"/>
    <hyperlink ref="B21" location="'Table 4.10'!A1" display="Table 4.10"/>
    <hyperlink ref="B23" location="'Table 4.11'!A1" display="Table 4.11"/>
    <hyperlink ref="B25" location="'Table 4.12'!A1" display="Table 4.12 "/>
    <hyperlink ref="B27" location="'Table 4.13'!A1" display="Table 4.13"/>
  </hyperlinks>
  <printOptions/>
  <pageMargins left="0.48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32.28125" style="0" customWidth="1"/>
    <col min="2" max="6" width="15.7109375" style="0" customWidth="1"/>
    <col min="7" max="7" width="3.421875" style="0" customWidth="1"/>
    <col min="8" max="8" width="22.8515625" style="305" customWidth="1"/>
  </cols>
  <sheetData>
    <row r="1" spans="1:8" ht="33" customHeight="1">
      <c r="A1" s="374" t="s">
        <v>205</v>
      </c>
      <c r="B1" s="382"/>
      <c r="C1" s="382"/>
      <c r="D1" s="382"/>
      <c r="E1" s="382"/>
      <c r="F1" s="382"/>
      <c r="G1" s="382"/>
      <c r="H1" s="382"/>
    </row>
    <row r="2" spans="1:8" ht="13.5" thickBot="1">
      <c r="A2" s="4"/>
      <c r="B2" s="71"/>
      <c r="C2" s="71"/>
      <c r="D2" s="234"/>
      <c r="E2" s="71"/>
      <c r="F2" s="71"/>
      <c r="G2" s="71"/>
      <c r="H2" s="303"/>
    </row>
    <row r="3" spans="1:8" ht="45" customHeight="1">
      <c r="A3" s="72"/>
      <c r="B3" s="279">
        <v>40908</v>
      </c>
      <c r="C3" s="279" t="s">
        <v>155</v>
      </c>
      <c r="D3" s="276" t="s">
        <v>163</v>
      </c>
      <c r="E3" s="279" t="s">
        <v>166</v>
      </c>
      <c r="F3" s="279">
        <v>41274</v>
      </c>
      <c r="G3" s="17"/>
      <c r="H3" s="345" t="s">
        <v>214</v>
      </c>
    </row>
    <row r="4" spans="1:8" ht="12.75">
      <c r="A4" s="73"/>
      <c r="B4" s="74"/>
      <c r="C4" s="74"/>
      <c r="D4" s="74"/>
      <c r="E4" s="74"/>
      <c r="F4" s="74"/>
      <c r="G4" s="74"/>
      <c r="H4" s="304"/>
    </row>
    <row r="5" spans="1:8" ht="15">
      <c r="A5" s="209" t="s">
        <v>44</v>
      </c>
      <c r="B5" s="22">
        <v>84168</v>
      </c>
      <c r="C5" s="22">
        <v>83415</v>
      </c>
      <c r="D5" s="22">
        <v>80403</v>
      </c>
      <c r="E5" s="22">
        <v>78054</v>
      </c>
      <c r="F5" s="22">
        <v>76231</v>
      </c>
      <c r="G5" s="3"/>
      <c r="H5" s="174">
        <f aca="true" t="shared" si="0" ref="H5:H10">IF(COUNTIF(B5:F5,"&lt;50")&gt;=1,"*",(F5-B5)/B5)</f>
        <v>-0.09429949624560403</v>
      </c>
    </row>
    <row r="6" spans="1:8" ht="12.75">
      <c r="A6" s="191" t="s">
        <v>99</v>
      </c>
      <c r="B6" s="25">
        <v>22747</v>
      </c>
      <c r="C6" s="25">
        <v>22599</v>
      </c>
      <c r="D6" s="25">
        <v>21534</v>
      </c>
      <c r="E6" s="25">
        <v>20985</v>
      </c>
      <c r="F6" s="25">
        <v>20319</v>
      </c>
      <c r="G6" s="3"/>
      <c r="H6" s="174">
        <f t="shared" si="0"/>
        <v>-0.10673935024398822</v>
      </c>
    </row>
    <row r="7" spans="1:8" ht="12.75">
      <c r="A7" s="191" t="s">
        <v>100</v>
      </c>
      <c r="B7" s="25">
        <v>21067</v>
      </c>
      <c r="C7" s="25">
        <v>20822</v>
      </c>
      <c r="D7" s="25">
        <v>19802</v>
      </c>
      <c r="E7" s="25">
        <v>18855</v>
      </c>
      <c r="F7" s="25">
        <v>18340</v>
      </c>
      <c r="G7" s="3"/>
      <c r="H7" s="174">
        <f t="shared" si="0"/>
        <v>-0.12944415436464612</v>
      </c>
    </row>
    <row r="8" spans="1:8" ht="12.75">
      <c r="A8" s="191" t="s">
        <v>101</v>
      </c>
      <c r="B8" s="25">
        <v>35752</v>
      </c>
      <c r="C8" s="25">
        <v>35507</v>
      </c>
      <c r="D8" s="25">
        <v>34679</v>
      </c>
      <c r="E8" s="25">
        <v>33738</v>
      </c>
      <c r="F8" s="25">
        <v>33058</v>
      </c>
      <c r="G8" s="3"/>
      <c r="H8" s="174">
        <f t="shared" si="0"/>
        <v>-0.07535242783620497</v>
      </c>
    </row>
    <row r="9" spans="1:8" ht="12.75">
      <c r="A9" s="191" t="s">
        <v>102</v>
      </c>
      <c r="B9" s="25">
        <v>4267</v>
      </c>
      <c r="C9" s="25">
        <v>4153</v>
      </c>
      <c r="D9" s="25">
        <v>4206</v>
      </c>
      <c r="E9" s="25">
        <v>4287</v>
      </c>
      <c r="F9" s="25">
        <v>4387</v>
      </c>
      <c r="G9" s="3"/>
      <c r="H9" s="174">
        <f t="shared" si="0"/>
        <v>0.028122802906022967</v>
      </c>
    </row>
    <row r="10" spans="1:8" ht="12.75">
      <c r="A10" s="191" t="s">
        <v>103</v>
      </c>
      <c r="B10">
        <v>335</v>
      </c>
      <c r="C10">
        <v>334</v>
      </c>
      <c r="D10">
        <v>182</v>
      </c>
      <c r="E10">
        <v>189</v>
      </c>
      <c r="F10">
        <v>127</v>
      </c>
      <c r="G10" s="3"/>
      <c r="H10" s="174">
        <f t="shared" si="0"/>
        <v>-0.6208955223880597</v>
      </c>
    </row>
    <row r="11" spans="1:8" ht="7.5" customHeight="1">
      <c r="A11" s="75"/>
      <c r="G11" s="3"/>
      <c r="H11" s="244"/>
    </row>
    <row r="12" spans="1:8" ht="12.75">
      <c r="A12" s="145"/>
      <c r="B12" s="146"/>
      <c r="C12" s="146"/>
      <c r="D12" s="146"/>
      <c r="E12" s="146"/>
      <c r="F12" s="146"/>
      <c r="G12" s="147"/>
      <c r="H12" s="245"/>
    </row>
    <row r="13" spans="1:9" ht="15">
      <c r="A13" s="208"/>
      <c r="B13" s="251">
        <f>SUM(B14:B18)</f>
        <v>1</v>
      </c>
      <c r="C13" s="251">
        <f>SUM(C14:C18)</f>
        <v>1</v>
      </c>
      <c r="D13" s="251">
        <f>SUM(D14:D18)</f>
        <v>1</v>
      </c>
      <c r="E13" s="251">
        <f>SUM(E14:E18)</f>
        <v>1</v>
      </c>
      <c r="F13" s="251">
        <f>SUM(F14:F18)</f>
        <v>0.9999999999999999</v>
      </c>
      <c r="I13" s="235"/>
    </row>
    <row r="14" spans="1:9" ht="12.75">
      <c r="A14" s="191" t="s">
        <v>99</v>
      </c>
      <c r="B14" s="250">
        <f aca="true" t="shared" si="1" ref="B14:F18">B6/B$5</f>
        <v>0.2702571048379432</v>
      </c>
      <c r="C14" s="250">
        <f t="shared" si="1"/>
        <v>0.2709224959539651</v>
      </c>
      <c r="D14" s="250">
        <f t="shared" si="1"/>
        <v>0.2678258273945002</v>
      </c>
      <c r="E14" s="250">
        <f t="shared" si="1"/>
        <v>0.2688523330002306</v>
      </c>
      <c r="F14" s="250">
        <f t="shared" si="1"/>
        <v>0.2665451063215752</v>
      </c>
      <c r="G14" s="3"/>
      <c r="H14" s="242"/>
      <c r="I14" s="235"/>
    </row>
    <row r="15" spans="1:9" ht="12.75">
      <c r="A15" s="191" t="s">
        <v>100</v>
      </c>
      <c r="B15" s="250">
        <f t="shared" si="1"/>
        <v>0.2502970249976238</v>
      </c>
      <c r="C15" s="250">
        <f t="shared" si="1"/>
        <v>0.24961937301444584</v>
      </c>
      <c r="D15" s="250">
        <f t="shared" si="1"/>
        <v>0.24628434262403145</v>
      </c>
      <c r="E15" s="250">
        <f t="shared" si="1"/>
        <v>0.24156353293873473</v>
      </c>
      <c r="F15" s="250">
        <f t="shared" si="1"/>
        <v>0.2405845390982671</v>
      </c>
      <c r="G15" s="3"/>
      <c r="H15" s="242"/>
      <c r="I15" s="235"/>
    </row>
    <row r="16" spans="1:9" ht="12.75">
      <c r="A16" s="191" t="s">
        <v>101</v>
      </c>
      <c r="B16" s="250">
        <f t="shared" si="1"/>
        <v>0.4247695086018439</v>
      </c>
      <c r="C16" s="250">
        <f t="shared" si="1"/>
        <v>0.42566684649043934</v>
      </c>
      <c r="D16" s="250">
        <f t="shared" si="1"/>
        <v>0.43131475193711677</v>
      </c>
      <c r="E16" s="250">
        <f t="shared" si="1"/>
        <v>0.4322392190022292</v>
      </c>
      <c r="F16" s="250">
        <f t="shared" si="1"/>
        <v>0.4336555994280542</v>
      </c>
      <c r="G16" s="3"/>
      <c r="H16" s="242"/>
      <c r="I16" s="235"/>
    </row>
    <row r="17" spans="1:9" ht="12.75">
      <c r="A17" s="191" t="s">
        <v>102</v>
      </c>
      <c r="B17" s="250">
        <f t="shared" si="1"/>
        <v>0.05069622659443019</v>
      </c>
      <c r="C17" s="250">
        <f t="shared" si="1"/>
        <v>0.04978720853563508</v>
      </c>
      <c r="D17" s="250">
        <f t="shared" si="1"/>
        <v>0.05231148091489123</v>
      </c>
      <c r="E17" s="250">
        <f t="shared" si="1"/>
        <v>0.05492351448996848</v>
      </c>
      <c r="F17" s="250">
        <f t="shared" si="1"/>
        <v>0.057548766249950804</v>
      </c>
      <c r="G17" s="3"/>
      <c r="H17" s="242"/>
      <c r="I17" s="235"/>
    </row>
    <row r="18" spans="1:9" ht="12.75">
      <c r="A18" s="191" t="s">
        <v>103</v>
      </c>
      <c r="B18" s="250">
        <f t="shared" si="1"/>
        <v>0.00398013496815892</v>
      </c>
      <c r="C18" s="250">
        <f t="shared" si="1"/>
        <v>0.004004076005514595</v>
      </c>
      <c r="D18" s="250">
        <f t="shared" si="1"/>
        <v>0.0022635971294603435</v>
      </c>
      <c r="E18" s="250">
        <f t="shared" si="1"/>
        <v>0.002421400568836959</v>
      </c>
      <c r="F18" s="250">
        <f t="shared" si="1"/>
        <v>0.0016659889021526676</v>
      </c>
      <c r="G18" s="3"/>
      <c r="H18" s="242"/>
      <c r="I18" s="235"/>
    </row>
    <row r="19" spans="1:9" ht="12.75">
      <c r="A19" s="198"/>
      <c r="B19" s="199"/>
      <c r="C19" s="199"/>
      <c r="D19" s="199"/>
      <c r="E19" s="199"/>
      <c r="F19" s="199"/>
      <c r="G19" s="78"/>
      <c r="H19" s="246"/>
      <c r="I19" s="235"/>
    </row>
    <row r="20" spans="1:9" ht="12.75">
      <c r="A20" s="79"/>
      <c r="B20" s="77"/>
      <c r="C20" s="77"/>
      <c r="D20" s="77"/>
      <c r="E20" s="77"/>
      <c r="F20" s="77"/>
      <c r="G20" s="148"/>
      <c r="H20" s="244"/>
      <c r="I20" s="235"/>
    </row>
    <row r="21" spans="1:9" ht="15" customHeight="1">
      <c r="A21" s="209" t="s">
        <v>47</v>
      </c>
      <c r="B21" s="22">
        <v>41766</v>
      </c>
      <c r="C21" s="22">
        <v>41446</v>
      </c>
      <c r="D21" s="22">
        <v>40526</v>
      </c>
      <c r="E21" s="22">
        <v>39390</v>
      </c>
      <c r="F21" s="22">
        <v>38452</v>
      </c>
      <c r="G21" s="3"/>
      <c r="H21" s="174">
        <f aca="true" t="shared" si="2" ref="H21:H26">IF(COUNTIF(B21:F21,"&lt;50")&gt;=1,"*",(F21-B21)/B21)</f>
        <v>-0.07934683714025763</v>
      </c>
      <c r="I21" s="235"/>
    </row>
    <row r="22" spans="1:9" ht="12.75">
      <c r="A22" s="191" t="s">
        <v>99</v>
      </c>
      <c r="B22" s="25">
        <v>9277</v>
      </c>
      <c r="C22" s="25">
        <v>9228</v>
      </c>
      <c r="D22" s="25">
        <v>9036</v>
      </c>
      <c r="E22" s="25">
        <v>8839</v>
      </c>
      <c r="F22" s="25">
        <v>8434</v>
      </c>
      <c r="G22" s="3"/>
      <c r="H22" s="174">
        <f t="shared" si="2"/>
        <v>-0.09086989328446696</v>
      </c>
      <c r="I22" s="235"/>
    </row>
    <row r="23" spans="1:9" ht="12.75">
      <c r="A23" s="191" t="s">
        <v>100</v>
      </c>
      <c r="B23" s="25">
        <v>11380</v>
      </c>
      <c r="C23" s="25">
        <v>11317</v>
      </c>
      <c r="D23" s="25">
        <v>10933</v>
      </c>
      <c r="E23" s="25">
        <v>10568</v>
      </c>
      <c r="F23" s="25">
        <v>10320</v>
      </c>
      <c r="G23" s="3"/>
      <c r="H23" s="174">
        <f t="shared" si="2"/>
        <v>-0.09314586994727592</v>
      </c>
      <c r="I23" s="235"/>
    </row>
    <row r="24" spans="1:9" ht="12.75">
      <c r="A24" s="191" t="s">
        <v>101</v>
      </c>
      <c r="B24" s="25">
        <v>18576</v>
      </c>
      <c r="C24" s="25">
        <v>18359</v>
      </c>
      <c r="D24" s="25">
        <v>18054</v>
      </c>
      <c r="E24" s="25">
        <v>17446</v>
      </c>
      <c r="F24" s="25">
        <v>17111</v>
      </c>
      <c r="G24" s="3"/>
      <c r="H24" s="174">
        <f t="shared" si="2"/>
        <v>-0.07886520241171403</v>
      </c>
      <c r="I24" s="235"/>
    </row>
    <row r="25" spans="1:9" ht="12.75">
      <c r="A25" s="191" t="s">
        <v>102</v>
      </c>
      <c r="B25" s="25">
        <v>2417</v>
      </c>
      <c r="C25" s="25">
        <v>2422</v>
      </c>
      <c r="D25" s="25">
        <v>2425</v>
      </c>
      <c r="E25" s="25">
        <v>2450</v>
      </c>
      <c r="F25" s="25">
        <v>2514</v>
      </c>
      <c r="G25" s="3"/>
      <c r="H25" s="174">
        <f t="shared" si="2"/>
        <v>0.04013239553165081</v>
      </c>
      <c r="I25" s="235"/>
    </row>
    <row r="26" spans="1:9" ht="12.75">
      <c r="A26" s="191" t="s">
        <v>103</v>
      </c>
      <c r="B26">
        <v>116</v>
      </c>
      <c r="C26">
        <v>120</v>
      </c>
      <c r="D26">
        <v>78</v>
      </c>
      <c r="E26">
        <v>87</v>
      </c>
      <c r="F26">
        <v>73</v>
      </c>
      <c r="G26" s="3"/>
      <c r="H26" s="174">
        <f t="shared" si="2"/>
        <v>-0.3706896551724138</v>
      </c>
      <c r="I26" s="235"/>
    </row>
    <row r="27" spans="1:9" ht="7.5" customHeight="1">
      <c r="A27" s="75"/>
      <c r="G27" s="3"/>
      <c r="H27" s="174"/>
      <c r="I27" s="235"/>
    </row>
    <row r="28" spans="1:9" ht="12.75">
      <c r="A28" s="145"/>
      <c r="B28" s="44"/>
      <c r="C28" s="44"/>
      <c r="D28" s="44"/>
      <c r="E28" s="44"/>
      <c r="F28" s="44"/>
      <c r="G28" s="147"/>
      <c r="H28" s="172"/>
      <c r="I28" s="235"/>
    </row>
    <row r="29" spans="1:9" ht="15">
      <c r="A29" s="208"/>
      <c r="B29" s="251">
        <f>SUM(B30:B34)</f>
        <v>1</v>
      </c>
      <c r="C29" s="251">
        <f>SUM(C30:C34)</f>
        <v>0.9999999999999999</v>
      </c>
      <c r="D29" s="251">
        <f>SUM(D30:D34)</f>
        <v>1</v>
      </c>
      <c r="E29" s="251">
        <f>SUM(E30:E34)</f>
        <v>1</v>
      </c>
      <c r="F29" s="251">
        <f>SUM(F30:F34)</f>
        <v>1</v>
      </c>
      <c r="I29" s="235"/>
    </row>
    <row r="30" spans="1:9" ht="12.75">
      <c r="A30" s="191" t="s">
        <v>99</v>
      </c>
      <c r="B30" s="250">
        <f aca="true" t="shared" si="3" ref="B30:E34">B22/B$21</f>
        <v>0.22211846956854858</v>
      </c>
      <c r="C30" s="250">
        <f t="shared" si="3"/>
        <v>0.22265116054625295</v>
      </c>
      <c r="D30" s="250">
        <f t="shared" si="3"/>
        <v>0.2229679711789962</v>
      </c>
      <c r="E30" s="250">
        <f t="shared" si="3"/>
        <v>0.2243970550901244</v>
      </c>
      <c r="F30" s="250">
        <f>F22/F$21</f>
        <v>0.2193383959221887</v>
      </c>
      <c r="G30" s="3"/>
      <c r="H30" s="168"/>
      <c r="I30" s="235"/>
    </row>
    <row r="31" spans="1:9" ht="12.75">
      <c r="A31" s="191" t="s">
        <v>100</v>
      </c>
      <c r="B31" s="250">
        <f t="shared" si="3"/>
        <v>0.272470430493703</v>
      </c>
      <c r="C31" s="250">
        <f t="shared" si="3"/>
        <v>0.27305409448438933</v>
      </c>
      <c r="D31" s="250">
        <f t="shared" si="3"/>
        <v>0.2697774268370922</v>
      </c>
      <c r="E31" s="250">
        <f t="shared" si="3"/>
        <v>0.2682914445290683</v>
      </c>
      <c r="F31" s="250">
        <f>F23/F$21</f>
        <v>0.26838655986684695</v>
      </c>
      <c r="G31" s="3"/>
      <c r="H31" s="168"/>
      <c r="I31" s="235"/>
    </row>
    <row r="32" spans="1:9" ht="12.75">
      <c r="A32" s="191" t="s">
        <v>101</v>
      </c>
      <c r="B32" s="250">
        <f t="shared" si="3"/>
        <v>0.4447636833788249</v>
      </c>
      <c r="C32" s="250">
        <f t="shared" si="3"/>
        <v>0.4429619263620132</v>
      </c>
      <c r="D32" s="250">
        <f t="shared" si="3"/>
        <v>0.445491783052855</v>
      </c>
      <c r="E32" s="250">
        <f t="shared" si="3"/>
        <v>0.4429042904290429</v>
      </c>
      <c r="F32" s="250">
        <f>F24/F$21</f>
        <v>0.4449963590970561</v>
      </c>
      <c r="G32" s="3"/>
      <c r="H32" s="168"/>
      <c r="I32" s="235"/>
    </row>
    <row r="33" spans="1:9" ht="12.75">
      <c r="A33" s="191" t="s">
        <v>102</v>
      </c>
      <c r="B33" s="250">
        <f t="shared" si="3"/>
        <v>0.057870037829813724</v>
      </c>
      <c r="C33" s="250">
        <f t="shared" si="3"/>
        <v>0.05843748492013705</v>
      </c>
      <c r="D33" s="250">
        <f t="shared" si="3"/>
        <v>0.05983812860879435</v>
      </c>
      <c r="E33" s="250">
        <f t="shared" si="3"/>
        <v>0.0621985275450622</v>
      </c>
      <c r="F33" s="250">
        <f>F25/F$21</f>
        <v>0.0653802142931447</v>
      </c>
      <c r="G33" s="3"/>
      <c r="H33" s="168"/>
      <c r="I33" s="235"/>
    </row>
    <row r="34" spans="1:9" ht="12.75">
      <c r="A34" s="191" t="s">
        <v>103</v>
      </c>
      <c r="B34" s="250">
        <f t="shared" si="3"/>
        <v>0.002777378729109802</v>
      </c>
      <c r="C34" s="250">
        <f t="shared" si="3"/>
        <v>0.0028953336872074506</v>
      </c>
      <c r="D34" s="250">
        <f t="shared" si="3"/>
        <v>0.0019246903222622513</v>
      </c>
      <c r="E34" s="250">
        <f t="shared" si="3"/>
        <v>0.002208682406702209</v>
      </c>
      <c r="F34" s="250">
        <f>F26/F$21</f>
        <v>0.0018984708207635493</v>
      </c>
      <c r="G34" s="3"/>
      <c r="H34" s="168"/>
      <c r="I34" s="235"/>
    </row>
    <row r="35" spans="1:8" ht="12.75">
      <c r="A35" s="140"/>
      <c r="B35" s="180"/>
      <c r="C35" s="180"/>
      <c r="D35" s="180"/>
      <c r="E35" s="180"/>
      <c r="F35" s="180"/>
      <c r="G35" s="180"/>
      <c r="H35" s="306"/>
    </row>
    <row r="38" spans="1:8" s="5" customFormat="1" ht="12.75">
      <c r="A38" s="58"/>
      <c r="G38" s="10"/>
      <c r="H38" s="307"/>
    </row>
    <row r="39" spans="1:8" s="5" customFormat="1" ht="12.75">
      <c r="A39" s="59"/>
      <c r="H39" s="307"/>
    </row>
    <row r="40" spans="1:8" s="5" customFormat="1" ht="12.75">
      <c r="A40" s="6"/>
      <c r="H40" s="307"/>
    </row>
    <row r="41" spans="1:8" s="5" customFormat="1" ht="12.75">
      <c r="A41" s="6"/>
      <c r="H41" s="307"/>
    </row>
    <row r="42" spans="1:8" s="5" customFormat="1" ht="12.75">
      <c r="A42"/>
      <c r="B42"/>
      <c r="C42"/>
      <c r="D42"/>
      <c r="E42"/>
      <c r="F42"/>
      <c r="G42"/>
      <c r="H42"/>
    </row>
    <row r="43" ht="12.75">
      <c r="H43"/>
    </row>
    <row r="44" spans="1:8" ht="12.75">
      <c r="A44" s="24"/>
      <c r="B44" s="314"/>
      <c r="C44" s="314"/>
      <c r="D44" s="314"/>
      <c r="E44" s="314"/>
      <c r="F44" s="314"/>
      <c r="G44" s="314"/>
      <c r="H44" s="314"/>
    </row>
    <row r="45" spans="2:8" ht="12.75">
      <c r="B45" s="3"/>
      <c r="C45" s="3"/>
      <c r="D45" s="3"/>
      <c r="E45" s="3"/>
      <c r="F45" s="3"/>
      <c r="G45" s="3"/>
      <c r="H45" s="3"/>
    </row>
    <row r="46" spans="2:8" ht="12.75">
      <c r="B46" s="3"/>
      <c r="C46" s="3"/>
      <c r="D46" s="3"/>
      <c r="E46" s="3"/>
      <c r="F46" s="3"/>
      <c r="G46" s="3"/>
      <c r="H46" s="3"/>
    </row>
    <row r="47" spans="2:8" ht="12.75">
      <c r="B47" s="3"/>
      <c r="C47" s="3"/>
      <c r="D47" s="3"/>
      <c r="E47" s="3"/>
      <c r="F47" s="3"/>
      <c r="G47" s="3"/>
      <c r="H47" s="3"/>
    </row>
    <row r="48" spans="2:8" ht="12.75">
      <c r="B48" s="3"/>
      <c r="C48" s="3"/>
      <c r="D48" s="3"/>
      <c r="E48" s="3"/>
      <c r="F48" s="3"/>
      <c r="G48" s="3"/>
      <c r="H48" s="3"/>
    </row>
    <row r="49" spans="2:8" ht="12.75">
      <c r="B49" s="3"/>
      <c r="C49" s="3"/>
      <c r="D49" s="3"/>
      <c r="E49" s="3"/>
      <c r="F49" s="3"/>
      <c r="G49" s="3"/>
      <c r="H49" s="3"/>
    </row>
    <row r="50" spans="2:8" ht="12.75">
      <c r="B50" s="314"/>
      <c r="C50" s="314"/>
      <c r="D50" s="314"/>
      <c r="E50" s="314"/>
      <c r="F50" s="314"/>
      <c r="G50" s="314"/>
      <c r="H50" s="314"/>
    </row>
    <row r="51" spans="1:8" ht="12.75">
      <c r="A51" s="24"/>
      <c r="B51" s="314"/>
      <c r="C51" s="314"/>
      <c r="D51" s="314"/>
      <c r="E51" s="314"/>
      <c r="F51" s="314"/>
      <c r="G51" s="314"/>
      <c r="H51" s="314"/>
    </row>
    <row r="52" spans="2:8" ht="12.75">
      <c r="B52" s="3"/>
      <c r="C52" s="3"/>
      <c r="D52" s="3"/>
      <c r="E52" s="3"/>
      <c r="F52" s="3"/>
      <c r="G52" s="3"/>
      <c r="H52" s="3"/>
    </row>
    <row r="53" spans="2:8" ht="12.75">
      <c r="B53" s="3"/>
      <c r="C53" s="3"/>
      <c r="D53" s="3"/>
      <c r="E53" s="3"/>
      <c r="F53" s="3"/>
      <c r="G53" s="3"/>
      <c r="H53" s="3"/>
    </row>
    <row r="54" spans="2:8" ht="12.75">
      <c r="B54" s="3"/>
      <c r="C54" s="3"/>
      <c r="D54" s="3"/>
      <c r="E54" s="3"/>
      <c r="F54" s="3"/>
      <c r="G54" s="3"/>
      <c r="H54" s="3"/>
    </row>
    <row r="55" spans="2:8" ht="12.75">
      <c r="B55" s="3"/>
      <c r="C55" s="3"/>
      <c r="D55" s="3"/>
      <c r="E55" s="3"/>
      <c r="F55" s="3"/>
      <c r="G55" s="3"/>
      <c r="H55" s="3"/>
    </row>
    <row r="56" spans="2:8" ht="12.75">
      <c r="B56" s="3"/>
      <c r="C56" s="3"/>
      <c r="D56" s="3"/>
      <c r="E56" s="3"/>
      <c r="F56" s="3"/>
      <c r="G56" s="3"/>
      <c r="H56" s="3"/>
    </row>
    <row r="57" ht="12.75">
      <c r="H57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zoomScale="90" zoomScaleNormal="90" zoomScalePageLayoutView="0" workbookViewId="0" topLeftCell="A1">
      <selection activeCell="A1" sqref="A1:L1"/>
    </sheetView>
  </sheetViews>
  <sheetFormatPr defaultColWidth="8.8515625" defaultRowHeight="12.75"/>
  <cols>
    <col min="1" max="1" width="34.00390625" style="89" customWidth="1"/>
    <col min="2" max="2" width="12.421875" style="0" customWidth="1"/>
    <col min="3" max="3" width="14.28125" style="0" customWidth="1"/>
    <col min="4" max="5" width="12.8515625" style="0" customWidth="1"/>
    <col min="6" max="6" width="12.8515625" style="24" customWidth="1"/>
    <col min="7" max="7" width="6.7109375" style="24" customWidth="1"/>
    <col min="8" max="8" width="12.00390625" style="24" customWidth="1"/>
    <col min="9" max="10" width="14.421875" style="24" customWidth="1"/>
    <col min="11" max="11" width="5.28125" style="24" customWidth="1"/>
    <col min="12" max="12" width="13.57421875" style="0" customWidth="1"/>
  </cols>
  <sheetData>
    <row r="1" spans="1:12" ht="18.75" customHeight="1">
      <c r="A1" s="383" t="s">
        <v>206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ht="13.5" thickBot="1">
      <c r="A2" s="86"/>
    </row>
    <row r="3" spans="1:12" ht="14.25">
      <c r="A3" s="218"/>
      <c r="B3" s="280"/>
      <c r="C3" s="280"/>
      <c r="D3" s="280"/>
      <c r="E3" s="280"/>
      <c r="F3" s="281"/>
      <c r="G3" s="282"/>
      <c r="H3" s="281"/>
      <c r="I3" s="281"/>
      <c r="J3" s="281"/>
      <c r="K3" s="282"/>
      <c r="L3" s="281"/>
    </row>
    <row r="4" spans="1:12" ht="14.25">
      <c r="A4" s="217"/>
      <c r="B4" s="283"/>
      <c r="C4" s="283"/>
      <c r="D4" s="283"/>
      <c r="E4" s="283"/>
      <c r="F4" s="260"/>
      <c r="G4" s="34"/>
      <c r="H4" s="283"/>
      <c r="I4" s="283"/>
      <c r="J4" s="260"/>
      <c r="K4" s="34"/>
      <c r="L4" s="260"/>
    </row>
    <row r="5" spans="1:12" ht="39.75">
      <c r="A5" s="216" t="s">
        <v>66</v>
      </c>
      <c r="B5" s="299" t="s">
        <v>140</v>
      </c>
      <c r="C5" s="299" t="s">
        <v>149</v>
      </c>
      <c r="D5" s="299" t="s">
        <v>31</v>
      </c>
      <c r="E5" s="299" t="s">
        <v>139</v>
      </c>
      <c r="F5" s="300" t="s">
        <v>148</v>
      </c>
      <c r="G5" s="301"/>
      <c r="H5" s="299" t="s">
        <v>141</v>
      </c>
      <c r="I5" s="299" t="s">
        <v>142</v>
      </c>
      <c r="J5" s="300" t="s">
        <v>150</v>
      </c>
      <c r="K5" s="301"/>
      <c r="L5" s="300" t="s">
        <v>151</v>
      </c>
    </row>
    <row r="6" spans="1:11" ht="12.75">
      <c r="A6" s="86"/>
      <c r="B6" s="87"/>
      <c r="C6" s="87"/>
      <c r="D6" s="87"/>
      <c r="E6" s="87"/>
      <c r="F6" s="88"/>
      <c r="G6"/>
      <c r="H6" s="88"/>
      <c r="I6" s="88"/>
      <c r="J6" s="88"/>
      <c r="K6"/>
    </row>
    <row r="7" spans="1:12" s="24" customFormat="1" ht="15">
      <c r="A7" s="213" t="s">
        <v>58</v>
      </c>
      <c r="B7" s="24">
        <v>6</v>
      </c>
      <c r="C7" s="24">
        <v>66</v>
      </c>
      <c r="D7" s="22">
        <v>5009</v>
      </c>
      <c r="E7" s="22">
        <v>2608</v>
      </c>
      <c r="F7" s="22">
        <v>7458</v>
      </c>
      <c r="G7" s="22"/>
      <c r="H7" s="22">
        <v>3284</v>
      </c>
      <c r="I7" s="22">
        <v>1943</v>
      </c>
      <c r="J7" s="22">
        <v>5212</v>
      </c>
      <c r="K7" s="22"/>
      <c r="L7" s="22">
        <v>12581</v>
      </c>
    </row>
    <row r="8" spans="1:12" ht="12.75">
      <c r="A8" s="193" t="s">
        <v>123</v>
      </c>
      <c r="B8">
        <v>4</v>
      </c>
      <c r="C8">
        <v>41</v>
      </c>
      <c r="D8">
        <v>2415</v>
      </c>
      <c r="E8">
        <v>1278</v>
      </c>
      <c r="F8" s="25">
        <v>3607</v>
      </c>
      <c r="G8" s="25"/>
      <c r="H8">
        <v>1705</v>
      </c>
      <c r="I8">
        <v>976</v>
      </c>
      <c r="J8" s="25">
        <v>2671</v>
      </c>
      <c r="K8" s="25"/>
      <c r="L8" s="25">
        <v>6230</v>
      </c>
    </row>
    <row r="9" spans="1:12" ht="12.75">
      <c r="A9" s="193" t="s">
        <v>20</v>
      </c>
      <c r="B9">
        <v>2</v>
      </c>
      <c r="C9">
        <v>25</v>
      </c>
      <c r="D9" s="25">
        <v>2594</v>
      </c>
      <c r="E9" s="25">
        <v>1330</v>
      </c>
      <c r="F9" s="25">
        <v>3851</v>
      </c>
      <c r="G9" s="25"/>
      <c r="H9" s="25">
        <v>1579</v>
      </c>
      <c r="I9">
        <v>967</v>
      </c>
      <c r="J9" s="25">
        <v>2541</v>
      </c>
      <c r="K9" s="25"/>
      <c r="L9" s="25">
        <v>6351</v>
      </c>
    </row>
    <row r="10" spans="1:11" ht="5.25" customHeight="1">
      <c r="A10" s="68"/>
      <c r="F10"/>
      <c r="G10"/>
      <c r="H10"/>
      <c r="I10"/>
      <c r="J10"/>
      <c r="K10"/>
    </row>
    <row r="11" spans="1:12" s="24" customFormat="1" ht="15">
      <c r="A11" s="213" t="s">
        <v>59</v>
      </c>
      <c r="B11" s="24">
        <v>49</v>
      </c>
      <c r="C11" s="24">
        <v>244</v>
      </c>
      <c r="D11" s="22">
        <v>11311</v>
      </c>
      <c r="E11" s="22">
        <v>6056</v>
      </c>
      <c r="F11" s="22">
        <v>17202</v>
      </c>
      <c r="G11" s="22"/>
      <c r="H11" s="22">
        <v>11164</v>
      </c>
      <c r="I11" s="22">
        <v>7175</v>
      </c>
      <c r="J11" s="22">
        <v>18264</v>
      </c>
      <c r="K11" s="22"/>
      <c r="L11" s="22">
        <v>35244</v>
      </c>
    </row>
    <row r="12" spans="1:12" ht="12.75">
      <c r="A12" s="193" t="s">
        <v>4</v>
      </c>
      <c r="B12">
        <v>9</v>
      </c>
      <c r="C12">
        <v>11</v>
      </c>
      <c r="D12" s="25">
        <v>1202</v>
      </c>
      <c r="E12">
        <v>511</v>
      </c>
      <c r="F12" s="25">
        <v>1698</v>
      </c>
      <c r="G12" s="25"/>
      <c r="H12">
        <v>904</v>
      </c>
      <c r="I12">
        <v>655</v>
      </c>
      <c r="J12" s="25">
        <v>1550</v>
      </c>
      <c r="K12" s="25"/>
      <c r="L12" s="25">
        <v>3232</v>
      </c>
    </row>
    <row r="13" spans="1:12" ht="12.75">
      <c r="A13" s="193" t="s">
        <v>5</v>
      </c>
      <c r="B13">
        <v>7</v>
      </c>
      <c r="C13">
        <v>14</v>
      </c>
      <c r="D13">
        <v>705</v>
      </c>
      <c r="E13">
        <v>323</v>
      </c>
      <c r="F13" s="25">
        <v>1024</v>
      </c>
      <c r="G13" s="25"/>
      <c r="H13">
        <v>479</v>
      </c>
      <c r="I13">
        <v>323</v>
      </c>
      <c r="J13">
        <v>800</v>
      </c>
      <c r="K13"/>
      <c r="L13" s="25">
        <v>1814</v>
      </c>
    </row>
    <row r="14" spans="1:12" ht="12.75">
      <c r="A14" s="193" t="s">
        <v>13</v>
      </c>
      <c r="B14">
        <v>9</v>
      </c>
      <c r="C14">
        <v>41</v>
      </c>
      <c r="D14" s="25">
        <v>2551</v>
      </c>
      <c r="E14" s="25">
        <v>1509</v>
      </c>
      <c r="F14" s="25">
        <v>3995</v>
      </c>
      <c r="G14" s="25"/>
      <c r="H14" s="25">
        <v>2149</v>
      </c>
      <c r="I14" s="25">
        <v>1320</v>
      </c>
      <c r="J14" s="25">
        <v>3457</v>
      </c>
      <c r="K14" s="25"/>
      <c r="L14" s="25">
        <v>7415</v>
      </c>
    </row>
    <row r="15" spans="1:12" ht="12.75">
      <c r="A15" s="193" t="s">
        <v>10</v>
      </c>
      <c r="B15">
        <v>19</v>
      </c>
      <c r="C15">
        <v>141</v>
      </c>
      <c r="D15" s="25">
        <v>4744</v>
      </c>
      <c r="E15" s="25">
        <v>2379</v>
      </c>
      <c r="F15" s="25">
        <v>7067</v>
      </c>
      <c r="G15" s="25"/>
      <c r="H15" s="25">
        <v>4983</v>
      </c>
      <c r="I15" s="25">
        <v>3053</v>
      </c>
      <c r="J15" s="25">
        <v>8012</v>
      </c>
      <c r="K15" s="25"/>
      <c r="L15" s="25">
        <v>14968</v>
      </c>
    </row>
    <row r="16" spans="1:12" ht="12.75">
      <c r="A16" s="193" t="s">
        <v>17</v>
      </c>
      <c r="B16">
        <v>5</v>
      </c>
      <c r="C16">
        <v>37</v>
      </c>
      <c r="D16" s="25">
        <v>2109</v>
      </c>
      <c r="E16" s="25">
        <v>1334</v>
      </c>
      <c r="F16" s="25">
        <v>3418</v>
      </c>
      <c r="G16" s="25"/>
      <c r="H16" s="25">
        <v>2649</v>
      </c>
      <c r="I16" s="25">
        <v>1824</v>
      </c>
      <c r="J16" s="25">
        <v>4445</v>
      </c>
      <c r="K16" s="25"/>
      <c r="L16" s="25">
        <v>7815</v>
      </c>
    </row>
    <row r="17" spans="1:12" ht="6.75" customHeight="1">
      <c r="A17" s="68"/>
      <c r="D17" s="25"/>
      <c r="E17" s="25"/>
      <c r="F17" s="25"/>
      <c r="G17" s="25"/>
      <c r="H17" s="25"/>
      <c r="I17" s="25"/>
      <c r="J17" s="25"/>
      <c r="K17" s="25"/>
      <c r="L17" s="25"/>
    </row>
    <row r="18" spans="1:12" s="24" customFormat="1" ht="15">
      <c r="A18" s="213" t="s">
        <v>60</v>
      </c>
      <c r="B18" s="24">
        <v>46</v>
      </c>
      <c r="C18" s="24">
        <v>125</v>
      </c>
      <c r="D18" s="22">
        <v>8582</v>
      </c>
      <c r="E18" s="22">
        <v>3512</v>
      </c>
      <c r="F18" s="22">
        <v>12053</v>
      </c>
      <c r="G18" s="22"/>
      <c r="H18" s="22">
        <v>7533</v>
      </c>
      <c r="I18" s="22">
        <v>4450</v>
      </c>
      <c r="J18" s="22">
        <v>11973</v>
      </c>
      <c r="K18" s="22"/>
      <c r="L18" s="22">
        <v>23902</v>
      </c>
    </row>
    <row r="19" spans="1:12" ht="12.75">
      <c r="A19" s="193" t="s">
        <v>11</v>
      </c>
      <c r="B19">
        <v>4</v>
      </c>
      <c r="C19">
        <v>28</v>
      </c>
      <c r="D19" s="25">
        <v>1486</v>
      </c>
      <c r="E19">
        <v>696</v>
      </c>
      <c r="F19" s="25">
        <v>2176</v>
      </c>
      <c r="G19" s="25"/>
      <c r="H19" s="25">
        <v>1317</v>
      </c>
      <c r="I19">
        <v>702</v>
      </c>
      <c r="J19" s="25">
        <v>2019</v>
      </c>
      <c r="K19" s="25"/>
      <c r="L19" s="25">
        <v>4179</v>
      </c>
    </row>
    <row r="20" spans="1:12" ht="12.75">
      <c r="A20" s="193" t="s">
        <v>18</v>
      </c>
      <c r="B20">
        <v>1</v>
      </c>
      <c r="C20">
        <v>28</v>
      </c>
      <c r="D20">
        <v>969</v>
      </c>
      <c r="E20">
        <v>361</v>
      </c>
      <c r="F20" s="25">
        <v>1331</v>
      </c>
      <c r="G20" s="25"/>
      <c r="H20">
        <v>536</v>
      </c>
      <c r="I20">
        <v>337</v>
      </c>
      <c r="J20">
        <v>872</v>
      </c>
      <c r="K20"/>
      <c r="L20" s="25">
        <v>2192</v>
      </c>
    </row>
    <row r="21" spans="1:12" ht="12.75">
      <c r="A21" s="193" t="s">
        <v>22</v>
      </c>
      <c r="B21">
        <v>3</v>
      </c>
      <c r="C21">
        <v>26</v>
      </c>
      <c r="D21" s="25">
        <v>2163</v>
      </c>
      <c r="E21">
        <v>992</v>
      </c>
      <c r="F21" s="25">
        <v>3118</v>
      </c>
      <c r="G21" s="25"/>
      <c r="H21" s="25">
        <v>1939</v>
      </c>
      <c r="I21" s="25">
        <v>1170</v>
      </c>
      <c r="J21" s="25">
        <v>3105</v>
      </c>
      <c r="K21" s="25"/>
      <c r="L21" s="25">
        <v>6179</v>
      </c>
    </row>
    <row r="22" spans="1:12" ht="12.75">
      <c r="A22" s="193" t="s">
        <v>27</v>
      </c>
      <c r="B22">
        <v>38</v>
      </c>
      <c r="C22">
        <v>43</v>
      </c>
      <c r="D22" s="25">
        <v>3964</v>
      </c>
      <c r="E22" s="25">
        <v>1463</v>
      </c>
      <c r="F22" s="25">
        <v>5428</v>
      </c>
      <c r="G22" s="25"/>
      <c r="H22" s="25">
        <v>3741</v>
      </c>
      <c r="I22" s="25">
        <v>2241</v>
      </c>
      <c r="J22" s="25">
        <v>5977</v>
      </c>
      <c r="K22" s="25"/>
      <c r="L22" s="25">
        <v>11352</v>
      </c>
    </row>
    <row r="23" spans="1:12" ht="6.75" customHeight="1">
      <c r="A23" s="68"/>
      <c r="D23" s="25"/>
      <c r="E23" s="25"/>
      <c r="F23" s="25"/>
      <c r="G23" s="25"/>
      <c r="H23" s="25"/>
      <c r="I23" s="25"/>
      <c r="J23" s="25"/>
      <c r="K23" s="25"/>
      <c r="L23" s="25"/>
    </row>
    <row r="24" spans="1:12" s="24" customFormat="1" ht="15">
      <c r="A24" s="213" t="s">
        <v>61</v>
      </c>
      <c r="B24" s="350">
        <v>15</v>
      </c>
      <c r="C24" s="350">
        <v>119</v>
      </c>
      <c r="D24" s="351">
        <v>6021</v>
      </c>
      <c r="E24" s="351">
        <v>3192</v>
      </c>
      <c r="F24" s="351">
        <v>9139</v>
      </c>
      <c r="G24" s="351"/>
      <c r="H24" s="351">
        <v>5281</v>
      </c>
      <c r="I24" s="351">
        <v>3200</v>
      </c>
      <c r="J24" s="351">
        <v>8462</v>
      </c>
      <c r="K24" s="351"/>
      <c r="L24" s="351">
        <v>17533</v>
      </c>
    </row>
    <row r="25" spans="1:12" ht="12.75">
      <c r="A25" s="193" t="s">
        <v>6</v>
      </c>
      <c r="B25">
        <v>7</v>
      </c>
      <c r="C25">
        <v>23</v>
      </c>
      <c r="D25" s="25">
        <v>1197</v>
      </c>
      <c r="E25">
        <v>684</v>
      </c>
      <c r="F25" s="25">
        <v>1856</v>
      </c>
      <c r="G25" s="25"/>
      <c r="H25" s="25">
        <v>1067</v>
      </c>
      <c r="I25">
        <v>663</v>
      </c>
      <c r="J25" s="25">
        <v>1729</v>
      </c>
      <c r="K25" s="25"/>
      <c r="L25" s="25">
        <v>3575</v>
      </c>
    </row>
    <row r="26" spans="1:12" ht="12.75">
      <c r="A26" s="193" t="s">
        <v>14</v>
      </c>
      <c r="B26">
        <v>1</v>
      </c>
      <c r="C26">
        <v>36</v>
      </c>
      <c r="D26" s="25">
        <v>1334</v>
      </c>
      <c r="E26">
        <v>694</v>
      </c>
      <c r="F26" s="25">
        <v>2001</v>
      </c>
      <c r="G26" s="25"/>
      <c r="H26" s="25">
        <v>1185</v>
      </c>
      <c r="I26">
        <v>623</v>
      </c>
      <c r="J26" s="25">
        <v>1802</v>
      </c>
      <c r="K26" s="25"/>
      <c r="L26" s="25">
        <v>3789</v>
      </c>
    </row>
    <row r="27" spans="1:12" ht="12.75">
      <c r="A27" s="193" t="s">
        <v>15</v>
      </c>
      <c r="B27">
        <v>1</v>
      </c>
      <c r="C27">
        <v>23</v>
      </c>
      <c r="D27">
        <v>849</v>
      </c>
      <c r="E27">
        <v>344</v>
      </c>
      <c r="F27" s="25">
        <v>1187</v>
      </c>
      <c r="G27" s="25"/>
      <c r="H27">
        <v>556</v>
      </c>
      <c r="I27">
        <v>384</v>
      </c>
      <c r="J27">
        <v>939</v>
      </c>
      <c r="K27"/>
      <c r="L27" s="25">
        <v>2118</v>
      </c>
    </row>
    <row r="28" spans="1:12" s="90" customFormat="1" ht="12.75">
      <c r="A28" s="193" t="s">
        <v>19</v>
      </c>
      <c r="B28">
        <v>3</v>
      </c>
      <c r="C28">
        <v>7</v>
      </c>
      <c r="D28">
        <v>939</v>
      </c>
      <c r="E28">
        <v>588</v>
      </c>
      <c r="F28" s="25">
        <v>1518</v>
      </c>
      <c r="G28" s="25"/>
      <c r="H28">
        <v>853</v>
      </c>
      <c r="I28">
        <v>515</v>
      </c>
      <c r="J28" s="25">
        <v>1361</v>
      </c>
      <c r="K28" s="25"/>
      <c r="L28" s="25">
        <v>2862</v>
      </c>
    </row>
    <row r="29" spans="1:12" s="90" customFormat="1" ht="12.75">
      <c r="A29" s="193" t="s">
        <v>21</v>
      </c>
      <c r="B29">
        <v>3</v>
      </c>
      <c r="C29">
        <v>30</v>
      </c>
      <c r="D29" s="25">
        <v>1702</v>
      </c>
      <c r="E29">
        <v>882</v>
      </c>
      <c r="F29" s="25">
        <v>2577</v>
      </c>
      <c r="G29" s="25"/>
      <c r="H29" s="25">
        <v>1620</v>
      </c>
      <c r="I29">
        <v>1015</v>
      </c>
      <c r="J29" s="25">
        <v>2631</v>
      </c>
      <c r="K29" s="25"/>
      <c r="L29" s="25">
        <v>5189</v>
      </c>
    </row>
    <row r="30" spans="1:12" s="90" customFormat="1" ht="5.25" customHeight="1">
      <c r="A30" s="68"/>
      <c r="B30"/>
      <c r="C30"/>
      <c r="D30" s="25"/>
      <c r="E30"/>
      <c r="F30" s="25"/>
      <c r="G30" s="25"/>
      <c r="H30" s="25"/>
      <c r="I30"/>
      <c r="J30" s="25"/>
      <c r="K30" s="25"/>
      <c r="L30" s="25"/>
    </row>
    <row r="31" spans="1:12" s="24" customFormat="1" ht="15">
      <c r="A31" s="213" t="s">
        <v>26</v>
      </c>
      <c r="B31" s="24">
        <v>18</v>
      </c>
      <c r="C31" s="24">
        <v>179</v>
      </c>
      <c r="D31" s="22">
        <v>8167</v>
      </c>
      <c r="E31" s="22">
        <v>4418</v>
      </c>
      <c r="F31" s="22">
        <v>12554</v>
      </c>
      <c r="G31" s="22"/>
      <c r="H31" s="22">
        <v>7815</v>
      </c>
      <c r="I31" s="22">
        <v>4785</v>
      </c>
      <c r="J31" s="22">
        <v>12557</v>
      </c>
      <c r="K31" s="22"/>
      <c r="L31" s="22">
        <v>24981</v>
      </c>
    </row>
    <row r="32" spans="1:12" ht="12.75">
      <c r="A32" s="193" t="s">
        <v>124</v>
      </c>
      <c r="B32">
        <v>15</v>
      </c>
      <c r="C32">
        <v>147</v>
      </c>
      <c r="D32" s="25">
        <v>6116</v>
      </c>
      <c r="E32">
        <v>3602</v>
      </c>
      <c r="F32" s="25">
        <v>9720</v>
      </c>
      <c r="G32" s="25"/>
      <c r="H32" s="25">
        <v>6468</v>
      </c>
      <c r="I32">
        <v>3877</v>
      </c>
      <c r="J32" s="25">
        <v>10307</v>
      </c>
      <c r="K32" s="25"/>
      <c r="L32" s="25">
        <v>19925</v>
      </c>
    </row>
    <row r="33" spans="1:12" s="90" customFormat="1" ht="12.75">
      <c r="A33" s="193" t="s">
        <v>24</v>
      </c>
      <c r="B33">
        <v>1</v>
      </c>
      <c r="C33">
        <v>10</v>
      </c>
      <c r="D33">
        <v>668</v>
      </c>
      <c r="E33">
        <v>233</v>
      </c>
      <c r="F33">
        <v>900</v>
      </c>
      <c r="G33"/>
      <c r="H33">
        <v>436</v>
      </c>
      <c r="I33">
        <v>288</v>
      </c>
      <c r="J33">
        <v>719</v>
      </c>
      <c r="K33"/>
      <c r="L33" s="25">
        <v>1613</v>
      </c>
    </row>
    <row r="34" spans="1:12" ht="12.75">
      <c r="A34" s="193" t="s">
        <v>25</v>
      </c>
      <c r="B34">
        <v>2</v>
      </c>
      <c r="C34">
        <v>22</v>
      </c>
      <c r="D34" s="25">
        <v>1383</v>
      </c>
      <c r="E34">
        <v>583</v>
      </c>
      <c r="F34" s="25">
        <v>1934</v>
      </c>
      <c r="G34" s="25"/>
      <c r="H34">
        <v>911</v>
      </c>
      <c r="I34">
        <v>620</v>
      </c>
      <c r="J34" s="25">
        <v>1531</v>
      </c>
      <c r="K34" s="25"/>
      <c r="L34" s="25">
        <v>3443</v>
      </c>
    </row>
    <row r="35" spans="1:11" ht="6" customHeight="1">
      <c r="A35" s="68"/>
      <c r="F35"/>
      <c r="G35"/>
      <c r="H35"/>
      <c r="I35"/>
      <c r="J35"/>
      <c r="K35"/>
    </row>
    <row r="36" spans="1:12" s="24" customFormat="1" ht="15">
      <c r="A36" s="213" t="s">
        <v>62</v>
      </c>
      <c r="B36" s="24">
        <v>18</v>
      </c>
      <c r="C36" s="24">
        <v>118</v>
      </c>
      <c r="D36" s="22">
        <v>6881</v>
      </c>
      <c r="E36" s="22">
        <v>3603</v>
      </c>
      <c r="F36" s="22">
        <v>10357</v>
      </c>
      <c r="G36" s="22"/>
      <c r="H36" s="22">
        <v>4886</v>
      </c>
      <c r="I36" s="22">
        <v>2934</v>
      </c>
      <c r="J36" s="22">
        <v>7786</v>
      </c>
      <c r="K36" s="22"/>
      <c r="L36" s="22">
        <v>18051</v>
      </c>
    </row>
    <row r="37" spans="1:12" ht="12.75">
      <c r="A37" s="193" t="s">
        <v>2</v>
      </c>
      <c r="B37">
        <v>0</v>
      </c>
      <c r="C37">
        <v>18</v>
      </c>
      <c r="D37">
        <v>736</v>
      </c>
      <c r="E37">
        <v>358</v>
      </c>
      <c r="F37" s="25">
        <v>1096</v>
      </c>
      <c r="G37" s="25"/>
      <c r="H37">
        <v>857</v>
      </c>
      <c r="I37">
        <v>434</v>
      </c>
      <c r="J37" s="25">
        <v>1286</v>
      </c>
      <c r="K37" s="25"/>
      <c r="L37" s="25">
        <v>2374</v>
      </c>
    </row>
    <row r="38" spans="1:12" ht="12.75">
      <c r="A38" s="193" t="s">
        <v>3</v>
      </c>
      <c r="B38">
        <v>3</v>
      </c>
      <c r="C38">
        <v>10</v>
      </c>
      <c r="D38" s="25">
        <v>1020</v>
      </c>
      <c r="E38">
        <v>620</v>
      </c>
      <c r="F38" s="25">
        <v>1614</v>
      </c>
      <c r="G38" s="25"/>
      <c r="H38">
        <v>792</v>
      </c>
      <c r="I38">
        <v>406</v>
      </c>
      <c r="J38" s="25">
        <v>1196</v>
      </c>
      <c r="K38" s="25"/>
      <c r="L38" s="25">
        <v>2790</v>
      </c>
    </row>
    <row r="39" spans="1:12" ht="12.75">
      <c r="A39" s="193" t="s">
        <v>9</v>
      </c>
      <c r="B39">
        <v>10</v>
      </c>
      <c r="C39">
        <v>47</v>
      </c>
      <c r="D39" s="25">
        <v>2205</v>
      </c>
      <c r="E39" s="25">
        <v>992</v>
      </c>
      <c r="F39" s="25">
        <v>3169</v>
      </c>
      <c r="G39" s="25"/>
      <c r="H39" s="25">
        <v>1293</v>
      </c>
      <c r="I39">
        <v>881</v>
      </c>
      <c r="J39" s="25">
        <v>2159</v>
      </c>
      <c r="K39" s="25"/>
      <c r="L39" s="25">
        <v>5308</v>
      </c>
    </row>
    <row r="40" spans="1:12" ht="12.75">
      <c r="A40" s="193" t="s">
        <v>97</v>
      </c>
      <c r="B40">
        <v>2</v>
      </c>
      <c r="C40">
        <v>18</v>
      </c>
      <c r="D40" s="25">
        <v>1196</v>
      </c>
      <c r="E40">
        <v>855</v>
      </c>
      <c r="F40" s="25">
        <v>2010</v>
      </c>
      <c r="G40" s="25"/>
      <c r="H40">
        <v>815</v>
      </c>
      <c r="I40">
        <v>471</v>
      </c>
      <c r="J40" s="25">
        <v>1282</v>
      </c>
      <c r="K40" s="25"/>
      <c r="L40" s="25">
        <v>3269</v>
      </c>
    </row>
    <row r="41" spans="1:12" ht="12.75">
      <c r="A41" s="193" t="s">
        <v>125</v>
      </c>
      <c r="B41">
        <v>3</v>
      </c>
      <c r="C41">
        <v>25</v>
      </c>
      <c r="D41">
        <v>1724</v>
      </c>
      <c r="E41">
        <v>778</v>
      </c>
      <c r="F41" s="25">
        <v>2468</v>
      </c>
      <c r="G41" s="25"/>
      <c r="H41">
        <v>1129</v>
      </c>
      <c r="I41">
        <v>742</v>
      </c>
      <c r="J41">
        <v>1863</v>
      </c>
      <c r="K41"/>
      <c r="L41" s="25">
        <v>4310</v>
      </c>
    </row>
    <row r="42" spans="1:11" ht="6" customHeight="1">
      <c r="A42" s="68"/>
      <c r="F42"/>
      <c r="G42"/>
      <c r="H42"/>
      <c r="I42"/>
      <c r="J42"/>
      <c r="K42"/>
    </row>
    <row r="43" spans="1:12" s="24" customFormat="1" ht="15">
      <c r="A43" s="213" t="s">
        <v>16</v>
      </c>
      <c r="B43" s="24">
        <v>43</v>
      </c>
      <c r="C43" s="24">
        <v>584</v>
      </c>
      <c r="D43" s="22">
        <v>10387</v>
      </c>
      <c r="E43" s="22">
        <v>6086</v>
      </c>
      <c r="F43" s="22">
        <v>16744</v>
      </c>
      <c r="G43" s="22"/>
      <c r="H43" s="22">
        <v>14541</v>
      </c>
      <c r="I43" s="22">
        <v>8312</v>
      </c>
      <c r="J43" s="22">
        <v>22748</v>
      </c>
      <c r="K43" s="22"/>
      <c r="L43" s="22">
        <v>39244</v>
      </c>
    </row>
    <row r="44" spans="1:12" ht="6" customHeight="1">
      <c r="A44" s="63"/>
      <c r="D44" s="25"/>
      <c r="E44" s="25"/>
      <c r="F44" s="25"/>
      <c r="G44" s="25"/>
      <c r="H44" s="25"/>
      <c r="I44" s="25"/>
      <c r="J44" s="25"/>
      <c r="K44" s="25"/>
      <c r="L44" s="25"/>
    </row>
    <row r="45" spans="1:12" s="24" customFormat="1" ht="15">
      <c r="A45" s="213" t="s">
        <v>63</v>
      </c>
      <c r="B45" s="22">
        <v>22</v>
      </c>
      <c r="C45" s="22">
        <v>242</v>
      </c>
      <c r="D45" s="22">
        <v>8778</v>
      </c>
      <c r="E45" s="22">
        <v>4040</v>
      </c>
      <c r="F45" s="22">
        <v>12788</v>
      </c>
      <c r="G45" s="22"/>
      <c r="H45" s="22">
        <v>7469</v>
      </c>
      <c r="I45" s="22">
        <v>4564</v>
      </c>
      <c r="J45" s="22">
        <v>11986</v>
      </c>
      <c r="K45" s="22"/>
      <c r="L45" s="22">
        <v>24655</v>
      </c>
    </row>
    <row r="46" spans="1:12" ht="12.75">
      <c r="A46" s="193" t="s">
        <v>98</v>
      </c>
      <c r="B46">
        <v>9</v>
      </c>
      <c r="C46">
        <v>66</v>
      </c>
      <c r="D46" s="25">
        <v>2176</v>
      </c>
      <c r="E46" s="25">
        <v>962</v>
      </c>
      <c r="F46" s="25">
        <v>3145</v>
      </c>
      <c r="G46" s="25"/>
      <c r="H46" s="25">
        <v>1649</v>
      </c>
      <c r="I46">
        <v>971</v>
      </c>
      <c r="J46" s="25">
        <v>2603</v>
      </c>
      <c r="K46" s="25"/>
      <c r="L46" s="25">
        <v>5725</v>
      </c>
    </row>
    <row r="47" spans="1:12" ht="12.75">
      <c r="A47" s="193" t="s">
        <v>12</v>
      </c>
      <c r="B47">
        <v>4</v>
      </c>
      <c r="C47">
        <v>58</v>
      </c>
      <c r="D47" s="25">
        <v>1912</v>
      </c>
      <c r="E47" s="25">
        <v>1077</v>
      </c>
      <c r="F47" s="25">
        <v>2977</v>
      </c>
      <c r="G47" s="25"/>
      <c r="H47" s="25">
        <v>1899</v>
      </c>
      <c r="I47" s="25">
        <v>1152</v>
      </c>
      <c r="J47" s="25">
        <v>3050</v>
      </c>
      <c r="K47" s="25"/>
      <c r="L47" s="25">
        <v>6001</v>
      </c>
    </row>
    <row r="48" spans="1:12" ht="12.75">
      <c r="A48" s="193" t="s">
        <v>126</v>
      </c>
      <c r="B48">
        <v>2</v>
      </c>
      <c r="C48">
        <v>57</v>
      </c>
      <c r="D48">
        <v>2388</v>
      </c>
      <c r="E48">
        <v>1007</v>
      </c>
      <c r="F48" s="25">
        <v>3366</v>
      </c>
      <c r="G48" s="25"/>
      <c r="H48">
        <v>2020</v>
      </c>
      <c r="I48">
        <v>1232</v>
      </c>
      <c r="J48">
        <v>3234</v>
      </c>
      <c r="K48"/>
      <c r="L48" s="25">
        <v>6582</v>
      </c>
    </row>
    <row r="49" spans="1:12" ht="12.75">
      <c r="A49" s="193" t="s">
        <v>23</v>
      </c>
      <c r="B49">
        <v>7</v>
      </c>
      <c r="C49">
        <v>61</v>
      </c>
      <c r="D49" s="25">
        <v>2302</v>
      </c>
      <c r="E49" s="25">
        <v>994</v>
      </c>
      <c r="F49" s="25">
        <v>3300</v>
      </c>
      <c r="G49" s="25"/>
      <c r="H49" s="25">
        <v>1901</v>
      </c>
      <c r="I49" s="25">
        <v>1209</v>
      </c>
      <c r="J49" s="25">
        <v>3099</v>
      </c>
      <c r="K49" s="25"/>
      <c r="L49" s="25">
        <v>6347</v>
      </c>
    </row>
    <row r="50" spans="1:11" ht="6.75" customHeight="1">
      <c r="A50" s="68"/>
      <c r="F50"/>
      <c r="G50"/>
      <c r="H50"/>
      <c r="I50"/>
      <c r="J50"/>
      <c r="K50"/>
    </row>
    <row r="51" spans="1:12" s="24" customFormat="1" ht="15">
      <c r="A51" s="213" t="s">
        <v>64</v>
      </c>
      <c r="B51" s="24">
        <v>15</v>
      </c>
      <c r="C51" s="24">
        <v>88</v>
      </c>
      <c r="D51" s="22">
        <v>5632</v>
      </c>
      <c r="E51" s="22">
        <v>2267</v>
      </c>
      <c r="F51" s="22">
        <v>7858</v>
      </c>
      <c r="G51" s="22"/>
      <c r="H51" s="22">
        <v>4277</v>
      </c>
      <c r="I51" s="22">
        <v>2571</v>
      </c>
      <c r="J51" s="22">
        <v>6794</v>
      </c>
      <c r="K51" s="22"/>
      <c r="L51" s="22">
        <v>14570</v>
      </c>
    </row>
    <row r="52" spans="1:12" ht="12.75">
      <c r="A52" s="193" t="s">
        <v>1</v>
      </c>
      <c r="B52">
        <v>6</v>
      </c>
      <c r="C52">
        <v>39</v>
      </c>
      <c r="D52" s="25">
        <v>2247</v>
      </c>
      <c r="E52">
        <v>887</v>
      </c>
      <c r="F52" s="25">
        <v>3107</v>
      </c>
      <c r="G52" s="25"/>
      <c r="H52" s="25">
        <v>1462</v>
      </c>
      <c r="I52" s="25">
        <v>1085</v>
      </c>
      <c r="J52" s="25">
        <v>2512</v>
      </c>
      <c r="K52" s="25"/>
      <c r="L52" s="25">
        <v>5581</v>
      </c>
    </row>
    <row r="53" spans="1:12" ht="12.75">
      <c r="A53" s="193" t="s">
        <v>7</v>
      </c>
      <c r="B53">
        <v>1</v>
      </c>
      <c r="C53">
        <v>15</v>
      </c>
      <c r="D53" s="25">
        <v>1467</v>
      </c>
      <c r="E53">
        <v>697</v>
      </c>
      <c r="F53" s="25">
        <v>2143</v>
      </c>
      <c r="G53" s="25"/>
      <c r="H53" s="25">
        <v>1336</v>
      </c>
      <c r="I53">
        <v>559</v>
      </c>
      <c r="J53" s="25">
        <v>1881</v>
      </c>
      <c r="K53" s="25"/>
      <c r="L53" s="25">
        <v>4007</v>
      </c>
    </row>
    <row r="54" spans="1:12" ht="12.75">
      <c r="A54" s="193" t="s">
        <v>8</v>
      </c>
      <c r="B54">
        <v>1</v>
      </c>
      <c r="C54">
        <v>15</v>
      </c>
      <c r="D54">
        <v>659</v>
      </c>
      <c r="E54">
        <v>215</v>
      </c>
      <c r="F54">
        <v>879</v>
      </c>
      <c r="G54"/>
      <c r="H54">
        <v>528</v>
      </c>
      <c r="I54">
        <v>338</v>
      </c>
      <c r="J54">
        <v>865</v>
      </c>
      <c r="K54"/>
      <c r="L54" s="25">
        <v>1734</v>
      </c>
    </row>
    <row r="55" spans="1:12" ht="12.75">
      <c r="A55" s="193" t="s">
        <v>29</v>
      </c>
      <c r="B55">
        <v>5</v>
      </c>
      <c r="C55">
        <v>13</v>
      </c>
      <c r="D55">
        <v>575</v>
      </c>
      <c r="E55">
        <v>227</v>
      </c>
      <c r="F55">
        <v>812</v>
      </c>
      <c r="G55"/>
      <c r="H55">
        <v>493</v>
      </c>
      <c r="I55">
        <v>326</v>
      </c>
      <c r="J55">
        <v>818</v>
      </c>
      <c r="K55"/>
      <c r="L55" s="25">
        <v>1622</v>
      </c>
    </row>
    <row r="56" spans="1:12" ht="12.75">
      <c r="A56" s="193" t="s">
        <v>28</v>
      </c>
      <c r="B56">
        <v>2</v>
      </c>
      <c r="C56">
        <v>6</v>
      </c>
      <c r="D56">
        <v>684</v>
      </c>
      <c r="E56">
        <v>241</v>
      </c>
      <c r="F56">
        <v>917</v>
      </c>
      <c r="G56"/>
      <c r="H56">
        <v>458</v>
      </c>
      <c r="I56">
        <v>263</v>
      </c>
      <c r="J56">
        <v>718</v>
      </c>
      <c r="K56"/>
      <c r="L56" s="25">
        <v>1626</v>
      </c>
    </row>
    <row r="57" spans="1:12" ht="7.5" customHeight="1">
      <c r="A57" s="68"/>
      <c r="F57"/>
      <c r="G57"/>
      <c r="H57"/>
      <c r="I57"/>
      <c r="J57"/>
      <c r="K57"/>
      <c r="L57" s="25"/>
    </row>
    <row r="58" spans="1:12" s="24" customFormat="1" ht="15">
      <c r="A58" s="213" t="s">
        <v>65</v>
      </c>
      <c r="B58" s="24">
        <v>6</v>
      </c>
      <c r="C58" s="24">
        <v>113</v>
      </c>
      <c r="D58" s="22">
        <v>5463</v>
      </c>
      <c r="E58" s="22">
        <v>2670</v>
      </c>
      <c r="F58" s="22">
        <v>8081</v>
      </c>
      <c r="G58" s="22"/>
      <c r="H58" s="22">
        <v>3878</v>
      </c>
      <c r="I58" s="22">
        <v>2228</v>
      </c>
      <c r="J58" s="22">
        <v>6077</v>
      </c>
      <c r="K58" s="22"/>
      <c r="L58" s="22">
        <v>14062</v>
      </c>
    </row>
    <row r="59" spans="1:13" s="90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2" s="24" customFormat="1" ht="15">
      <c r="A60" s="265" t="s">
        <v>0</v>
      </c>
      <c r="B60" s="24">
        <v>238</v>
      </c>
      <c r="C60" s="22">
        <v>1878</v>
      </c>
      <c r="D60" s="22">
        <v>76231</v>
      </c>
      <c r="E60" s="22">
        <v>38452</v>
      </c>
      <c r="F60" s="22">
        <v>114234</v>
      </c>
      <c r="G60" s="22"/>
      <c r="H60" s="22">
        <v>70128</v>
      </c>
      <c r="I60" s="22">
        <v>42162</v>
      </c>
      <c r="J60" s="22">
        <v>111859</v>
      </c>
      <c r="K60" s="22"/>
      <c r="L60" s="22">
        <v>224823</v>
      </c>
    </row>
    <row r="61" spans="1:12" ht="11.25" customHeight="1">
      <c r="A61" s="214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</row>
    <row r="62" spans="1:13" s="2" customFormat="1" ht="12" customHeight="1">
      <c r="A62" s="32"/>
      <c r="B62" s="90"/>
      <c r="C62" s="90"/>
      <c r="D62" s="91"/>
      <c r="E62" s="91"/>
      <c r="F62" s="54"/>
      <c r="G62" s="54"/>
      <c r="H62" s="1"/>
      <c r="I62" s="1"/>
      <c r="J62" s="1"/>
      <c r="K62" s="54"/>
      <c r="L62"/>
      <c r="M62"/>
    </row>
    <row r="63" spans="1:13" s="2" customFormat="1" ht="12" customHeight="1">
      <c r="A63" s="324" t="s">
        <v>157</v>
      </c>
      <c r="B63" s="90"/>
      <c r="C63" s="90"/>
      <c r="D63" s="91"/>
      <c r="E63" s="91"/>
      <c r="F63" s="54"/>
      <c r="G63" s="54"/>
      <c r="H63" s="1"/>
      <c r="I63" s="1"/>
      <c r="J63" s="1"/>
      <c r="K63" s="54"/>
      <c r="L63"/>
      <c r="M63"/>
    </row>
    <row r="64" spans="1:12" ht="12.75">
      <c r="A64" s="325" t="s">
        <v>173</v>
      </c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</row>
    <row r="65" spans="1:11" ht="12.75">
      <c r="A65" s="361" t="s">
        <v>172</v>
      </c>
      <c r="D65" s="90"/>
      <c r="E65" s="90"/>
      <c r="F65" s="1"/>
      <c r="G65" s="1"/>
      <c r="K65" s="1"/>
    </row>
  </sheetData>
  <sheetProtection/>
  <mergeCells count="1">
    <mergeCell ref="A1:L1"/>
  </mergeCell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="90" zoomScaleNormal="90" zoomScalePageLayoutView="0" workbookViewId="0" topLeftCell="A1">
      <selection activeCell="A1" sqref="A1:F1"/>
    </sheetView>
  </sheetViews>
  <sheetFormatPr defaultColWidth="9.140625" defaultRowHeight="12.75"/>
  <cols>
    <col min="1" max="1" width="41.28125" style="32" customWidth="1"/>
    <col min="2" max="2" width="10.7109375" style="32" customWidth="1"/>
    <col min="3" max="3" width="9.28125" style="32" bestFit="1" customWidth="1"/>
    <col min="4" max="4" width="10.7109375" style="32" bestFit="1" customWidth="1"/>
    <col min="5" max="5" width="9.7109375" style="32" bestFit="1" customWidth="1"/>
    <col min="6" max="6" width="9.28125" style="32" bestFit="1" customWidth="1"/>
    <col min="7" max="16384" width="9.140625" style="32" customWidth="1"/>
  </cols>
  <sheetData>
    <row r="1" spans="1:6" ht="31.5" customHeight="1">
      <c r="A1" s="384" t="s">
        <v>207</v>
      </c>
      <c r="B1" s="378"/>
      <c r="C1" s="378"/>
      <c r="D1" s="378"/>
      <c r="E1" s="378"/>
      <c r="F1" s="378"/>
    </row>
    <row r="2" spans="1:6" s="94" customFormat="1" ht="13.5" thickBot="1">
      <c r="A2" s="93"/>
      <c r="B2" s="319"/>
      <c r="E2" s="319"/>
      <c r="F2" s="319"/>
    </row>
    <row r="3" spans="1:6" s="94" customFormat="1" ht="25.5">
      <c r="A3" s="95"/>
      <c r="B3" s="285" t="s">
        <v>147</v>
      </c>
      <c r="C3" s="284" t="s">
        <v>154</v>
      </c>
      <c r="D3" s="284" t="s">
        <v>161</v>
      </c>
      <c r="E3" s="285" t="s">
        <v>164</v>
      </c>
      <c r="F3" s="285" t="s">
        <v>198</v>
      </c>
    </row>
    <row r="4" s="94" customFormat="1" ht="12.75">
      <c r="A4" s="92"/>
    </row>
    <row r="5" s="96" customFormat="1" ht="15">
      <c r="A5" s="219" t="s">
        <v>44</v>
      </c>
    </row>
    <row r="6" spans="1:3" s="96" customFormat="1" ht="9" customHeight="1">
      <c r="A6" s="219"/>
      <c r="C6" s="326"/>
    </row>
    <row r="7" spans="1:7" s="96" customFormat="1" ht="12.75">
      <c r="A7" s="194" t="s">
        <v>106</v>
      </c>
      <c r="B7" s="250">
        <v>0.5543265663991367</v>
      </c>
      <c r="C7" s="250">
        <v>0.5397264734614132</v>
      </c>
      <c r="D7" s="327">
        <v>0.5588637559179379</v>
      </c>
      <c r="E7" s="327">
        <v>0.5525449905989793</v>
      </c>
      <c r="F7" s="327">
        <v>0.5408752496822227</v>
      </c>
      <c r="G7" s="326"/>
    </row>
    <row r="8" spans="1:6" s="96" customFormat="1" ht="12.75">
      <c r="A8" s="194"/>
      <c r="B8" s="250"/>
      <c r="C8" s="235"/>
      <c r="E8" s="327"/>
      <c r="F8" s="327"/>
    </row>
    <row r="9" spans="1:6" s="96" customFormat="1" ht="12.75">
      <c r="A9" s="194" t="s">
        <v>107</v>
      </c>
      <c r="B9" s="250"/>
      <c r="C9" s="235"/>
      <c r="E9" s="327"/>
      <c r="F9" s="327"/>
    </row>
    <row r="10" spans="1:8" s="96" customFormat="1" ht="12.75">
      <c r="A10" s="195" t="s">
        <v>108</v>
      </c>
      <c r="B10" s="250">
        <v>0.10791124300263033</v>
      </c>
      <c r="C10" s="250">
        <v>0.10788016932595246</v>
      </c>
      <c r="D10" s="327">
        <v>0.10710152551288796</v>
      </c>
      <c r="E10" s="327">
        <v>0.11002551705613753</v>
      </c>
      <c r="F10" s="327">
        <v>0.12380606500817141</v>
      </c>
      <c r="H10" s="326"/>
    </row>
    <row r="11" spans="1:6" s="96" customFormat="1" ht="12.75">
      <c r="A11" s="195" t="s">
        <v>109</v>
      </c>
      <c r="B11" s="250">
        <v>0.13472044243609632</v>
      </c>
      <c r="C11" s="250">
        <v>0.1402149137088896</v>
      </c>
      <c r="D11" s="327">
        <v>0.13761178327196213</v>
      </c>
      <c r="E11" s="327">
        <v>0.1429962395917271</v>
      </c>
      <c r="F11" s="327">
        <v>0.14167423279462502</v>
      </c>
    </row>
    <row r="12" spans="1:6" s="96" customFormat="1" ht="12.75">
      <c r="A12" s="195" t="s">
        <v>110</v>
      </c>
      <c r="B12" s="250">
        <v>0.10949618938423147</v>
      </c>
      <c r="C12" s="250">
        <v>0.10888961250407034</v>
      </c>
      <c r="D12" s="327">
        <v>0.10727687182184814</v>
      </c>
      <c r="E12" s="327">
        <v>0.11180499597099114</v>
      </c>
      <c r="F12" s="327">
        <v>0.11425458507354276</v>
      </c>
    </row>
    <row r="13" spans="1:7" s="96" customFormat="1" ht="12.75">
      <c r="A13" s="195" t="s">
        <v>111</v>
      </c>
      <c r="B13" s="250">
        <v>0.09354555877790517</v>
      </c>
      <c r="C13" s="250">
        <v>0.10328883099967437</v>
      </c>
      <c r="D13" s="327">
        <v>0.08914606347536383</v>
      </c>
      <c r="E13" s="327">
        <v>0.08262825678216493</v>
      </c>
      <c r="F13" s="327">
        <v>0.07938986744143817</v>
      </c>
      <c r="G13" s="326"/>
    </row>
    <row r="14" spans="1:3" s="96" customFormat="1" ht="12.75">
      <c r="A14" s="94"/>
      <c r="B14"/>
      <c r="C14" s="308"/>
    </row>
    <row r="15" spans="1:6" s="96" customFormat="1" ht="15">
      <c r="A15" s="219" t="s">
        <v>68</v>
      </c>
      <c r="B15" s="22">
        <v>29654</v>
      </c>
      <c r="C15" s="22">
        <v>30710</v>
      </c>
      <c r="D15" s="22">
        <v>28638</v>
      </c>
      <c r="E15" s="22">
        <v>29784</v>
      </c>
      <c r="F15" s="22">
        <v>27535</v>
      </c>
    </row>
    <row r="16" spans="1:6" ht="9.75" customHeight="1">
      <c r="A16" s="139"/>
      <c r="B16" s="139"/>
      <c r="C16" s="139"/>
      <c r="D16" s="139"/>
      <c r="E16" s="139"/>
      <c r="F16" s="139"/>
    </row>
    <row r="17" s="94" customFormat="1" ht="12.75">
      <c r="A17" s="92"/>
    </row>
    <row r="18" s="96" customFormat="1" ht="15">
      <c r="A18" s="219" t="s">
        <v>47</v>
      </c>
    </row>
    <row r="19" s="96" customFormat="1" ht="15">
      <c r="A19" s="219"/>
    </row>
    <row r="20" spans="1:6" s="96" customFormat="1" ht="12.75">
      <c r="A20" s="194" t="s">
        <v>106</v>
      </c>
      <c r="B20" s="243">
        <v>0.584645149942837</v>
      </c>
      <c r="C20" s="327">
        <v>0.567649967040211</v>
      </c>
      <c r="D20" s="327">
        <v>0.5714540588760035</v>
      </c>
      <c r="E20" s="327">
        <v>0.5728426395939086</v>
      </c>
      <c r="F20" s="327">
        <v>0.558055805580558</v>
      </c>
    </row>
    <row r="21" spans="1:6" s="96" customFormat="1" ht="12.75">
      <c r="A21" s="194"/>
      <c r="B21" s="243"/>
      <c r="C21" s="327"/>
      <c r="D21" s="327"/>
      <c r="E21" s="327"/>
      <c r="F21" s="327"/>
    </row>
    <row r="22" spans="1:6" s="96" customFormat="1" ht="12.75">
      <c r="A22" s="194" t="s">
        <v>107</v>
      </c>
      <c r="B22" s="243"/>
      <c r="C22" s="327"/>
      <c r="D22" s="327"/>
      <c r="E22" s="327"/>
      <c r="F22" s="327"/>
    </row>
    <row r="23" spans="1:6" s="96" customFormat="1" ht="12.75">
      <c r="A23" s="195" t="s">
        <v>108</v>
      </c>
      <c r="B23" s="243">
        <v>0.09497845396183273</v>
      </c>
      <c r="C23" s="327">
        <v>0.10332893869479236</v>
      </c>
      <c r="D23" s="327">
        <v>0.11097234611953613</v>
      </c>
      <c r="E23" s="327">
        <v>0.11472081218274112</v>
      </c>
      <c r="F23" s="327">
        <v>0.1333033303330333</v>
      </c>
    </row>
    <row r="24" spans="1:6" s="96" customFormat="1" ht="12.75">
      <c r="A24" s="195" t="s">
        <v>109</v>
      </c>
      <c r="B24" s="243">
        <v>0.1059713305777856</v>
      </c>
      <c r="C24" s="327">
        <v>0.11774884640738299</v>
      </c>
      <c r="D24" s="327">
        <v>0.11025869759143622</v>
      </c>
      <c r="E24" s="327">
        <v>0.11184433164128596</v>
      </c>
      <c r="F24" s="327">
        <v>0.10387038703870387</v>
      </c>
    </row>
    <row r="25" spans="1:6" s="96" customFormat="1" ht="12.75">
      <c r="A25" s="195" t="s">
        <v>110</v>
      </c>
      <c r="B25" s="243">
        <v>0.15152581127429426</v>
      </c>
      <c r="C25" s="327">
        <v>0.15334541858932102</v>
      </c>
      <c r="D25" s="327">
        <v>0.15254237288135594</v>
      </c>
      <c r="E25" s="327">
        <v>0.14517766497461929</v>
      </c>
      <c r="F25" s="327">
        <v>0.14986498649864988</v>
      </c>
    </row>
    <row r="26" spans="1:7" s="96" customFormat="1" ht="12.75">
      <c r="A26" s="195" t="s">
        <v>111</v>
      </c>
      <c r="B26" s="243">
        <v>0.06287925424325037</v>
      </c>
      <c r="C26" s="327">
        <v>0.057926829268292686</v>
      </c>
      <c r="D26" s="327">
        <v>0.05477252453166815</v>
      </c>
      <c r="E26" s="327">
        <v>0.05541455160744501</v>
      </c>
      <c r="F26" s="327">
        <v>0.05490549054905491</v>
      </c>
      <c r="G26" s="326"/>
    </row>
    <row r="27" s="96" customFormat="1" ht="12.75">
      <c r="A27" s="94"/>
    </row>
    <row r="28" spans="1:6" s="96" customFormat="1" ht="15">
      <c r="A28" s="219" t="s">
        <v>68</v>
      </c>
      <c r="B28" s="22">
        <v>11371</v>
      </c>
      <c r="C28" s="54">
        <v>12136</v>
      </c>
      <c r="D28" s="22">
        <v>11248</v>
      </c>
      <c r="E28" s="22">
        <v>11820</v>
      </c>
      <c r="F28" s="22">
        <v>11110</v>
      </c>
    </row>
    <row r="29" spans="1:6" ht="9.75" customHeight="1">
      <c r="A29" s="139"/>
      <c r="B29" s="139"/>
      <c r="C29" s="139"/>
      <c r="D29" s="139"/>
      <c r="E29" s="139"/>
      <c r="F29" s="139"/>
    </row>
    <row r="30" s="96" customFormat="1" ht="12.75"/>
    <row r="31" ht="12.75">
      <c r="A31" s="220"/>
    </row>
    <row r="32" ht="12.75">
      <c r="A32" s="220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="90" zoomScaleNormal="90" zoomScalePageLayoutView="0" workbookViewId="0" topLeftCell="A1">
      <selection activeCell="A1" sqref="A1:I1"/>
    </sheetView>
  </sheetViews>
  <sheetFormatPr defaultColWidth="9.140625" defaultRowHeight="12.75"/>
  <cols>
    <col min="1" max="1" width="43.140625" style="116" customWidth="1"/>
    <col min="2" max="3" width="12.7109375" style="116" customWidth="1"/>
    <col min="4" max="4" width="2.28125" style="115" customWidth="1"/>
    <col min="5" max="7" width="12.7109375" style="116" customWidth="1"/>
    <col min="8" max="8" width="2.28125" style="115" customWidth="1"/>
    <col min="9" max="9" width="22.7109375" style="338" customWidth="1"/>
    <col min="10" max="16384" width="9.140625" style="116" customWidth="1"/>
  </cols>
  <sheetData>
    <row r="1" spans="1:9" s="98" customFormat="1" ht="34.5" customHeight="1">
      <c r="A1" s="385" t="s">
        <v>208</v>
      </c>
      <c r="B1" s="368"/>
      <c r="C1" s="368"/>
      <c r="D1" s="368"/>
      <c r="E1" s="368"/>
      <c r="F1" s="368"/>
      <c r="G1" s="368"/>
      <c r="H1" s="368"/>
      <c r="I1" s="368"/>
    </row>
    <row r="2" spans="1:9" s="100" customFormat="1" ht="12" customHeight="1" thickBot="1">
      <c r="A2" s="102"/>
      <c r="B2" s="101"/>
      <c r="C2" s="101"/>
      <c r="D2" s="102"/>
      <c r="E2" s="101"/>
      <c r="F2" s="101"/>
      <c r="G2" s="101"/>
      <c r="H2" s="102"/>
      <c r="I2" s="352"/>
    </row>
    <row r="3" spans="1:9" s="104" customFormat="1" ht="45" customHeight="1">
      <c r="A3" s="17"/>
      <c r="B3" s="266" t="s">
        <v>152</v>
      </c>
      <c r="C3" s="266" t="s">
        <v>156</v>
      </c>
      <c r="D3" s="354"/>
      <c r="E3" s="266" t="s">
        <v>177</v>
      </c>
      <c r="F3" s="266" t="s">
        <v>178</v>
      </c>
      <c r="G3" s="266" t="s">
        <v>211</v>
      </c>
      <c r="H3" s="17"/>
      <c r="I3" s="268" t="s">
        <v>201</v>
      </c>
    </row>
    <row r="4" spans="1:9" s="100" customFormat="1" ht="14.25" customHeight="1">
      <c r="A4" s="103"/>
      <c r="B4" s="105"/>
      <c r="C4" s="105"/>
      <c r="D4" s="355"/>
      <c r="E4" s="105"/>
      <c r="F4" s="105"/>
      <c r="G4" s="105"/>
      <c r="H4" s="103"/>
      <c r="I4" s="335"/>
    </row>
    <row r="5" spans="1:11" s="100" customFormat="1" ht="17.25" customHeight="1">
      <c r="A5" s="221" t="s">
        <v>174</v>
      </c>
      <c r="B5" s="22">
        <v>47978</v>
      </c>
      <c r="C5" s="22">
        <v>52482</v>
      </c>
      <c r="D5" s="356"/>
      <c r="E5" s="22">
        <v>47247</v>
      </c>
      <c r="F5" s="22">
        <v>47874</v>
      </c>
      <c r="G5" s="22">
        <f>SUM(G6:G8)</f>
        <v>45125</v>
      </c>
      <c r="H5" s="22"/>
      <c r="I5" s="174">
        <f>IF(COUNTIF(B5:G5,"&lt;50")&gt;=1,"*",(G5-B5)/B5)</f>
        <v>-0.05946475467922798</v>
      </c>
      <c r="K5" s="363"/>
    </row>
    <row r="6" spans="1:9" s="100" customFormat="1" ht="14.25" customHeight="1">
      <c r="A6" s="196" t="s">
        <v>69</v>
      </c>
      <c r="B6" s="25">
        <v>21542</v>
      </c>
      <c r="C6" s="25">
        <v>18048</v>
      </c>
      <c r="D6" s="357"/>
      <c r="E6" s="25">
        <v>16092</v>
      </c>
      <c r="F6" s="25">
        <v>14232</v>
      </c>
      <c r="G6" s="25">
        <v>12802</v>
      </c>
      <c r="I6" s="174">
        <f aca="true" t="shared" si="0" ref="I6:I20">IF(COUNTIF(B6:G6,"&lt;50")&gt;=1,"*",(G6-B6)/B6)</f>
        <v>-0.40571906044007056</v>
      </c>
    </row>
    <row r="7" spans="1:12" s="100" customFormat="1" ht="14.25" customHeight="1">
      <c r="A7" s="196" t="s">
        <v>70</v>
      </c>
      <c r="B7" s="25">
        <v>17309</v>
      </c>
      <c r="C7" s="25">
        <v>20146</v>
      </c>
      <c r="D7" s="357"/>
      <c r="E7" s="25">
        <v>18102</v>
      </c>
      <c r="F7" s="25">
        <v>20003</v>
      </c>
      <c r="G7" s="25">
        <v>18953</v>
      </c>
      <c r="I7" s="174">
        <f t="shared" si="0"/>
        <v>0.09497949043850021</v>
      </c>
      <c r="L7" s="100" t="s">
        <v>167</v>
      </c>
    </row>
    <row r="8" spans="1:9" s="100" customFormat="1" ht="14.25" customHeight="1">
      <c r="A8" s="196" t="s">
        <v>71</v>
      </c>
      <c r="B8" s="25">
        <v>9127</v>
      </c>
      <c r="C8" s="25">
        <v>14288</v>
      </c>
      <c r="D8" s="357"/>
      <c r="E8" s="25">
        <v>13053</v>
      </c>
      <c r="F8" s="25">
        <v>13639</v>
      </c>
      <c r="G8" s="25">
        <v>13370</v>
      </c>
      <c r="I8" s="174">
        <f t="shared" si="0"/>
        <v>0.4648844088966802</v>
      </c>
    </row>
    <row r="9" spans="1:9" s="100" customFormat="1" ht="12" customHeight="1">
      <c r="A9" s="107"/>
      <c r="B9" s="108"/>
      <c r="C9" s="108"/>
      <c r="D9" s="358"/>
      <c r="E9" s="108"/>
      <c r="F9" s="108"/>
      <c r="G9" s="108"/>
      <c r="H9" s="108"/>
      <c r="I9" s="108"/>
    </row>
    <row r="10" spans="1:9" s="100" customFormat="1" ht="13.5" customHeight="1">
      <c r="A10" s="109"/>
      <c r="B10" s="106"/>
      <c r="C10" s="106"/>
      <c r="D10" s="356"/>
      <c r="E10" s="106"/>
      <c r="F10" s="106"/>
      <c r="G10" s="106"/>
      <c r="H10" s="110"/>
      <c r="I10" s="174"/>
    </row>
    <row r="11" spans="1:9" s="98" customFormat="1" ht="15">
      <c r="A11" s="221" t="s">
        <v>168</v>
      </c>
      <c r="B11" s="22"/>
      <c r="C11" s="22"/>
      <c r="D11" s="356"/>
      <c r="E11" s="22"/>
      <c r="F11" s="22"/>
      <c r="G11" s="22"/>
      <c r="H11" s="99"/>
      <c r="I11" s="174"/>
    </row>
    <row r="12" spans="1:9" s="100" customFormat="1" ht="14.25" customHeight="1">
      <c r="A12" s="196" t="s">
        <v>69</v>
      </c>
      <c r="B12" s="25">
        <v>13148</v>
      </c>
      <c r="C12" s="25">
        <v>9150</v>
      </c>
      <c r="D12" s="356"/>
      <c r="E12" s="25">
        <v>8239</v>
      </c>
      <c r="F12" s="25">
        <v>7387</v>
      </c>
      <c r="G12" s="25">
        <v>6325</v>
      </c>
      <c r="H12" s="102"/>
      <c r="I12" s="174">
        <f t="shared" si="0"/>
        <v>-0.5189382415576513</v>
      </c>
    </row>
    <row r="13" spans="1:9" s="100" customFormat="1" ht="14.25" customHeight="1">
      <c r="A13" s="196" t="s">
        <v>70</v>
      </c>
      <c r="B13" s="25">
        <v>11866</v>
      </c>
      <c r="C13" s="25">
        <v>13953</v>
      </c>
      <c r="D13" s="356"/>
      <c r="E13" s="25">
        <v>12187</v>
      </c>
      <c r="F13" s="25">
        <v>13542</v>
      </c>
      <c r="G13" s="25">
        <v>12564</v>
      </c>
      <c r="H13" s="102"/>
      <c r="I13" s="174">
        <f t="shared" si="0"/>
        <v>0.058823529411764705</v>
      </c>
    </row>
    <row r="14" spans="1:9" s="102" customFormat="1" ht="14.25" customHeight="1">
      <c r="A14" s="196" t="s">
        <v>71</v>
      </c>
      <c r="B14" s="25">
        <v>8556</v>
      </c>
      <c r="C14" s="25">
        <v>13603</v>
      </c>
      <c r="D14" s="356"/>
      <c r="E14" s="25">
        <v>12384</v>
      </c>
      <c r="F14" s="25">
        <v>13077</v>
      </c>
      <c r="G14" s="25">
        <v>12794</v>
      </c>
      <c r="I14" s="174">
        <f t="shared" si="0"/>
        <v>0.4953249181860683</v>
      </c>
    </row>
    <row r="15" spans="1:9" s="100" customFormat="1" ht="12.75">
      <c r="A15" s="111"/>
      <c r="B15" s="108"/>
      <c r="C15" s="108"/>
      <c r="D15" s="358"/>
      <c r="E15" s="108"/>
      <c r="F15" s="108"/>
      <c r="G15" s="108"/>
      <c r="H15" s="108"/>
      <c r="I15" s="108"/>
    </row>
    <row r="16" spans="1:9" ht="12.75">
      <c r="A16" s="113"/>
      <c r="B16" s="114"/>
      <c r="C16" s="114"/>
      <c r="D16" s="356"/>
      <c r="E16" s="114"/>
      <c r="F16" s="114"/>
      <c r="G16" s="114"/>
      <c r="I16" s="174"/>
    </row>
    <row r="17" spans="1:10" s="98" customFormat="1" ht="21" customHeight="1">
      <c r="A17" s="221" t="s">
        <v>169</v>
      </c>
      <c r="B17" s="22"/>
      <c r="C17" s="22"/>
      <c r="D17" s="356"/>
      <c r="E17" s="22"/>
      <c r="F17" s="22"/>
      <c r="G17" s="22"/>
      <c r="I17" s="174"/>
      <c r="J17"/>
    </row>
    <row r="18" spans="1:9" s="100" customFormat="1" ht="15" customHeight="1">
      <c r="A18" s="196" t="s">
        <v>69</v>
      </c>
      <c r="B18" s="25">
        <v>8394</v>
      </c>
      <c r="C18" s="25">
        <v>8898</v>
      </c>
      <c r="D18" s="356"/>
      <c r="E18" s="25">
        <v>7853</v>
      </c>
      <c r="F18" s="25">
        <v>6845</v>
      </c>
      <c r="G18" s="25">
        <v>6477</v>
      </c>
      <c r="I18" s="174">
        <f t="shared" si="0"/>
        <v>-0.22837741243745532</v>
      </c>
    </row>
    <row r="19" spans="1:9" s="100" customFormat="1" ht="15" customHeight="1">
      <c r="A19" s="196" t="s">
        <v>70</v>
      </c>
      <c r="B19" s="25">
        <v>5443</v>
      </c>
      <c r="C19" s="25">
        <v>6193</v>
      </c>
      <c r="D19" s="356"/>
      <c r="E19" s="25">
        <v>5915</v>
      </c>
      <c r="F19" s="25">
        <v>6461</v>
      </c>
      <c r="G19" s="25">
        <v>6389</v>
      </c>
      <c r="I19" s="174">
        <f t="shared" si="0"/>
        <v>0.1738012125665993</v>
      </c>
    </row>
    <row r="20" spans="1:9" s="100" customFormat="1" ht="15" customHeight="1">
      <c r="A20" s="196" t="s">
        <v>71</v>
      </c>
      <c r="B20">
        <v>571</v>
      </c>
      <c r="C20">
        <v>685</v>
      </c>
      <c r="D20" s="356"/>
      <c r="E20">
        <v>669</v>
      </c>
      <c r="F20">
        <v>562</v>
      </c>
      <c r="G20">
        <v>576</v>
      </c>
      <c r="I20" s="174">
        <f t="shared" si="0"/>
        <v>0.008756567425569177</v>
      </c>
    </row>
    <row r="21" spans="1:9" s="100" customFormat="1" ht="12" customHeight="1">
      <c r="A21" s="107"/>
      <c r="B21" s="108"/>
      <c r="C21" s="108"/>
      <c r="D21" s="358"/>
      <c r="E21" s="108"/>
      <c r="F21" s="108"/>
      <c r="G21" s="108"/>
      <c r="H21" s="112"/>
      <c r="I21" s="336"/>
    </row>
    <row r="22" spans="4:9" s="100" customFormat="1" ht="8.25" customHeight="1">
      <c r="D22" s="102"/>
      <c r="H22" s="102"/>
      <c r="I22" s="337"/>
    </row>
    <row r="23" spans="4:9" s="100" customFormat="1" ht="8.25" customHeight="1">
      <c r="D23" s="102"/>
      <c r="H23" s="102"/>
      <c r="I23" s="337"/>
    </row>
    <row r="24" spans="1:9" s="100" customFormat="1" ht="12">
      <c r="A24" s="362" t="s">
        <v>176</v>
      </c>
      <c r="D24" s="102"/>
      <c r="H24" s="102"/>
      <c r="I24" s="337"/>
    </row>
    <row r="25" spans="1:9" s="100" customFormat="1" ht="12.75">
      <c r="A25" s="386" t="s">
        <v>175</v>
      </c>
      <c r="B25" s="370"/>
      <c r="C25" s="370"/>
      <c r="D25" s="370"/>
      <c r="E25" s="370"/>
      <c r="F25" s="370"/>
      <c r="G25" s="370"/>
      <c r="H25" s="370"/>
      <c r="I25" s="370"/>
    </row>
    <row r="26" spans="1:7" ht="11.25">
      <c r="A26" s="115"/>
      <c r="B26" s="115"/>
      <c r="C26" s="115"/>
      <c r="D26" s="99"/>
      <c r="E26" s="115"/>
      <c r="F26" s="115"/>
      <c r="G26" s="115"/>
    </row>
    <row r="27" spans="1:7" ht="11.25">
      <c r="A27" s="115"/>
      <c r="B27" s="115"/>
      <c r="C27" s="115"/>
      <c r="D27" s="102"/>
      <c r="E27" s="115"/>
      <c r="F27" s="115"/>
      <c r="G27" s="115"/>
    </row>
    <row r="28" ht="11.25">
      <c r="D28" s="102"/>
    </row>
    <row r="29" ht="11.25">
      <c r="D29" s="102"/>
    </row>
    <row r="30" ht="11.25">
      <c r="D30" s="102"/>
    </row>
    <row r="31" ht="8.25" customHeight="1">
      <c r="D31" s="102"/>
    </row>
    <row r="32" ht="11.25">
      <c r="D32" s="102"/>
    </row>
    <row r="33" ht="7.5" customHeight="1">
      <c r="D33" s="102"/>
    </row>
    <row r="34" spans="1:4" ht="11.25">
      <c r="A34" s="116" t="s">
        <v>170</v>
      </c>
      <c r="D34" s="102"/>
    </row>
    <row r="35" ht="7.5" customHeight="1">
      <c r="D35" s="116"/>
    </row>
    <row r="36" ht="11.25">
      <c r="D36" s="116"/>
    </row>
  </sheetData>
  <sheetProtection/>
  <mergeCells count="2">
    <mergeCell ref="A1:I1"/>
    <mergeCell ref="A25:I25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zoomScale="90" zoomScaleNormal="90" zoomScalePageLayoutView="0" workbookViewId="0" topLeftCell="A1">
      <selection activeCell="A1" sqref="A1:F1"/>
    </sheetView>
  </sheetViews>
  <sheetFormatPr defaultColWidth="9.140625" defaultRowHeight="12.75"/>
  <cols>
    <col min="1" max="1" width="33.421875" style="117" customWidth="1"/>
    <col min="2" max="2" width="16.7109375" style="117" customWidth="1"/>
    <col min="3" max="3" width="18.8515625" style="117" customWidth="1"/>
    <col min="4" max="4" width="18.57421875" style="117" customWidth="1"/>
    <col min="5" max="5" width="15.28125" style="117" customWidth="1"/>
    <col min="6" max="6" width="16.421875" style="117" customWidth="1"/>
    <col min="7" max="7" width="7.7109375" style="117" customWidth="1"/>
    <col min="8" max="8" width="7.7109375" style="117" bestFit="1" customWidth="1"/>
    <col min="9" max="16384" width="9.140625" style="117" customWidth="1"/>
  </cols>
  <sheetData>
    <row r="1" spans="1:8" ht="33" customHeight="1">
      <c r="A1" s="367" t="s">
        <v>209</v>
      </c>
      <c r="B1" s="367"/>
      <c r="C1" s="367"/>
      <c r="D1" s="367"/>
      <c r="E1" s="367"/>
      <c r="F1" s="367"/>
      <c r="H1" s="12"/>
    </row>
    <row r="2" spans="1:8" ht="16.5" thickBot="1">
      <c r="A2" s="204"/>
      <c r="H2" s="12"/>
    </row>
    <row r="3" spans="1:8" ht="17.25" customHeight="1">
      <c r="A3" s="184"/>
      <c r="B3" s="222"/>
      <c r="C3" s="222"/>
      <c r="D3" s="118" t="s">
        <v>72</v>
      </c>
      <c r="E3" s="222"/>
      <c r="F3" s="222"/>
      <c r="G3" s="119"/>
      <c r="H3" s="119"/>
    </row>
    <row r="4" spans="1:8" ht="43.5" customHeight="1">
      <c r="A4" s="120"/>
      <c r="B4" s="286" t="s">
        <v>73</v>
      </c>
      <c r="C4" s="286" t="s">
        <v>81</v>
      </c>
      <c r="D4" s="286" t="s">
        <v>179</v>
      </c>
      <c r="E4" s="287" t="s">
        <v>74</v>
      </c>
      <c r="F4" s="287" t="s">
        <v>75</v>
      </c>
      <c r="G4" s="121"/>
      <c r="H4" s="122"/>
    </row>
    <row r="5" spans="1:8" ht="12.75">
      <c r="A5" s="123"/>
      <c r="B5" s="124"/>
      <c r="C5" s="124"/>
      <c r="D5" s="124"/>
      <c r="E5" s="124"/>
      <c r="F5" s="125"/>
      <c r="G5" s="121"/>
      <c r="H5" s="122"/>
    </row>
    <row r="6" spans="1:8" ht="15">
      <c r="A6" s="126" t="s">
        <v>76</v>
      </c>
      <c r="F6" s="12"/>
      <c r="G6" s="127"/>
      <c r="H6" s="127"/>
    </row>
    <row r="7" spans="1:12" ht="12.75">
      <c r="A7" s="197" t="s">
        <v>112</v>
      </c>
      <c r="B7" s="25">
        <v>14215</v>
      </c>
      <c r="C7" s="25">
        <v>7537</v>
      </c>
      <c r="D7" s="25">
        <v>12873</v>
      </c>
      <c r="E7" s="25">
        <v>86</v>
      </c>
      <c r="F7" s="25">
        <f aca="true" t="shared" si="0" ref="F7:F12">SUM(B7:E7)</f>
        <v>34711</v>
      </c>
      <c r="G7" s="127"/>
      <c r="H7" s="25"/>
      <c r="I7" s="25"/>
      <c r="J7" s="25"/>
      <c r="K7"/>
      <c r="L7" s="25"/>
    </row>
    <row r="8" spans="1:12" ht="12.75">
      <c r="A8" s="197" t="s">
        <v>43</v>
      </c>
      <c r="B8" s="25">
        <v>832</v>
      </c>
      <c r="C8" s="25">
        <v>12631</v>
      </c>
      <c r="D8" s="25">
        <v>22662</v>
      </c>
      <c r="E8" s="25">
        <v>105</v>
      </c>
      <c r="F8" s="25">
        <f t="shared" si="0"/>
        <v>36230</v>
      </c>
      <c r="G8" s="127"/>
      <c r="H8" s="25"/>
      <c r="I8" s="25"/>
      <c r="J8" s="25"/>
      <c r="K8"/>
      <c r="L8" s="25"/>
    </row>
    <row r="9" spans="1:12" ht="12.75">
      <c r="A9" s="197" t="s">
        <v>113</v>
      </c>
      <c r="B9" s="25">
        <v>496</v>
      </c>
      <c r="C9" s="25">
        <v>2742</v>
      </c>
      <c r="D9" s="25">
        <v>85322</v>
      </c>
      <c r="E9" s="25">
        <v>451</v>
      </c>
      <c r="F9" s="25">
        <f t="shared" si="0"/>
        <v>89011</v>
      </c>
      <c r="G9" s="39"/>
      <c r="H9" s="25"/>
      <c r="I9" s="25"/>
      <c r="J9" s="25"/>
      <c r="K9"/>
      <c r="L9" s="25"/>
    </row>
    <row r="10" spans="1:12" ht="12.75">
      <c r="A10" s="197" t="s">
        <v>74</v>
      </c>
      <c r="B10" s="25">
        <v>52</v>
      </c>
      <c r="C10" s="25">
        <v>68</v>
      </c>
      <c r="D10" s="25">
        <v>1093</v>
      </c>
      <c r="E10" s="25">
        <v>2130</v>
      </c>
      <c r="F10" s="25">
        <f t="shared" si="0"/>
        <v>3343</v>
      </c>
      <c r="G10" s="127"/>
      <c r="H10" s="25"/>
      <c r="I10"/>
      <c r="J10" s="25"/>
      <c r="K10" s="25"/>
      <c r="L10" s="25"/>
    </row>
    <row r="11" spans="1:12" ht="12.75">
      <c r="A11" s="197" t="s">
        <v>114</v>
      </c>
      <c r="B11" s="25">
        <v>61</v>
      </c>
      <c r="C11" s="25">
        <v>85</v>
      </c>
      <c r="D11" s="25">
        <v>994</v>
      </c>
      <c r="E11" s="25">
        <v>144</v>
      </c>
      <c r="F11" s="25">
        <f t="shared" si="0"/>
        <v>1284</v>
      </c>
      <c r="G11" s="127"/>
      <c r="H11" s="25"/>
      <c r="I11"/>
      <c r="J11" s="25"/>
      <c r="K11"/>
      <c r="L11" s="25"/>
    </row>
    <row r="12" spans="1:12" ht="12.75">
      <c r="A12" s="197" t="s">
        <v>115</v>
      </c>
      <c r="B12" s="25">
        <v>234</v>
      </c>
      <c r="C12" s="25">
        <v>245</v>
      </c>
      <c r="D12" s="25">
        <v>1677</v>
      </c>
      <c r="E12" s="25">
        <v>54</v>
      </c>
      <c r="F12" s="25">
        <f t="shared" si="0"/>
        <v>2210</v>
      </c>
      <c r="G12" s="131"/>
      <c r="H12" s="25"/>
      <c r="I12"/>
      <c r="J12" s="25"/>
      <c r="K12"/>
      <c r="L12" s="25"/>
    </row>
    <row r="13" spans="1:12" ht="12.75">
      <c r="A13" s="129"/>
      <c r="B13"/>
      <c r="C13" s="25"/>
      <c r="D13"/>
      <c r="E13"/>
      <c r="F13" s="25"/>
      <c r="G13" s="131"/>
      <c r="H13"/>
      <c r="I13"/>
      <c r="J13"/>
      <c r="K13"/>
      <c r="L13"/>
    </row>
    <row r="14" spans="1:12" ht="12.75">
      <c r="A14" s="247" t="s">
        <v>77</v>
      </c>
      <c r="B14" s="22">
        <f>SUM(B7:B12)</f>
        <v>15890</v>
      </c>
      <c r="C14" s="22">
        <f>SUM(C7:C12)</f>
        <v>23308</v>
      </c>
      <c r="D14" s="22">
        <f>SUM(D7:D12)</f>
        <v>124621</v>
      </c>
      <c r="E14" s="22">
        <f>SUM(E7:E12)</f>
        <v>2970</v>
      </c>
      <c r="F14" s="22">
        <f>SUM(F7:F12)</f>
        <v>166789</v>
      </c>
      <c r="G14" s="131"/>
      <c r="H14" s="22"/>
      <c r="I14" s="25"/>
      <c r="J14" s="25"/>
      <c r="K14" s="25"/>
      <c r="L14" s="25"/>
    </row>
    <row r="15" spans="1:8" ht="12.75">
      <c r="A15" s="120"/>
      <c r="B15" s="120"/>
      <c r="C15" s="120"/>
      <c r="D15" s="120"/>
      <c r="E15" s="120"/>
      <c r="F15" s="120"/>
      <c r="G15" s="131"/>
      <c r="H15" s="132"/>
    </row>
    <row r="16" spans="1:8" ht="12.75">
      <c r="A16" s="123"/>
      <c r="B16" s="128"/>
      <c r="C16" s="128"/>
      <c r="D16" s="128"/>
      <c r="E16" s="128"/>
      <c r="F16" s="128"/>
      <c r="G16" s="133"/>
      <c r="H16" s="134"/>
    </row>
    <row r="17" spans="1:8" ht="15">
      <c r="A17" s="223" t="s">
        <v>67</v>
      </c>
      <c r="B17" s="128"/>
      <c r="C17" s="128"/>
      <c r="D17" s="128"/>
      <c r="E17" s="128"/>
      <c r="F17" s="128"/>
      <c r="G17" s="133"/>
      <c r="H17" s="134"/>
    </row>
    <row r="18" spans="1:11" ht="12.75">
      <c r="A18" s="197" t="s">
        <v>112</v>
      </c>
      <c r="B18" s="251">
        <f aca="true" t="shared" si="1" ref="B18:F21">B7/B$14</f>
        <v>0.894587791063562</v>
      </c>
      <c r="C18" s="250">
        <f t="shared" si="1"/>
        <v>0.3233653681139523</v>
      </c>
      <c r="D18" s="250">
        <f t="shared" si="1"/>
        <v>0.10329719710161209</v>
      </c>
      <c r="E18" s="250">
        <f t="shared" si="1"/>
        <v>0.028956228956228958</v>
      </c>
      <c r="F18" s="250">
        <f t="shared" si="1"/>
        <v>0.20811324487825936</v>
      </c>
      <c r="G18" s="133"/>
      <c r="H18" s="134"/>
      <c r="K18" s="162"/>
    </row>
    <row r="19" spans="1:11" ht="12.75">
      <c r="A19" s="197" t="s">
        <v>43</v>
      </c>
      <c r="B19" s="250">
        <f t="shared" si="1"/>
        <v>0.05235997482693518</v>
      </c>
      <c r="C19" s="251">
        <f t="shared" si="1"/>
        <v>0.5419169383902522</v>
      </c>
      <c r="D19" s="250">
        <f t="shared" si="1"/>
        <v>0.18184736119915584</v>
      </c>
      <c r="E19" s="250">
        <f t="shared" si="1"/>
        <v>0.03535353535353535</v>
      </c>
      <c r="F19" s="250">
        <f t="shared" si="1"/>
        <v>0.21722056010888008</v>
      </c>
      <c r="G19" s="83"/>
      <c r="H19" s="23"/>
      <c r="K19" s="162"/>
    </row>
    <row r="20" spans="1:11" ht="12.75">
      <c r="A20" s="197" t="s">
        <v>113</v>
      </c>
      <c r="B20" s="250">
        <f t="shared" si="1"/>
        <v>0.031214600377595974</v>
      </c>
      <c r="C20" s="250">
        <f t="shared" si="1"/>
        <v>0.11764201132658315</v>
      </c>
      <c r="D20" s="251">
        <f t="shared" si="1"/>
        <v>0.6846518644530215</v>
      </c>
      <c r="E20" s="250">
        <f t="shared" si="1"/>
        <v>0.15185185185185185</v>
      </c>
      <c r="F20" s="250">
        <f t="shared" si="1"/>
        <v>0.533674283076222</v>
      </c>
      <c r="H20" s="12"/>
      <c r="K20" s="162"/>
    </row>
    <row r="21" spans="1:8" ht="12.75">
      <c r="A21" s="197" t="s">
        <v>74</v>
      </c>
      <c r="B21" s="250">
        <f t="shared" si="1"/>
        <v>0.0032724984266834485</v>
      </c>
      <c r="C21" s="250">
        <f t="shared" si="1"/>
        <v>0.002917453234940793</v>
      </c>
      <c r="D21" s="250">
        <f t="shared" si="1"/>
        <v>0.008770592436266761</v>
      </c>
      <c r="E21" s="251">
        <f t="shared" si="1"/>
        <v>0.7171717171717171</v>
      </c>
      <c r="F21" s="250">
        <f t="shared" si="1"/>
        <v>0.020043288226441792</v>
      </c>
      <c r="H21" s="12"/>
    </row>
    <row r="22" spans="1:8" ht="12.75">
      <c r="A22" s="197" t="s">
        <v>114</v>
      </c>
      <c r="B22" s="250">
        <f aca="true" t="shared" si="2" ref="B22:F23">B11/B$14</f>
        <v>0.003838892385147892</v>
      </c>
      <c r="C22" s="250">
        <f t="shared" si="2"/>
        <v>0.003646816543675991</v>
      </c>
      <c r="D22" s="250">
        <f t="shared" si="2"/>
        <v>0.007976183789249002</v>
      </c>
      <c r="E22" s="250">
        <f t="shared" si="2"/>
        <v>0.048484848484848485</v>
      </c>
      <c r="F22" s="250">
        <f t="shared" si="2"/>
        <v>0.007698349411531935</v>
      </c>
      <c r="H22" s="12"/>
    </row>
    <row r="23" spans="1:8" ht="12.75">
      <c r="A23" s="197" t="s">
        <v>115</v>
      </c>
      <c r="B23" s="250">
        <f t="shared" si="2"/>
        <v>0.01472624292007552</v>
      </c>
      <c r="C23" s="250">
        <f t="shared" si="2"/>
        <v>0.010511412390595503</v>
      </c>
      <c r="D23" s="250">
        <f t="shared" si="2"/>
        <v>0.013456801020694747</v>
      </c>
      <c r="E23" s="250">
        <f t="shared" si="2"/>
        <v>0.01818181818181818</v>
      </c>
      <c r="F23" s="250">
        <f t="shared" si="2"/>
        <v>0.01325027429866478</v>
      </c>
      <c r="H23" s="12"/>
    </row>
    <row r="24" spans="1:8" ht="12.75">
      <c r="A24" s="129"/>
      <c r="B24" s="250"/>
      <c r="C24" s="250"/>
      <c r="D24" s="250"/>
      <c r="E24" s="250"/>
      <c r="F24" s="250"/>
      <c r="H24" s="12"/>
    </row>
    <row r="25" spans="1:8" ht="15">
      <c r="A25" s="203" t="s">
        <v>77</v>
      </c>
      <c r="B25" s="250">
        <f>SUM(B18:B23)</f>
        <v>1</v>
      </c>
      <c r="C25" s="250">
        <f>SUM(C18:C23)</f>
        <v>1</v>
      </c>
      <c r="D25" s="250">
        <f>SUM(D18:D23)</f>
        <v>1</v>
      </c>
      <c r="E25" s="250">
        <f>SUM(E18:E23)</f>
        <v>1</v>
      </c>
      <c r="F25" s="250">
        <f>SUM(F18:F23)</f>
        <v>0.9999999999999999</v>
      </c>
      <c r="H25" s="12"/>
    </row>
    <row r="26" spans="1:8" ht="12.75">
      <c r="A26" s="136"/>
      <c r="B26" s="238"/>
      <c r="C26" s="238"/>
      <c r="D26" s="238"/>
      <c r="E26" s="238"/>
      <c r="F26" s="237"/>
      <c r="H26" s="12"/>
    </row>
    <row r="27" spans="1:6" ht="12.75">
      <c r="A27" s="137"/>
      <c r="B27" s="182"/>
      <c r="C27" s="239"/>
      <c r="D27" s="239"/>
      <c r="E27" s="239"/>
      <c r="F27" s="252"/>
    </row>
    <row r="28" spans="1:7" ht="30">
      <c r="A28" s="203" t="s">
        <v>82</v>
      </c>
      <c r="B28" s="241">
        <f>B14/$F14</f>
        <v>0.09527007176732279</v>
      </c>
      <c r="C28" s="241">
        <f>C14/$F14</f>
        <v>0.1397454268566872</v>
      </c>
      <c r="D28" s="241">
        <f>D14/$F14</f>
        <v>0.7471775716623998</v>
      </c>
      <c r="E28" s="241">
        <f>E14/$F14</f>
        <v>0.017806929713590224</v>
      </c>
      <c r="F28" s="241">
        <f>SUM(B28:E28)</f>
        <v>1.0000000000000002</v>
      </c>
      <c r="G28" s="83"/>
    </row>
    <row r="29" spans="1:6" ht="12.75">
      <c r="A29" s="183"/>
      <c r="B29" s="353"/>
      <c r="C29" s="353"/>
      <c r="D29" s="353"/>
      <c r="E29" s="353"/>
      <c r="F29" s="353"/>
    </row>
    <row r="30" spans="6:8" ht="9.75" customHeight="1">
      <c r="F30" s="83"/>
      <c r="G30" s="83"/>
      <c r="H30" s="83"/>
    </row>
    <row r="31" spans="1:9" s="100" customFormat="1" ht="12">
      <c r="A31" s="362" t="s">
        <v>176</v>
      </c>
      <c r="E31" s="102"/>
      <c r="H31" s="102"/>
      <c r="I31" s="337"/>
    </row>
    <row r="32" spans="1:8" ht="12.75" customHeight="1">
      <c r="A32" s="369" t="s">
        <v>212</v>
      </c>
      <c r="B32" s="369"/>
      <c r="C32" s="369"/>
      <c r="D32" s="369"/>
      <c r="E32" s="369"/>
      <c r="F32" s="369"/>
      <c r="G32" s="128"/>
      <c r="H32" s="128"/>
    </row>
    <row r="39" spans="2:6" ht="12.75">
      <c r="B39" s="162"/>
      <c r="C39" s="162"/>
      <c r="D39" s="162"/>
      <c r="E39" s="162"/>
      <c r="F39" s="162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 s="25"/>
      <c r="C44" s="25"/>
      <c r="D44" s="25"/>
      <c r="E44"/>
      <c r="F44" s="25"/>
    </row>
    <row r="45" spans="1:6" ht="12.75">
      <c r="A45"/>
      <c r="B45"/>
      <c r="C45" s="25"/>
      <c r="D45" s="25"/>
      <c r="E45"/>
      <c r="F45" s="25"/>
    </row>
    <row r="46" spans="1:6" ht="12.75">
      <c r="A46"/>
      <c r="B46"/>
      <c r="C46" s="25"/>
      <c r="D46" s="25"/>
      <c r="E46"/>
      <c r="F46" s="25"/>
    </row>
    <row r="47" spans="1:6" ht="12.75">
      <c r="A47"/>
      <c r="B47"/>
      <c r="C47"/>
      <c r="D47" s="25"/>
      <c r="E47" s="25"/>
      <c r="F47" s="25"/>
    </row>
    <row r="48" spans="1:6" ht="12.75">
      <c r="A48"/>
      <c r="B48"/>
      <c r="C48"/>
      <c r="D48" s="25"/>
      <c r="E48"/>
      <c r="F48" s="25"/>
    </row>
    <row r="49" spans="1:6" ht="12.75">
      <c r="A49"/>
      <c r="B49"/>
      <c r="C49"/>
      <c r="D49" s="25"/>
      <c r="E49"/>
      <c r="F49" s="25"/>
    </row>
    <row r="50" spans="1:6" ht="12.75">
      <c r="A50"/>
      <c r="B50"/>
      <c r="C50"/>
      <c r="D50" s="25"/>
      <c r="E50"/>
      <c r="F50" s="25"/>
    </row>
    <row r="51" spans="1:6" ht="12.75">
      <c r="A51"/>
      <c r="B51" s="25"/>
      <c r="C51" s="25"/>
      <c r="D51" s="25"/>
      <c r="E51" s="25"/>
      <c r="F51" s="25"/>
    </row>
  </sheetData>
  <sheetProtection/>
  <mergeCells count="2">
    <mergeCell ref="A1:F1"/>
    <mergeCell ref="A32:F32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45.57421875" style="2" customWidth="1"/>
    <col min="2" max="6" width="12.7109375" style="2" customWidth="1"/>
    <col min="7" max="7" width="2.7109375" style="2" customWidth="1"/>
    <col min="8" max="8" width="22.00390625" style="341" customWidth="1"/>
    <col min="9" max="9" width="9.140625" style="2" customWidth="1"/>
    <col min="10" max="10" width="13.8515625" style="2" customWidth="1"/>
    <col min="11" max="16384" width="9.140625" style="2" customWidth="1"/>
  </cols>
  <sheetData>
    <row r="1" spans="1:8" s="13" customFormat="1" ht="34.5" customHeight="1">
      <c r="A1" s="367" t="s">
        <v>193</v>
      </c>
      <c r="B1" s="368"/>
      <c r="C1" s="368"/>
      <c r="D1" s="368"/>
      <c r="E1" s="368"/>
      <c r="F1" s="368"/>
      <c r="G1" s="368"/>
      <c r="H1" s="368"/>
    </row>
    <row r="2" spans="1:8" ht="14.25" customHeight="1" thickBot="1">
      <c r="A2" s="14"/>
      <c r="B2" s="32"/>
      <c r="C2" s="32"/>
      <c r="D2" s="32"/>
      <c r="E2" s="302"/>
      <c r="F2" s="302"/>
      <c r="G2" s="4"/>
      <c r="H2" s="340"/>
    </row>
    <row r="3" spans="1:13" s="18" customFormat="1" ht="38.25">
      <c r="A3" s="16"/>
      <c r="B3" s="266" t="s">
        <v>194</v>
      </c>
      <c r="C3" s="266" t="s">
        <v>153</v>
      </c>
      <c r="D3" s="266" t="s">
        <v>160</v>
      </c>
      <c r="E3" s="267" t="s">
        <v>164</v>
      </c>
      <c r="F3" s="266" t="s">
        <v>195</v>
      </c>
      <c r="G3" s="17"/>
      <c r="H3" s="268" t="s">
        <v>210</v>
      </c>
      <c r="M3" s="227"/>
    </row>
    <row r="4" ht="4.5" customHeight="1">
      <c r="A4" s="4"/>
    </row>
    <row r="5" spans="1:8" ht="17.25" customHeight="1">
      <c r="A5" s="200" t="s">
        <v>78</v>
      </c>
      <c r="H5" s="342"/>
    </row>
    <row r="6" spans="1:13" ht="12" customHeight="1">
      <c r="A6" s="200"/>
      <c r="H6" s="342"/>
      <c r="I6" s="25"/>
      <c r="J6" s="25"/>
      <c r="K6" s="25"/>
      <c r="L6"/>
      <c r="M6"/>
    </row>
    <row r="7" spans="1:13" ht="15">
      <c r="A7" s="201" t="s">
        <v>30</v>
      </c>
      <c r="B7" s="22">
        <v>42149</v>
      </c>
      <c r="C7" s="22">
        <v>44905</v>
      </c>
      <c r="D7" s="22">
        <v>39495</v>
      </c>
      <c r="E7" s="22">
        <v>40837</v>
      </c>
      <c r="F7" s="22">
        <v>38718</v>
      </c>
      <c r="G7" s="117"/>
      <c r="H7" s="174">
        <f>IF(COUNTIF(B7:F7,"&lt;50")&gt;=1,"*",(F7-B7)/B7)</f>
        <v>-0.08140169399036751</v>
      </c>
      <c r="I7" s="25"/>
      <c r="J7" s="25"/>
      <c r="K7" s="25"/>
      <c r="L7" s="25"/>
      <c r="M7" s="22"/>
    </row>
    <row r="8" spans="1:13" ht="12" customHeight="1">
      <c r="A8" s="202"/>
      <c r="B8" s="24"/>
      <c r="C8" s="24"/>
      <c r="D8" s="24"/>
      <c r="E8" s="22"/>
      <c r="F8" s="24"/>
      <c r="G8" s="117"/>
      <c r="H8" s="174"/>
      <c r="I8"/>
      <c r="J8"/>
      <c r="K8"/>
      <c r="L8" s="25"/>
      <c r="M8" s="22"/>
    </row>
    <row r="9" spans="1:13" s="13" customFormat="1" ht="12.75" customHeight="1">
      <c r="A9" s="269" t="s">
        <v>85</v>
      </c>
      <c r="B9" s="22">
        <v>30602</v>
      </c>
      <c r="C9" s="22">
        <v>32494</v>
      </c>
      <c r="D9" s="22">
        <v>28315</v>
      </c>
      <c r="E9" s="22">
        <v>29361</v>
      </c>
      <c r="F9" s="22">
        <v>27700</v>
      </c>
      <c r="G9" s="12"/>
      <c r="H9" s="174">
        <f aca="true" t="shared" si="0" ref="H9:H50">IF(COUNTIF(B9:F9,"&lt;50")&gt;=1,"*",(F9-B9)/B9)</f>
        <v>-0.09483040324161819</v>
      </c>
      <c r="I9" s="25"/>
      <c r="J9" s="25"/>
      <c r="K9" s="25"/>
      <c r="L9"/>
      <c r="M9" s="22"/>
    </row>
    <row r="10" spans="1:13" ht="12.75">
      <c r="A10" s="270" t="s">
        <v>83</v>
      </c>
      <c r="B10" s="25">
        <v>29735</v>
      </c>
      <c r="C10" s="25">
        <v>31691</v>
      </c>
      <c r="D10" s="25">
        <v>27613</v>
      </c>
      <c r="E10" s="25">
        <v>28696</v>
      </c>
      <c r="F10" s="25">
        <v>27115</v>
      </c>
      <c r="G10" s="117"/>
      <c r="H10" s="174">
        <f t="shared" si="0"/>
        <v>-0.08811165293425256</v>
      </c>
      <c r="I10" s="25"/>
      <c r="J10" s="25"/>
      <c r="K10" s="25"/>
      <c r="L10" s="25"/>
      <c r="M10" s="25"/>
    </row>
    <row r="11" spans="1:13" ht="12.75">
      <c r="A11" s="270" t="s">
        <v>84</v>
      </c>
      <c r="B11">
        <v>68</v>
      </c>
      <c r="C11">
        <v>57</v>
      </c>
      <c r="D11">
        <v>52</v>
      </c>
      <c r="E11">
        <v>38</v>
      </c>
      <c r="F11">
        <v>38</v>
      </c>
      <c r="G11" s="117"/>
      <c r="H11" s="174" t="str">
        <f t="shared" si="0"/>
        <v>*</v>
      </c>
      <c r="I11"/>
      <c r="J11"/>
      <c r="K11"/>
      <c r="L11"/>
      <c r="M11"/>
    </row>
    <row r="12" spans="1:13" ht="14.25">
      <c r="A12" s="185" t="s">
        <v>159</v>
      </c>
      <c r="B12">
        <v>807</v>
      </c>
      <c r="C12">
        <v>752</v>
      </c>
      <c r="D12">
        <v>659</v>
      </c>
      <c r="E12">
        <v>632</v>
      </c>
      <c r="F12">
        <v>549</v>
      </c>
      <c r="G12" s="117"/>
      <c r="H12" s="174">
        <f t="shared" si="0"/>
        <v>-0.31970260223048325</v>
      </c>
      <c r="I12"/>
      <c r="J12"/>
      <c r="K12"/>
      <c r="L12"/>
      <c r="M12"/>
    </row>
    <row r="13" spans="1:13" ht="12.75">
      <c r="A13" s="154"/>
      <c r="B13" s="36"/>
      <c r="C13"/>
      <c r="D13"/>
      <c r="E13"/>
      <c r="F13"/>
      <c r="G13" s="117"/>
      <c r="H13" s="174"/>
      <c r="I13"/>
      <c r="J13"/>
      <c r="K13"/>
      <c r="L13"/>
      <c r="M13"/>
    </row>
    <row r="14" spans="1:13" ht="12.75">
      <c r="A14" s="271" t="s">
        <v>86</v>
      </c>
      <c r="B14" s="22">
        <v>11715</v>
      </c>
      <c r="C14" s="22">
        <v>12572</v>
      </c>
      <c r="D14" s="22">
        <v>11306</v>
      </c>
      <c r="E14" s="22">
        <v>11620</v>
      </c>
      <c r="F14" s="22">
        <v>11164</v>
      </c>
      <c r="G14" s="12"/>
      <c r="H14" s="174">
        <f t="shared" si="0"/>
        <v>-0.04703371745625267</v>
      </c>
      <c r="I14"/>
      <c r="J14" s="24"/>
      <c r="K14" s="24"/>
      <c r="L14" s="24"/>
      <c r="M14" s="24"/>
    </row>
    <row r="15" spans="1:13" ht="12.75">
      <c r="A15" s="270" t="s">
        <v>87</v>
      </c>
      <c r="B15">
        <v>138</v>
      </c>
      <c r="C15">
        <v>130</v>
      </c>
      <c r="D15">
        <v>130</v>
      </c>
      <c r="E15">
        <v>115</v>
      </c>
      <c r="F15">
        <v>141</v>
      </c>
      <c r="G15" s="117"/>
      <c r="H15" s="174">
        <f t="shared" si="0"/>
        <v>0.021739130434782608</v>
      </c>
      <c r="I15"/>
      <c r="J15"/>
      <c r="K15"/>
      <c r="L15"/>
      <c r="M15"/>
    </row>
    <row r="16" spans="1:13" ht="12.75">
      <c r="A16" s="270" t="s">
        <v>88</v>
      </c>
      <c r="B16" s="25">
        <v>11577</v>
      </c>
      <c r="C16" s="25">
        <v>12442</v>
      </c>
      <c r="D16" s="25">
        <v>11176</v>
      </c>
      <c r="E16" s="25">
        <v>11505</v>
      </c>
      <c r="F16" s="25">
        <v>11023</v>
      </c>
      <c r="G16" s="117"/>
      <c r="H16" s="174">
        <f t="shared" si="0"/>
        <v>-0.04785350263453399</v>
      </c>
      <c r="I16"/>
      <c r="J16"/>
      <c r="K16" s="25"/>
      <c r="L16" s="25"/>
      <c r="M16" s="25"/>
    </row>
    <row r="17" spans="1:13" s="4" customFormat="1" ht="12.75">
      <c r="A17" s="26"/>
      <c r="B17"/>
      <c r="C17"/>
      <c r="D17"/>
      <c r="E17"/>
      <c r="F17"/>
      <c r="G17" s="117"/>
      <c r="H17" s="174"/>
      <c r="J17"/>
      <c r="K17"/>
      <c r="L17"/>
      <c r="M17"/>
    </row>
    <row r="18" spans="1:13" ht="15">
      <c r="A18" s="203" t="s">
        <v>104</v>
      </c>
      <c r="B18" s="22">
        <v>12631</v>
      </c>
      <c r="C18" s="22">
        <v>12909</v>
      </c>
      <c r="D18" s="22">
        <v>11443</v>
      </c>
      <c r="E18" s="22">
        <v>11391</v>
      </c>
      <c r="F18" s="22">
        <v>11284</v>
      </c>
      <c r="G18" s="117"/>
      <c r="H18" s="174">
        <f t="shared" si="0"/>
        <v>-0.1066423877761064</v>
      </c>
      <c r="J18" s="24"/>
      <c r="K18" s="22"/>
      <c r="L18" s="24"/>
      <c r="M18" s="22"/>
    </row>
    <row r="19" spans="1:13" ht="12.75">
      <c r="A19" s="27"/>
      <c r="B19" s="310"/>
      <c r="C19" s="310"/>
      <c r="D19" s="310"/>
      <c r="E19" s="310"/>
      <c r="F19" s="139"/>
      <c r="G19" s="272"/>
      <c r="H19" s="139"/>
      <c r="J19"/>
      <c r="K19"/>
      <c r="L19"/>
      <c r="M19"/>
    </row>
    <row r="20" spans="1:13" ht="12.75">
      <c r="A20" s="20"/>
      <c r="B20" s="311"/>
      <c r="C20" s="311"/>
      <c r="D20" s="311"/>
      <c r="E20" s="311"/>
      <c r="F20" s="311"/>
      <c r="G20" s="117"/>
      <c r="H20" s="174"/>
      <c r="J20"/>
      <c r="K20"/>
      <c r="L20"/>
      <c r="M20"/>
    </row>
    <row r="21" spans="1:8" ht="15">
      <c r="A21" s="202" t="s">
        <v>79</v>
      </c>
      <c r="B21" s="311"/>
      <c r="C21" s="311"/>
      <c r="D21" s="311"/>
      <c r="E21" s="311"/>
      <c r="F21" s="311"/>
      <c r="G21" s="117"/>
      <c r="H21" s="174"/>
    </row>
    <row r="22" spans="1:13" ht="12.75">
      <c r="A22" s="23"/>
      <c r="B22" s="311"/>
      <c r="C22" s="311"/>
      <c r="D22" s="311"/>
      <c r="E22" s="311"/>
      <c r="F22" s="311"/>
      <c r="G22" s="117"/>
      <c r="H22" s="174"/>
      <c r="J22" s="25"/>
      <c r="K22" s="25"/>
      <c r="L22" s="25"/>
      <c r="M22" s="25"/>
    </row>
    <row r="23" spans="1:13" ht="15">
      <c r="A23" s="201" t="s">
        <v>30</v>
      </c>
      <c r="B23" s="22">
        <v>35238</v>
      </c>
      <c r="C23" s="22">
        <v>37686</v>
      </c>
      <c r="D23" s="22">
        <v>33160</v>
      </c>
      <c r="E23" s="22">
        <v>34389</v>
      </c>
      <c r="F23" s="22">
        <v>32540</v>
      </c>
      <c r="G23" s="117"/>
      <c r="H23" s="174">
        <f t="shared" si="0"/>
        <v>-0.07656507179749135</v>
      </c>
      <c r="J23"/>
      <c r="K23"/>
      <c r="L23"/>
      <c r="M23"/>
    </row>
    <row r="24" spans="1:13" ht="15">
      <c r="A24" s="202"/>
      <c r="B24" s="24"/>
      <c r="C24" s="24"/>
      <c r="D24" s="24"/>
      <c r="E24" s="22"/>
      <c r="F24" s="24"/>
      <c r="G24" s="117"/>
      <c r="H24" s="174"/>
      <c r="J24" s="25"/>
      <c r="K24" s="25"/>
      <c r="L24" s="25"/>
      <c r="M24" s="25"/>
    </row>
    <row r="25" spans="1:13" ht="12.75">
      <c r="A25" s="269" t="s">
        <v>85</v>
      </c>
      <c r="B25" s="22">
        <v>25448</v>
      </c>
      <c r="C25" s="22">
        <v>27165</v>
      </c>
      <c r="D25" s="22">
        <v>23721</v>
      </c>
      <c r="E25" s="22">
        <v>24590</v>
      </c>
      <c r="F25" s="22">
        <v>23157</v>
      </c>
      <c r="G25" s="12"/>
      <c r="H25" s="174">
        <f t="shared" si="0"/>
        <v>-0.09002672115686891</v>
      </c>
      <c r="J25" s="25"/>
      <c r="K25" s="25"/>
      <c r="L25" s="25"/>
      <c r="M25" s="25"/>
    </row>
    <row r="26" spans="1:13" ht="12.75" customHeight="1">
      <c r="A26" s="270" t="s">
        <v>83</v>
      </c>
      <c r="B26" s="36">
        <v>24650</v>
      </c>
      <c r="C26" s="25">
        <v>26428</v>
      </c>
      <c r="D26" s="25">
        <v>23084</v>
      </c>
      <c r="E26" s="25">
        <v>23972</v>
      </c>
      <c r="F26" s="25">
        <v>22607</v>
      </c>
      <c r="G26" s="117"/>
      <c r="H26" s="174">
        <f t="shared" si="0"/>
        <v>-0.08288032454361055</v>
      </c>
      <c r="J26" s="25"/>
      <c r="K26" s="25"/>
      <c r="L26" s="25"/>
      <c r="M26" s="25"/>
    </row>
    <row r="27" spans="1:14" ht="12" customHeight="1">
      <c r="A27" s="270" t="s">
        <v>84</v>
      </c>
      <c r="B27">
        <v>63</v>
      </c>
      <c r="C27">
        <v>53</v>
      </c>
      <c r="D27">
        <v>47</v>
      </c>
      <c r="E27">
        <v>34</v>
      </c>
      <c r="F27">
        <v>37</v>
      </c>
      <c r="G27" s="117"/>
      <c r="H27" s="174" t="str">
        <f t="shared" si="0"/>
        <v>*</v>
      </c>
      <c r="K27" s="25"/>
      <c r="L27" s="25"/>
      <c r="M27" s="25"/>
      <c r="N27" s="25"/>
    </row>
    <row r="28" spans="1:14" ht="14.25">
      <c r="A28" s="185" t="s">
        <v>159</v>
      </c>
      <c r="B28">
        <v>743</v>
      </c>
      <c r="C28">
        <v>690</v>
      </c>
      <c r="D28">
        <v>596</v>
      </c>
      <c r="E28">
        <v>589</v>
      </c>
      <c r="F28">
        <v>514</v>
      </c>
      <c r="G28" s="117"/>
      <c r="H28" s="174">
        <f t="shared" si="0"/>
        <v>-0.3082099596231494</v>
      </c>
      <c r="K28" s="25"/>
      <c r="L28" s="25"/>
      <c r="M28" s="25"/>
      <c r="N28" s="25"/>
    </row>
    <row r="29" spans="1:14" ht="12.75">
      <c r="A29" s="154"/>
      <c r="B29" s="36"/>
      <c r="C29" s="36"/>
      <c r="D29"/>
      <c r="E29"/>
      <c r="F29"/>
      <c r="G29" s="117"/>
      <c r="H29" s="174"/>
      <c r="K29" s="25"/>
      <c r="L29" s="25"/>
      <c r="M29" s="25"/>
      <c r="N29" s="25"/>
    </row>
    <row r="30" spans="1:14" ht="12.75">
      <c r="A30" s="271" t="s">
        <v>86</v>
      </c>
      <c r="B30" s="22">
        <v>9935</v>
      </c>
      <c r="C30" s="22">
        <v>10653</v>
      </c>
      <c r="D30" s="22">
        <v>9549</v>
      </c>
      <c r="E30" s="22">
        <v>9932</v>
      </c>
      <c r="F30" s="22">
        <v>9508</v>
      </c>
      <c r="G30" s="117"/>
      <c r="H30" s="174">
        <f t="shared" si="0"/>
        <v>-0.04297936587820835</v>
      </c>
      <c r="K30" s="25"/>
      <c r="L30" s="25"/>
      <c r="M30" s="25"/>
      <c r="N30" s="25"/>
    </row>
    <row r="31" spans="1:14" ht="12" customHeight="1">
      <c r="A31" s="270" t="s">
        <v>87</v>
      </c>
      <c r="B31">
        <v>106</v>
      </c>
      <c r="C31">
        <v>106</v>
      </c>
      <c r="D31">
        <v>110</v>
      </c>
      <c r="E31">
        <v>95</v>
      </c>
      <c r="F31">
        <v>107</v>
      </c>
      <c r="G31" s="117"/>
      <c r="H31" s="174">
        <f t="shared" si="0"/>
        <v>0.009433962264150943</v>
      </c>
      <c r="K31" s="25"/>
      <c r="L31" s="25"/>
      <c r="M31" s="25"/>
      <c r="N31" s="25"/>
    </row>
    <row r="32" spans="1:14" ht="12" customHeight="1">
      <c r="A32" s="270" t="s">
        <v>88</v>
      </c>
      <c r="B32" s="25">
        <v>9829</v>
      </c>
      <c r="C32" s="25">
        <v>10547</v>
      </c>
      <c r="D32" s="25">
        <v>9439</v>
      </c>
      <c r="E32" s="25">
        <v>9837</v>
      </c>
      <c r="F32" s="25">
        <v>9401</v>
      </c>
      <c r="G32" s="117"/>
      <c r="H32" s="174">
        <f t="shared" si="0"/>
        <v>-0.04354461288025231</v>
      </c>
      <c r="K32" s="30"/>
      <c r="L32" s="30"/>
      <c r="M32" s="30"/>
      <c r="N32" s="30"/>
    </row>
    <row r="33" spans="1:13" ht="11.25" customHeight="1">
      <c r="A33" s="26"/>
      <c r="B33"/>
      <c r="C33"/>
      <c r="D33"/>
      <c r="E33"/>
      <c r="F33"/>
      <c r="G33" s="117"/>
      <c r="H33" s="174"/>
      <c r="J33" s="22"/>
      <c r="K33" s="22"/>
      <c r="L33" s="22"/>
      <c r="M33" s="22"/>
    </row>
    <row r="34" spans="1:13" ht="15">
      <c r="A34" s="203" t="s">
        <v>104</v>
      </c>
      <c r="B34" s="22">
        <v>11785</v>
      </c>
      <c r="C34" s="22">
        <v>12014</v>
      </c>
      <c r="D34" s="22">
        <v>10675</v>
      </c>
      <c r="E34" s="22">
        <v>10640</v>
      </c>
      <c r="F34" s="22">
        <v>10546</v>
      </c>
      <c r="G34" s="117"/>
      <c r="H34" s="174">
        <f t="shared" si="0"/>
        <v>-0.10513364446330081</v>
      </c>
      <c r="J34"/>
      <c r="K34"/>
      <c r="L34" s="22"/>
      <c r="M34" s="22"/>
    </row>
    <row r="35" spans="1:13" s="13" customFormat="1" ht="12.75" customHeight="1">
      <c r="A35" s="27"/>
      <c r="B35" s="312"/>
      <c r="C35" s="312"/>
      <c r="D35" s="312"/>
      <c r="E35" s="312"/>
      <c r="F35" s="312"/>
      <c r="G35" s="273"/>
      <c r="H35" s="312"/>
      <c r="J35" s="22"/>
      <c r="K35" s="22"/>
      <c r="L35" s="22"/>
      <c r="M35" s="22"/>
    </row>
    <row r="36" spans="1:13" ht="12.75">
      <c r="A36" s="20"/>
      <c r="B36" s="84"/>
      <c r="C36" s="84"/>
      <c r="D36" s="84"/>
      <c r="E36" s="84"/>
      <c r="F36" s="84"/>
      <c r="G36" s="117"/>
      <c r="H36" s="174"/>
      <c r="J36" s="25"/>
      <c r="K36" s="25"/>
      <c r="L36" s="25"/>
      <c r="M36" s="25"/>
    </row>
    <row r="37" spans="1:13" ht="15">
      <c r="A37" s="202" t="s">
        <v>80</v>
      </c>
      <c r="B37" s="84"/>
      <c r="C37" s="84"/>
      <c r="D37" s="84"/>
      <c r="E37" s="84"/>
      <c r="F37" s="84"/>
      <c r="G37" s="117"/>
      <c r="H37" s="174"/>
      <c r="J37"/>
      <c r="K37"/>
      <c r="L37"/>
      <c r="M37"/>
    </row>
    <row r="38" spans="1:13" ht="12.75">
      <c r="A38" s="23"/>
      <c r="B38" s="84"/>
      <c r="C38" s="84"/>
      <c r="D38" s="84"/>
      <c r="E38" s="84"/>
      <c r="F38" s="84"/>
      <c r="G38" s="117"/>
      <c r="H38" s="174"/>
      <c r="J38" s="25"/>
      <c r="K38" s="25"/>
      <c r="L38" s="25"/>
      <c r="M38" s="25"/>
    </row>
    <row r="39" spans="1:13" ht="15">
      <c r="A39" s="201" t="s">
        <v>30</v>
      </c>
      <c r="B39" s="22">
        <v>6911</v>
      </c>
      <c r="C39" s="22">
        <v>7219</v>
      </c>
      <c r="D39" s="22">
        <v>6335</v>
      </c>
      <c r="E39" s="22">
        <v>6448</v>
      </c>
      <c r="F39" s="22">
        <v>6178</v>
      </c>
      <c r="G39" s="117"/>
      <c r="H39" s="174">
        <f t="shared" si="0"/>
        <v>-0.10606279843727391</v>
      </c>
      <c r="J39"/>
      <c r="K39"/>
      <c r="L39"/>
      <c r="M39"/>
    </row>
    <row r="40" spans="1:13" ht="15">
      <c r="A40" s="202"/>
      <c r="B40" s="24"/>
      <c r="C40" s="24"/>
      <c r="D40" s="24"/>
      <c r="E40" s="22"/>
      <c r="F40" s="24"/>
      <c r="G40" s="117"/>
      <c r="H40" s="174"/>
      <c r="J40"/>
      <c r="K40"/>
      <c r="L40"/>
      <c r="M40"/>
    </row>
    <row r="41" spans="1:13" s="4" customFormat="1" ht="12.75">
      <c r="A41" s="269" t="s">
        <v>85</v>
      </c>
      <c r="B41" s="22">
        <v>5154</v>
      </c>
      <c r="C41" s="22">
        <v>5329</v>
      </c>
      <c r="D41" s="22">
        <v>4594</v>
      </c>
      <c r="E41" s="22">
        <v>4771</v>
      </c>
      <c r="F41" s="22">
        <v>4543</v>
      </c>
      <c r="G41" s="12"/>
      <c r="H41" s="174">
        <f t="shared" si="0"/>
        <v>-0.11854870003880481</v>
      </c>
      <c r="J41"/>
      <c r="K41"/>
      <c r="L41"/>
      <c r="M41"/>
    </row>
    <row r="42" spans="1:13" ht="12.75">
      <c r="A42" s="270" t="s">
        <v>83</v>
      </c>
      <c r="B42" s="25">
        <v>5085</v>
      </c>
      <c r="C42" s="25">
        <v>5263</v>
      </c>
      <c r="D42" s="25">
        <v>4529</v>
      </c>
      <c r="E42" s="25">
        <v>4724</v>
      </c>
      <c r="F42" s="25">
        <v>4508</v>
      </c>
      <c r="G42" s="117"/>
      <c r="H42" s="174">
        <f t="shared" si="0"/>
        <v>-0.11347099311701081</v>
      </c>
      <c r="J42"/>
      <c r="K42"/>
      <c r="L42"/>
      <c r="M42"/>
    </row>
    <row r="43" spans="1:13" ht="12.75">
      <c r="A43" s="270" t="s">
        <v>84</v>
      </c>
      <c r="B43">
        <v>5</v>
      </c>
      <c r="C43">
        <v>4</v>
      </c>
      <c r="D43">
        <v>5</v>
      </c>
      <c r="E43">
        <v>4</v>
      </c>
      <c r="F43">
        <v>1</v>
      </c>
      <c r="G43" s="117"/>
      <c r="H43" s="174" t="str">
        <f t="shared" si="0"/>
        <v>*</v>
      </c>
      <c r="J43"/>
      <c r="K43"/>
      <c r="L43"/>
      <c r="M43"/>
    </row>
    <row r="44" spans="1:13" ht="14.25">
      <c r="A44" s="185" t="s">
        <v>159</v>
      </c>
      <c r="B44">
        <v>64</v>
      </c>
      <c r="C44">
        <v>62</v>
      </c>
      <c r="D44">
        <v>63</v>
      </c>
      <c r="E44">
        <v>43</v>
      </c>
      <c r="F44">
        <v>35</v>
      </c>
      <c r="G44" s="117"/>
      <c r="H44" s="174" t="str">
        <f t="shared" si="0"/>
        <v>*</v>
      </c>
      <c r="J44"/>
      <c r="K44"/>
      <c r="L44"/>
      <c r="M44"/>
    </row>
    <row r="45" spans="1:13" ht="12.75">
      <c r="A45" s="154"/>
      <c r="B45" s="36"/>
      <c r="C45" s="36"/>
      <c r="D45"/>
      <c r="E45"/>
      <c r="F45"/>
      <c r="G45" s="117"/>
      <c r="H45" s="174"/>
      <c r="J45"/>
      <c r="K45"/>
      <c r="L45"/>
      <c r="M45"/>
    </row>
    <row r="46" spans="1:13" ht="12.75">
      <c r="A46" s="271" t="s">
        <v>86</v>
      </c>
      <c r="B46" s="22">
        <v>1780</v>
      </c>
      <c r="C46" s="22">
        <v>1919</v>
      </c>
      <c r="D46" s="22">
        <v>1757</v>
      </c>
      <c r="E46" s="24">
        <v>1688</v>
      </c>
      <c r="F46" s="22">
        <v>1656</v>
      </c>
      <c r="G46" s="117"/>
      <c r="H46" s="174">
        <f t="shared" si="0"/>
        <v>-0.0696629213483146</v>
      </c>
      <c r="J46"/>
      <c r="K46"/>
      <c r="L46"/>
      <c r="M46"/>
    </row>
    <row r="47" spans="1:8" ht="12.75">
      <c r="A47" s="270" t="s">
        <v>87</v>
      </c>
      <c r="B47">
        <v>32</v>
      </c>
      <c r="C47">
        <v>24</v>
      </c>
      <c r="D47">
        <v>20</v>
      </c>
      <c r="E47">
        <v>20</v>
      </c>
      <c r="F47">
        <v>34</v>
      </c>
      <c r="G47" s="117"/>
      <c r="H47" s="174" t="str">
        <f t="shared" si="0"/>
        <v>*</v>
      </c>
    </row>
    <row r="48" spans="1:13" ht="12.75">
      <c r="A48" s="270" t="s">
        <v>88</v>
      </c>
      <c r="B48" s="25">
        <v>1748</v>
      </c>
      <c r="C48" s="25">
        <v>1895</v>
      </c>
      <c r="D48" s="25">
        <v>1737</v>
      </c>
      <c r="E48" s="25">
        <v>1668</v>
      </c>
      <c r="F48" s="25">
        <v>1622</v>
      </c>
      <c r="G48" s="117"/>
      <c r="H48" s="174">
        <f t="shared" si="0"/>
        <v>-0.07208237986270023</v>
      </c>
      <c r="J48" s="25"/>
      <c r="K48" s="25"/>
      <c r="L48" s="25"/>
      <c r="M48" s="25"/>
    </row>
    <row r="49" spans="1:13" ht="12.75">
      <c r="A49" s="26"/>
      <c r="B49"/>
      <c r="C49"/>
      <c r="D49"/>
      <c r="E49"/>
      <c r="F49"/>
      <c r="G49" s="117"/>
      <c r="H49" s="174"/>
      <c r="J49"/>
      <c r="K49"/>
      <c r="L49"/>
      <c r="M49"/>
    </row>
    <row r="50" spans="1:13" ht="15">
      <c r="A50" s="203" t="s">
        <v>104</v>
      </c>
      <c r="B50" s="24">
        <v>846</v>
      </c>
      <c r="C50" s="24">
        <v>895</v>
      </c>
      <c r="D50" s="24">
        <v>768</v>
      </c>
      <c r="E50" s="24">
        <v>751</v>
      </c>
      <c r="F50" s="24">
        <v>738</v>
      </c>
      <c r="G50" s="117"/>
      <c r="H50" s="174">
        <f t="shared" si="0"/>
        <v>-0.1276595744680851</v>
      </c>
      <c r="J50" s="25"/>
      <c r="K50" s="25"/>
      <c r="L50" s="25"/>
      <c r="M50" s="25"/>
    </row>
    <row r="51" spans="1:14" ht="12.75">
      <c r="A51" s="27"/>
      <c r="B51" s="175"/>
      <c r="C51" s="175"/>
      <c r="D51" s="175"/>
      <c r="E51" s="175"/>
      <c r="F51" s="175"/>
      <c r="G51" s="175"/>
      <c r="H51" s="343"/>
      <c r="K51" s="25"/>
      <c r="L51" s="25"/>
      <c r="M51" s="25"/>
      <c r="N51" s="25"/>
    </row>
    <row r="52" spans="11:14" ht="9.75" customHeight="1">
      <c r="K52" s="25"/>
      <c r="L52" s="25"/>
      <c r="M52" s="25"/>
      <c r="N52" s="25"/>
    </row>
    <row r="53" spans="1:14" ht="26.25" customHeight="1">
      <c r="A53" s="369" t="s">
        <v>171</v>
      </c>
      <c r="B53" s="370"/>
      <c r="C53" s="370"/>
      <c r="D53" s="370"/>
      <c r="E53" s="370"/>
      <c r="F53" s="370"/>
      <c r="G53" s="370"/>
      <c r="H53" s="370"/>
      <c r="K53" s="25"/>
      <c r="L53" s="25"/>
      <c r="M53" s="25"/>
      <c r="N53" s="25"/>
    </row>
    <row r="54" spans="1:14" ht="13.5" customHeight="1">
      <c r="A54" s="324" t="s">
        <v>158</v>
      </c>
      <c r="B54" s="323"/>
      <c r="C54" s="323"/>
      <c r="D54" s="323"/>
      <c r="E54" s="323"/>
      <c r="F54" s="323"/>
      <c r="G54" s="323"/>
      <c r="H54" s="323"/>
      <c r="K54" s="25"/>
      <c r="L54" s="25"/>
      <c r="M54" s="25"/>
      <c r="N54" s="25"/>
    </row>
    <row r="55" spans="1:14" ht="13.5" customHeight="1">
      <c r="A55" s="325"/>
      <c r="B55" s="323"/>
      <c r="C55" s="323"/>
      <c r="D55" s="323"/>
      <c r="E55" s="323"/>
      <c r="F55" s="323"/>
      <c r="G55" s="323"/>
      <c r="H55" s="323"/>
      <c r="K55" s="25"/>
      <c r="L55" s="25"/>
      <c r="M55" s="25"/>
      <c r="N55" s="25"/>
    </row>
    <row r="56" spans="1:14" ht="12" customHeight="1">
      <c r="A56" s="205" t="s">
        <v>146</v>
      </c>
      <c r="K56"/>
      <c r="L56"/>
      <c r="M56" s="22"/>
      <c r="N56" s="22"/>
    </row>
    <row r="57" spans="1:14" ht="12" customHeight="1">
      <c r="A57" s="205" t="s">
        <v>118</v>
      </c>
      <c r="K57"/>
      <c r="L57"/>
      <c r="M57" s="22"/>
      <c r="N57" s="22"/>
    </row>
    <row r="58" spans="11:14" ht="12" customHeight="1">
      <c r="K58"/>
      <c r="L58"/>
      <c r="M58" s="22"/>
      <c r="N58" s="22"/>
    </row>
    <row r="59" spans="11:14" ht="12.75">
      <c r="K59" s="25"/>
      <c r="L59" s="25"/>
      <c r="M59" s="25"/>
      <c r="N59" s="25"/>
    </row>
    <row r="60" spans="11:14" ht="12.75">
      <c r="K60"/>
      <c r="L60"/>
      <c r="M60"/>
      <c r="N60"/>
    </row>
    <row r="61" spans="11:14" ht="12.75">
      <c r="K61"/>
      <c r="L61"/>
      <c r="M61"/>
      <c r="N61"/>
    </row>
    <row r="62" spans="11:14" ht="12.75">
      <c r="K62"/>
      <c r="L62"/>
      <c r="M62"/>
      <c r="N62"/>
    </row>
    <row r="63" spans="11:14" ht="12.75">
      <c r="K63"/>
      <c r="L63"/>
      <c r="M63"/>
      <c r="N63"/>
    </row>
    <row r="64" spans="1:14" s="4" customFormat="1" ht="12.75">
      <c r="A64" s="2"/>
      <c r="B64" s="2"/>
      <c r="C64" s="2"/>
      <c r="D64" s="2"/>
      <c r="E64" s="2"/>
      <c r="F64" s="2"/>
      <c r="G64" s="2"/>
      <c r="H64" s="341"/>
      <c r="K64"/>
      <c r="L64"/>
      <c r="M64"/>
      <c r="N64"/>
    </row>
    <row r="65" spans="11:14" ht="12.75">
      <c r="K65"/>
      <c r="L65"/>
      <c r="M65"/>
      <c r="N65"/>
    </row>
    <row r="66" spans="11:14" ht="12.75">
      <c r="K66"/>
      <c r="L66"/>
      <c r="M66"/>
      <c r="N66"/>
    </row>
    <row r="67" spans="11:14" ht="12.75">
      <c r="K67"/>
      <c r="L67"/>
      <c r="M67"/>
      <c r="N67"/>
    </row>
    <row r="69" spans="11:14" ht="12.75">
      <c r="K69" s="25"/>
      <c r="L69" s="25"/>
      <c r="M69" s="25"/>
      <c r="N69" s="25"/>
    </row>
    <row r="70" spans="11:14" ht="12.75">
      <c r="K70"/>
      <c r="L70"/>
      <c r="M70"/>
      <c r="N70"/>
    </row>
    <row r="71" spans="11:14" ht="12.75">
      <c r="K71" s="25"/>
      <c r="L71" s="25"/>
      <c r="M71" s="25"/>
      <c r="N71" s="25"/>
    </row>
    <row r="72" spans="11:14" ht="12.75">
      <c r="K72" s="25"/>
      <c r="L72" s="25"/>
      <c r="M72" s="25"/>
      <c r="N72" s="25"/>
    </row>
    <row r="73" spans="11:14" ht="12.75" customHeight="1">
      <c r="K73" s="24"/>
      <c r="L73" s="24"/>
      <c r="M73" s="24"/>
      <c r="N73" s="24"/>
    </row>
    <row r="74" ht="6.75" customHeight="1"/>
    <row r="77" ht="3.75" customHeight="1"/>
    <row r="79" ht="3.75" customHeight="1"/>
  </sheetData>
  <sheetProtection/>
  <mergeCells count="2">
    <mergeCell ref="A1:H1"/>
    <mergeCell ref="A53:H53"/>
  </mergeCells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4"/>
  <sheetViews>
    <sheetView showGridLines="0"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1" width="45.140625" style="128" customWidth="1"/>
    <col min="2" max="5" width="14.57421875" style="128" customWidth="1"/>
    <col min="6" max="6" width="14.57421875" style="346" customWidth="1"/>
    <col min="7" max="7" width="22.28125" style="170" bestFit="1" customWidth="1"/>
    <col min="8" max="9" width="9.140625" style="128" customWidth="1"/>
    <col min="10" max="10" width="9.8515625" style="128" customWidth="1"/>
    <col min="11" max="16384" width="9.140625" style="128" customWidth="1"/>
  </cols>
  <sheetData>
    <row r="1" spans="1:8" ht="34.5" customHeight="1">
      <c r="A1" s="371" t="s">
        <v>196</v>
      </c>
      <c r="B1" s="372"/>
      <c r="C1" s="372"/>
      <c r="D1" s="372"/>
      <c r="E1" s="372"/>
      <c r="F1" s="372"/>
      <c r="G1" s="372"/>
      <c r="H1" s="149"/>
    </row>
    <row r="2" spans="1:6" ht="12.75" customHeight="1" thickBot="1">
      <c r="A2" s="150"/>
      <c r="B2" s="32"/>
      <c r="C2" s="32"/>
      <c r="D2" s="32"/>
      <c r="E2" s="32"/>
      <c r="F2" s="87"/>
    </row>
    <row r="3" spans="1:7" ht="45.75" customHeight="1">
      <c r="A3" s="206"/>
      <c r="B3" s="266" t="s">
        <v>147</v>
      </c>
      <c r="C3" s="266" t="s">
        <v>154</v>
      </c>
      <c r="D3" s="266" t="s">
        <v>161</v>
      </c>
      <c r="E3" s="266" t="s">
        <v>165</v>
      </c>
      <c r="F3" s="266" t="s">
        <v>198</v>
      </c>
      <c r="G3" s="268" t="s">
        <v>197</v>
      </c>
    </row>
    <row r="4" spans="1:10" ht="12.75">
      <c r="A4" s="152"/>
      <c r="J4"/>
    </row>
    <row r="5" spans="1:10" ht="15">
      <c r="A5" s="207" t="s">
        <v>31</v>
      </c>
      <c r="J5"/>
    </row>
    <row r="6" spans="1:11" ht="12.75">
      <c r="A6" s="153"/>
      <c r="I6"/>
      <c r="J6"/>
      <c r="K6"/>
    </row>
    <row r="7" spans="1:11" ht="15">
      <c r="A7" s="200" t="s">
        <v>78</v>
      </c>
      <c r="B7" s="22">
        <v>29735</v>
      </c>
      <c r="C7" s="22">
        <v>31691</v>
      </c>
      <c r="D7" s="22">
        <v>27613</v>
      </c>
      <c r="E7" s="22">
        <v>28696</v>
      </c>
      <c r="F7" s="22">
        <v>27115</v>
      </c>
      <c r="G7" s="174">
        <f>IF(COUNTIF(B7:F7,"&lt;50")&gt;=1,"*",(F7-B7)/B7)</f>
        <v>-0.08811165293425256</v>
      </c>
      <c r="I7"/>
      <c r="J7"/>
      <c r="K7"/>
    </row>
    <row r="8" spans="1:11" ht="12.75">
      <c r="A8" s="186" t="s">
        <v>32</v>
      </c>
      <c r="B8" s="25">
        <v>2581</v>
      </c>
      <c r="C8" s="25">
        <v>2687</v>
      </c>
      <c r="D8" s="25">
        <v>2195</v>
      </c>
      <c r="E8" s="25">
        <v>2213</v>
      </c>
      <c r="F8" s="25">
        <v>2247</v>
      </c>
      <c r="G8" s="174">
        <f aca="true" t="shared" si="0" ref="G8:G71">IF(COUNTIF(B8:F8,"&lt;50")&gt;=1,"*",(F8-B8)/B8)</f>
        <v>-0.129407206509105</v>
      </c>
      <c r="I8"/>
      <c r="J8" s="25"/>
      <c r="K8" s="25"/>
    </row>
    <row r="9" spans="1:11" ht="12.75">
      <c r="A9" s="186" t="s">
        <v>33</v>
      </c>
      <c r="B9">
        <v>247</v>
      </c>
      <c r="C9">
        <v>288</v>
      </c>
      <c r="D9">
        <v>266</v>
      </c>
      <c r="E9">
        <v>270</v>
      </c>
      <c r="F9">
        <v>300</v>
      </c>
      <c r="G9" s="174">
        <f t="shared" si="0"/>
        <v>0.2145748987854251</v>
      </c>
      <c r="I9"/>
      <c r="J9" s="25"/>
      <c r="K9" s="25"/>
    </row>
    <row r="10" spans="1:11" ht="12.75">
      <c r="A10" s="186" t="s">
        <v>34</v>
      </c>
      <c r="B10">
        <v>49</v>
      </c>
      <c r="C10">
        <v>70</v>
      </c>
      <c r="D10">
        <v>50</v>
      </c>
      <c r="E10">
        <v>55</v>
      </c>
      <c r="F10">
        <v>57</v>
      </c>
      <c r="G10" s="174" t="str">
        <f t="shared" si="0"/>
        <v>*</v>
      </c>
      <c r="I10"/>
      <c r="J10"/>
      <c r="K10"/>
    </row>
    <row r="11" spans="1:11" ht="12.75">
      <c r="A11" s="186" t="s">
        <v>35</v>
      </c>
      <c r="B11" s="25">
        <v>1171</v>
      </c>
      <c r="C11" s="25">
        <v>1204</v>
      </c>
      <c r="D11" s="25">
        <v>1098</v>
      </c>
      <c r="E11" s="25">
        <v>1115</v>
      </c>
      <c r="F11" s="25">
        <v>1026</v>
      </c>
      <c r="G11" s="174">
        <f t="shared" si="0"/>
        <v>-0.12382578992314261</v>
      </c>
      <c r="I11"/>
      <c r="J11"/>
      <c r="K11"/>
    </row>
    <row r="12" spans="1:11" ht="12.75">
      <c r="A12" s="186" t="s">
        <v>36</v>
      </c>
      <c r="B12" s="25">
        <v>7011</v>
      </c>
      <c r="C12" s="25">
        <v>7337</v>
      </c>
      <c r="D12" s="25">
        <v>6390</v>
      </c>
      <c r="E12" s="25">
        <v>6449</v>
      </c>
      <c r="F12" s="25">
        <v>6178</v>
      </c>
      <c r="G12" s="174">
        <f t="shared" si="0"/>
        <v>-0.11881329339609185</v>
      </c>
      <c r="I12"/>
      <c r="J12"/>
      <c r="K12" s="25"/>
    </row>
    <row r="13" spans="1:11" ht="12.75">
      <c r="A13" s="186" t="s">
        <v>37</v>
      </c>
      <c r="B13" s="25">
        <v>1713</v>
      </c>
      <c r="C13" s="25">
        <v>1877</v>
      </c>
      <c r="D13" s="25">
        <v>1655</v>
      </c>
      <c r="E13" s="25">
        <v>1633</v>
      </c>
      <c r="F13" s="25">
        <v>1483</v>
      </c>
      <c r="G13" s="174">
        <f t="shared" si="0"/>
        <v>-0.1342673671920607</v>
      </c>
      <c r="I13"/>
      <c r="J13" s="25"/>
      <c r="K13" s="25"/>
    </row>
    <row r="14" spans="1:11" ht="12.75">
      <c r="A14" s="186" t="s">
        <v>38</v>
      </c>
      <c r="B14">
        <v>856</v>
      </c>
      <c r="C14">
        <v>793</v>
      </c>
      <c r="D14">
        <v>738</v>
      </c>
      <c r="E14">
        <v>813</v>
      </c>
      <c r="F14">
        <v>754</v>
      </c>
      <c r="G14" s="174">
        <f t="shared" si="0"/>
        <v>-0.1191588785046729</v>
      </c>
      <c r="I14"/>
      <c r="J14"/>
      <c r="K14" s="25"/>
    </row>
    <row r="15" spans="1:11" ht="12.75">
      <c r="A15" s="186" t="s">
        <v>39</v>
      </c>
      <c r="B15">
        <v>182</v>
      </c>
      <c r="C15">
        <v>186</v>
      </c>
      <c r="D15">
        <v>137</v>
      </c>
      <c r="E15">
        <v>177</v>
      </c>
      <c r="F15">
        <v>159</v>
      </c>
      <c r="G15" s="174">
        <f t="shared" si="0"/>
        <v>-0.12637362637362637</v>
      </c>
      <c r="I15"/>
      <c r="J15"/>
      <c r="K15"/>
    </row>
    <row r="16" spans="1:11" ht="12.75">
      <c r="A16" s="186" t="s">
        <v>40</v>
      </c>
      <c r="B16" s="25">
        <v>3141</v>
      </c>
      <c r="C16" s="25">
        <v>3362</v>
      </c>
      <c r="D16" s="25">
        <v>3033</v>
      </c>
      <c r="E16" s="25">
        <v>3016</v>
      </c>
      <c r="F16" s="25">
        <v>2820</v>
      </c>
      <c r="G16" s="174">
        <f t="shared" si="0"/>
        <v>-0.10219675262655205</v>
      </c>
      <c r="I16"/>
      <c r="J16"/>
      <c r="K16"/>
    </row>
    <row r="17" spans="1:11" ht="12.75">
      <c r="A17" s="186" t="s">
        <v>41</v>
      </c>
      <c r="B17" s="25">
        <v>3127</v>
      </c>
      <c r="C17" s="25">
        <v>3216</v>
      </c>
      <c r="D17" s="25">
        <v>2919</v>
      </c>
      <c r="E17" s="25">
        <v>3084</v>
      </c>
      <c r="F17" s="25">
        <v>2918</v>
      </c>
      <c r="G17" s="174">
        <f t="shared" si="0"/>
        <v>-0.06683722417652702</v>
      </c>
      <c r="I17"/>
      <c r="J17" s="25"/>
      <c r="K17" s="25"/>
    </row>
    <row r="18" spans="1:11" ht="12.75">
      <c r="A18" s="186" t="s">
        <v>42</v>
      </c>
      <c r="B18" s="25">
        <v>9657</v>
      </c>
      <c r="C18" s="25">
        <v>10671</v>
      </c>
      <c r="D18" s="25">
        <v>9132</v>
      </c>
      <c r="E18" s="25">
        <v>9871</v>
      </c>
      <c r="F18" s="25">
        <v>9173</v>
      </c>
      <c r="G18" s="174">
        <f t="shared" si="0"/>
        <v>-0.05011908460184322</v>
      </c>
      <c r="I18"/>
      <c r="J18" s="25"/>
      <c r="K18" s="25"/>
    </row>
    <row r="19" spans="1:11" ht="12.75">
      <c r="A19" s="154"/>
      <c r="B19"/>
      <c r="C19"/>
      <c r="D19"/>
      <c r="E19"/>
      <c r="F19"/>
      <c r="G19" s="174"/>
      <c r="I19"/>
      <c r="J19" s="25"/>
      <c r="K19" s="25"/>
    </row>
    <row r="20" spans="1:11" ht="15">
      <c r="A20" s="202" t="s">
        <v>79</v>
      </c>
      <c r="B20" s="22">
        <v>24650</v>
      </c>
      <c r="C20" s="22">
        <v>26428</v>
      </c>
      <c r="D20" s="22">
        <v>23084</v>
      </c>
      <c r="E20" s="22">
        <v>23972</v>
      </c>
      <c r="F20" s="22">
        <v>22607</v>
      </c>
      <c r="G20" s="174">
        <f t="shared" si="0"/>
        <v>-0.08288032454361055</v>
      </c>
      <c r="I20"/>
      <c r="J20"/>
      <c r="K20"/>
    </row>
    <row r="21" spans="1:11" ht="12.75">
      <c r="A21" s="186" t="s">
        <v>32</v>
      </c>
      <c r="B21" s="25">
        <v>2222</v>
      </c>
      <c r="C21" s="25">
        <v>2340</v>
      </c>
      <c r="D21" s="25">
        <v>1939</v>
      </c>
      <c r="E21" s="25">
        <v>1949</v>
      </c>
      <c r="F21" s="25">
        <v>1962</v>
      </c>
      <c r="G21" s="174">
        <f t="shared" si="0"/>
        <v>-0.11701170117011701</v>
      </c>
      <c r="I21"/>
      <c r="J21"/>
      <c r="K21" s="25"/>
    </row>
    <row r="22" spans="1:11" ht="12.75">
      <c r="A22" s="186" t="s">
        <v>33</v>
      </c>
      <c r="B22">
        <v>242</v>
      </c>
      <c r="C22">
        <v>286</v>
      </c>
      <c r="D22">
        <v>261</v>
      </c>
      <c r="E22">
        <v>265</v>
      </c>
      <c r="F22">
        <v>298</v>
      </c>
      <c r="G22" s="174">
        <f t="shared" si="0"/>
        <v>0.23140495867768596</v>
      </c>
      <c r="I22"/>
      <c r="J22" s="25"/>
      <c r="K22" s="25"/>
    </row>
    <row r="23" spans="1:11" ht="12.75">
      <c r="A23" s="186" t="s">
        <v>34</v>
      </c>
      <c r="B23">
        <v>42</v>
      </c>
      <c r="C23">
        <v>64</v>
      </c>
      <c r="D23">
        <v>42</v>
      </c>
      <c r="E23">
        <v>48</v>
      </c>
      <c r="F23">
        <v>47</v>
      </c>
      <c r="G23" s="174" t="str">
        <f t="shared" si="0"/>
        <v>*</v>
      </c>
      <c r="I23"/>
      <c r="J23" s="25"/>
      <c r="K23" s="25"/>
    </row>
    <row r="24" spans="1:11" ht="12.75">
      <c r="A24" s="186" t="s">
        <v>35</v>
      </c>
      <c r="B24" s="25">
        <v>1089</v>
      </c>
      <c r="C24" s="25">
        <v>1123</v>
      </c>
      <c r="D24" s="25">
        <v>1032</v>
      </c>
      <c r="E24" s="25">
        <v>1049</v>
      </c>
      <c r="F24">
        <v>960</v>
      </c>
      <c r="G24" s="174">
        <f t="shared" si="0"/>
        <v>-0.1184573002754821</v>
      </c>
      <c r="I24"/>
      <c r="J24"/>
      <c r="K24"/>
    </row>
    <row r="25" spans="1:11" ht="12.75">
      <c r="A25" s="186" t="s">
        <v>36</v>
      </c>
      <c r="B25" s="25">
        <v>5433</v>
      </c>
      <c r="C25" s="25">
        <v>5712</v>
      </c>
      <c r="D25" s="25">
        <v>4970</v>
      </c>
      <c r="E25" s="25">
        <v>5112</v>
      </c>
      <c r="F25" s="25">
        <v>4751</v>
      </c>
      <c r="G25" s="174">
        <f t="shared" si="0"/>
        <v>-0.12552917356893062</v>
      </c>
      <c r="I25"/>
      <c r="J25"/>
      <c r="K25"/>
    </row>
    <row r="26" spans="1:11" ht="12.75">
      <c r="A26" s="186" t="s">
        <v>37</v>
      </c>
      <c r="B26" s="25">
        <v>1013</v>
      </c>
      <c r="C26" s="25">
        <v>1138</v>
      </c>
      <c r="D26" s="25">
        <v>1057</v>
      </c>
      <c r="E26" s="25">
        <v>1030</v>
      </c>
      <c r="F26">
        <v>929</v>
      </c>
      <c r="G26" s="174">
        <f t="shared" si="0"/>
        <v>-0.08292201382033564</v>
      </c>
      <c r="I26"/>
      <c r="J26"/>
      <c r="K26" s="25"/>
    </row>
    <row r="27" spans="1:11" ht="12.75">
      <c r="A27" s="186" t="s">
        <v>38</v>
      </c>
      <c r="B27">
        <v>772</v>
      </c>
      <c r="C27">
        <v>732</v>
      </c>
      <c r="D27">
        <v>675</v>
      </c>
      <c r="E27">
        <v>736</v>
      </c>
      <c r="F27">
        <v>686</v>
      </c>
      <c r="G27" s="174">
        <f t="shared" si="0"/>
        <v>-0.11139896373056994</v>
      </c>
      <c r="I27"/>
      <c r="J27" s="25"/>
      <c r="K27" s="25"/>
    </row>
    <row r="28" spans="1:11" ht="12.75">
      <c r="A28" s="186" t="s">
        <v>39</v>
      </c>
      <c r="B28">
        <v>170</v>
      </c>
      <c r="C28">
        <v>173</v>
      </c>
      <c r="D28">
        <v>118</v>
      </c>
      <c r="E28">
        <v>167</v>
      </c>
      <c r="F28">
        <v>148</v>
      </c>
      <c r="G28" s="174">
        <f t="shared" si="0"/>
        <v>-0.12941176470588237</v>
      </c>
      <c r="I28"/>
      <c r="J28"/>
      <c r="K28" s="25"/>
    </row>
    <row r="29" spans="1:11" ht="12.75">
      <c r="A29" s="186" t="s">
        <v>40</v>
      </c>
      <c r="B29" s="25">
        <v>2820</v>
      </c>
      <c r="C29" s="25">
        <v>2999</v>
      </c>
      <c r="D29" s="25">
        <v>2737</v>
      </c>
      <c r="E29" s="25">
        <v>2714</v>
      </c>
      <c r="F29" s="25">
        <v>2523</v>
      </c>
      <c r="G29" s="174">
        <f t="shared" si="0"/>
        <v>-0.10531914893617021</v>
      </c>
      <c r="I29"/>
      <c r="J29"/>
      <c r="K29"/>
    </row>
    <row r="30" spans="1:11" ht="12.75">
      <c r="A30" s="186" t="s">
        <v>41</v>
      </c>
      <c r="B30" s="25">
        <v>2629</v>
      </c>
      <c r="C30" s="25">
        <v>2699</v>
      </c>
      <c r="D30" s="25">
        <v>2458</v>
      </c>
      <c r="E30" s="25">
        <v>2546</v>
      </c>
      <c r="F30" s="25">
        <v>2443</v>
      </c>
      <c r="G30" s="174">
        <f t="shared" si="0"/>
        <v>-0.0707493343476607</v>
      </c>
      <c r="I30"/>
      <c r="J30"/>
      <c r="K30"/>
    </row>
    <row r="31" spans="1:11" ht="12.75">
      <c r="A31" s="186" t="s">
        <v>42</v>
      </c>
      <c r="B31" s="25">
        <v>8218</v>
      </c>
      <c r="C31" s="25">
        <v>9162</v>
      </c>
      <c r="D31" s="25">
        <v>7795</v>
      </c>
      <c r="E31" s="25">
        <v>8356</v>
      </c>
      <c r="F31" s="25">
        <v>7860</v>
      </c>
      <c r="G31" s="174">
        <f t="shared" si="0"/>
        <v>-0.04356291068386469</v>
      </c>
      <c r="I31"/>
      <c r="J31" s="25"/>
      <c r="K31" s="25"/>
    </row>
    <row r="32" spans="1:11" ht="12.75">
      <c r="A32" s="154"/>
      <c r="B32"/>
      <c r="C32"/>
      <c r="D32"/>
      <c r="E32"/>
      <c r="F32"/>
      <c r="G32" s="174"/>
      <c r="I32"/>
      <c r="J32"/>
      <c r="K32" s="25"/>
    </row>
    <row r="33" spans="1:11" ht="15">
      <c r="A33" s="202" t="s">
        <v>80</v>
      </c>
      <c r="B33" s="22">
        <v>5085</v>
      </c>
      <c r="C33" s="22">
        <v>5263</v>
      </c>
      <c r="D33" s="22">
        <v>4529</v>
      </c>
      <c r="E33" s="22">
        <v>4724</v>
      </c>
      <c r="F33" s="22">
        <v>4508</v>
      </c>
      <c r="G33" s="174">
        <f t="shared" si="0"/>
        <v>-0.11347099311701081</v>
      </c>
      <c r="I33"/>
      <c r="J33" s="25"/>
      <c r="K33" s="25"/>
    </row>
    <row r="34" spans="1:11" ht="12.75">
      <c r="A34" s="186" t="s">
        <v>32</v>
      </c>
      <c r="B34">
        <v>359</v>
      </c>
      <c r="C34">
        <v>347</v>
      </c>
      <c r="D34">
        <v>256</v>
      </c>
      <c r="E34">
        <v>264</v>
      </c>
      <c r="F34">
        <v>285</v>
      </c>
      <c r="G34" s="174">
        <f t="shared" si="0"/>
        <v>-0.20612813370473537</v>
      </c>
      <c r="I34"/>
      <c r="J34"/>
      <c r="K34"/>
    </row>
    <row r="35" spans="1:11" ht="12.75">
      <c r="A35" s="186" t="s">
        <v>33</v>
      </c>
      <c r="B35">
        <v>5</v>
      </c>
      <c r="C35">
        <v>2</v>
      </c>
      <c r="D35">
        <v>5</v>
      </c>
      <c r="E35">
        <v>5</v>
      </c>
      <c r="F35">
        <v>2</v>
      </c>
      <c r="G35" s="174" t="str">
        <f t="shared" si="0"/>
        <v>*</v>
      </c>
      <c r="I35"/>
      <c r="J35"/>
      <c r="K35"/>
    </row>
    <row r="36" spans="1:11" ht="12.75">
      <c r="A36" s="186" t="s">
        <v>34</v>
      </c>
      <c r="B36">
        <v>7</v>
      </c>
      <c r="C36">
        <v>6</v>
      </c>
      <c r="D36">
        <v>8</v>
      </c>
      <c r="E36">
        <v>7</v>
      </c>
      <c r="F36">
        <v>10</v>
      </c>
      <c r="G36" s="174" t="str">
        <f t="shared" si="0"/>
        <v>*</v>
      </c>
      <c r="I36"/>
      <c r="J36" s="25"/>
      <c r="K36" s="25"/>
    </row>
    <row r="37" spans="1:11" ht="12.75">
      <c r="A37" s="186" t="s">
        <v>35</v>
      </c>
      <c r="B37">
        <v>82</v>
      </c>
      <c r="C37">
        <v>81</v>
      </c>
      <c r="D37">
        <v>66</v>
      </c>
      <c r="E37">
        <v>66</v>
      </c>
      <c r="F37">
        <v>66</v>
      </c>
      <c r="G37" s="174">
        <f t="shared" si="0"/>
        <v>-0.1951219512195122</v>
      </c>
      <c r="I37"/>
      <c r="J37"/>
      <c r="K37"/>
    </row>
    <row r="38" spans="1:11" ht="12.75">
      <c r="A38" s="186" t="s">
        <v>36</v>
      </c>
      <c r="B38" s="25">
        <v>1578</v>
      </c>
      <c r="C38" s="25">
        <v>1625</v>
      </c>
      <c r="D38" s="25">
        <v>1420</v>
      </c>
      <c r="E38" s="25">
        <v>1337</v>
      </c>
      <c r="F38" s="25">
        <v>1427</v>
      </c>
      <c r="G38" s="174">
        <f t="shared" si="0"/>
        <v>-0.09569074778200254</v>
      </c>
      <c r="I38"/>
      <c r="J38"/>
      <c r="K38"/>
    </row>
    <row r="39" spans="1:11" ht="12.75">
      <c r="A39" s="186" t="s">
        <v>37</v>
      </c>
      <c r="B39">
        <v>700</v>
      </c>
      <c r="C39">
        <v>739</v>
      </c>
      <c r="D39">
        <v>598</v>
      </c>
      <c r="E39">
        <v>603</v>
      </c>
      <c r="F39">
        <v>554</v>
      </c>
      <c r="G39" s="174">
        <f t="shared" si="0"/>
        <v>-0.20857142857142857</v>
      </c>
      <c r="I39"/>
      <c r="J39"/>
      <c r="K39"/>
    </row>
    <row r="40" spans="1:11" ht="12.75">
      <c r="A40" s="186" t="s">
        <v>38</v>
      </c>
      <c r="B40">
        <v>84</v>
      </c>
      <c r="C40">
        <v>61</v>
      </c>
      <c r="D40">
        <v>63</v>
      </c>
      <c r="E40">
        <v>77</v>
      </c>
      <c r="F40">
        <v>68</v>
      </c>
      <c r="G40" s="174">
        <f t="shared" si="0"/>
        <v>-0.19047619047619047</v>
      </c>
      <c r="I40"/>
      <c r="J40"/>
      <c r="K40"/>
    </row>
    <row r="41" spans="1:11" ht="12.75">
      <c r="A41" s="186" t="s">
        <v>39</v>
      </c>
      <c r="B41">
        <v>12</v>
      </c>
      <c r="C41">
        <v>13</v>
      </c>
      <c r="D41">
        <v>19</v>
      </c>
      <c r="E41">
        <v>10</v>
      </c>
      <c r="F41">
        <v>11</v>
      </c>
      <c r="G41" s="174" t="str">
        <f t="shared" si="0"/>
        <v>*</v>
      </c>
      <c r="I41"/>
      <c r="J41"/>
      <c r="K41" s="25"/>
    </row>
    <row r="42" spans="1:11" ht="12.75">
      <c r="A42" s="186" t="s">
        <v>40</v>
      </c>
      <c r="B42">
        <v>321</v>
      </c>
      <c r="C42">
        <v>363</v>
      </c>
      <c r="D42">
        <v>296</v>
      </c>
      <c r="E42">
        <v>302</v>
      </c>
      <c r="F42">
        <v>297</v>
      </c>
      <c r="G42" s="174">
        <f t="shared" si="0"/>
        <v>-0.07476635514018691</v>
      </c>
      <c r="I42"/>
      <c r="J42"/>
      <c r="K42"/>
    </row>
    <row r="43" spans="1:11" ht="12.75">
      <c r="A43" s="186" t="s">
        <v>41</v>
      </c>
      <c r="B43">
        <v>498</v>
      </c>
      <c r="C43">
        <v>517</v>
      </c>
      <c r="D43">
        <v>461</v>
      </c>
      <c r="E43">
        <v>538</v>
      </c>
      <c r="F43">
        <v>475</v>
      </c>
      <c r="G43" s="174">
        <f t="shared" si="0"/>
        <v>-0.04618473895582329</v>
      </c>
      <c r="I43"/>
      <c r="J43"/>
      <c r="K43"/>
    </row>
    <row r="44" spans="1:11" ht="12.75">
      <c r="A44" s="186" t="s">
        <v>42</v>
      </c>
      <c r="B44" s="25">
        <v>1439</v>
      </c>
      <c r="C44" s="25">
        <v>1509</v>
      </c>
      <c r="D44" s="25">
        <v>1337</v>
      </c>
      <c r="E44" s="25">
        <v>1515</v>
      </c>
      <c r="F44" s="25">
        <v>1313</v>
      </c>
      <c r="G44" s="174">
        <f t="shared" si="0"/>
        <v>-0.08756080611535788</v>
      </c>
      <c r="I44"/>
      <c r="J44"/>
      <c r="K44"/>
    </row>
    <row r="45" spans="1:11" ht="12.75">
      <c r="A45" s="31"/>
      <c r="B45" s="120"/>
      <c r="C45" s="120"/>
      <c r="D45" s="120"/>
      <c r="E45" s="120"/>
      <c r="F45" s="347"/>
      <c r="G45" s="347"/>
      <c r="I45"/>
      <c r="J45"/>
      <c r="K45"/>
    </row>
    <row r="46" spans="1:11" ht="12" customHeight="1">
      <c r="A46" s="4"/>
      <c r="B46" s="123"/>
      <c r="C46" s="123"/>
      <c r="D46" s="123"/>
      <c r="E46" s="123"/>
      <c r="F46" s="348"/>
      <c r="G46" s="348"/>
      <c r="I46"/>
      <c r="J46"/>
      <c r="K46"/>
    </row>
    <row r="47" spans="1:11" ht="15">
      <c r="A47" s="207" t="s">
        <v>43</v>
      </c>
      <c r="B47" s="123"/>
      <c r="C47" s="123"/>
      <c r="D47" s="123"/>
      <c r="E47" s="123"/>
      <c r="F47" s="348"/>
      <c r="G47" s="174"/>
      <c r="I47"/>
      <c r="J47"/>
      <c r="K47" s="25"/>
    </row>
    <row r="48" spans="1:7" ht="12.75">
      <c r="A48" s="2"/>
      <c r="B48" s="123"/>
      <c r="C48" s="123"/>
      <c r="D48" s="123"/>
      <c r="E48" s="123"/>
      <c r="F48" s="348"/>
      <c r="G48" s="174"/>
    </row>
    <row r="49" spans="1:7" ht="15">
      <c r="A49" s="200" t="s">
        <v>78</v>
      </c>
      <c r="B49" s="22">
        <v>11577</v>
      </c>
      <c r="C49" s="22">
        <v>12442</v>
      </c>
      <c r="D49" s="22">
        <v>11176</v>
      </c>
      <c r="E49" s="22">
        <v>11505</v>
      </c>
      <c r="F49" s="22">
        <v>11023</v>
      </c>
      <c r="G49" s="174">
        <f t="shared" si="0"/>
        <v>-0.04785350263453399</v>
      </c>
    </row>
    <row r="50" spans="1:10" ht="12.75">
      <c r="A50" s="186" t="s">
        <v>32</v>
      </c>
      <c r="B50" s="25">
        <v>2053</v>
      </c>
      <c r="C50" s="25">
        <v>2178</v>
      </c>
      <c r="D50" s="25">
        <v>1872</v>
      </c>
      <c r="E50" s="25">
        <v>1852</v>
      </c>
      <c r="F50" s="25">
        <v>1848</v>
      </c>
      <c r="G50" s="174">
        <f t="shared" si="0"/>
        <v>-0.09985387238188018</v>
      </c>
      <c r="J50"/>
    </row>
    <row r="51" spans="1:10" ht="12.75">
      <c r="A51" s="186" t="s">
        <v>33</v>
      </c>
      <c r="B51">
        <v>124</v>
      </c>
      <c r="C51">
        <v>120</v>
      </c>
      <c r="D51">
        <v>118</v>
      </c>
      <c r="E51">
        <v>125</v>
      </c>
      <c r="F51">
        <v>114</v>
      </c>
      <c r="G51" s="174">
        <f t="shared" si="0"/>
        <v>-0.08064516129032258</v>
      </c>
      <c r="J51"/>
    </row>
    <row r="52" spans="1:10" ht="12.75">
      <c r="A52" s="186" t="s">
        <v>34</v>
      </c>
      <c r="B52">
        <v>144</v>
      </c>
      <c r="C52">
        <v>153</v>
      </c>
      <c r="D52">
        <v>114</v>
      </c>
      <c r="E52">
        <v>146</v>
      </c>
      <c r="F52">
        <v>163</v>
      </c>
      <c r="G52" s="174">
        <f t="shared" si="0"/>
        <v>0.13194444444444445</v>
      </c>
      <c r="J52"/>
    </row>
    <row r="53" spans="1:10" ht="12.75">
      <c r="A53" s="186" t="s">
        <v>35</v>
      </c>
      <c r="B53">
        <v>724</v>
      </c>
      <c r="C53">
        <v>769</v>
      </c>
      <c r="D53">
        <v>681</v>
      </c>
      <c r="E53">
        <v>692</v>
      </c>
      <c r="F53">
        <v>735</v>
      </c>
      <c r="G53" s="174">
        <f t="shared" si="0"/>
        <v>0.015193370165745856</v>
      </c>
      <c r="J53"/>
    </row>
    <row r="54" spans="1:10" ht="12.75">
      <c r="A54" s="186" t="s">
        <v>36</v>
      </c>
      <c r="B54" s="25">
        <v>1968</v>
      </c>
      <c r="C54" s="25">
        <v>2091</v>
      </c>
      <c r="D54" s="25">
        <v>1857</v>
      </c>
      <c r="E54" s="25">
        <v>1969</v>
      </c>
      <c r="F54" s="25">
        <v>1889</v>
      </c>
      <c r="G54" s="174">
        <f t="shared" si="0"/>
        <v>-0.04014227642276423</v>
      </c>
      <c r="J54"/>
    </row>
    <row r="55" spans="1:10" ht="12.75">
      <c r="A55" s="186" t="s">
        <v>37</v>
      </c>
      <c r="B55">
        <v>896</v>
      </c>
      <c r="C55">
        <v>885</v>
      </c>
      <c r="D55">
        <v>901</v>
      </c>
      <c r="E55">
        <v>900</v>
      </c>
      <c r="F55">
        <v>830</v>
      </c>
      <c r="G55" s="174">
        <f t="shared" si="0"/>
        <v>-0.07366071428571429</v>
      </c>
      <c r="J55"/>
    </row>
    <row r="56" spans="1:10" ht="12.75">
      <c r="A56" s="186" t="s">
        <v>38</v>
      </c>
      <c r="B56">
        <v>141</v>
      </c>
      <c r="C56">
        <v>164</v>
      </c>
      <c r="D56">
        <v>158</v>
      </c>
      <c r="E56">
        <v>155</v>
      </c>
      <c r="F56">
        <v>145</v>
      </c>
      <c r="G56" s="174">
        <f t="shared" si="0"/>
        <v>0.028368794326241134</v>
      </c>
      <c r="J56"/>
    </row>
    <row r="57" spans="1:10" ht="12.75">
      <c r="A57" s="186" t="s">
        <v>39</v>
      </c>
      <c r="B57">
        <v>211</v>
      </c>
      <c r="C57">
        <v>216</v>
      </c>
      <c r="D57">
        <v>207</v>
      </c>
      <c r="E57">
        <v>212</v>
      </c>
      <c r="F57">
        <v>172</v>
      </c>
      <c r="G57" s="174">
        <f t="shared" si="0"/>
        <v>-0.1848341232227488</v>
      </c>
      <c r="J57"/>
    </row>
    <row r="58" spans="1:10" ht="12.75">
      <c r="A58" s="186" t="s">
        <v>40</v>
      </c>
      <c r="B58" s="25">
        <v>1912</v>
      </c>
      <c r="C58" s="25">
        <v>2142</v>
      </c>
      <c r="D58" s="25">
        <v>1933</v>
      </c>
      <c r="E58" s="25">
        <v>1881</v>
      </c>
      <c r="F58" s="25">
        <v>1807</v>
      </c>
      <c r="G58" s="174">
        <f t="shared" si="0"/>
        <v>-0.0549163179916318</v>
      </c>
      <c r="J58"/>
    </row>
    <row r="59" spans="1:10" ht="12.75">
      <c r="A59" s="186" t="s">
        <v>41</v>
      </c>
      <c r="B59" s="25">
        <v>969</v>
      </c>
      <c r="C59">
        <v>965</v>
      </c>
      <c r="D59">
        <v>924</v>
      </c>
      <c r="E59">
        <v>948</v>
      </c>
      <c r="F59">
        <v>875</v>
      </c>
      <c r="G59" s="174">
        <f t="shared" si="0"/>
        <v>-0.09700722394220847</v>
      </c>
      <c r="J59"/>
    </row>
    <row r="60" spans="1:10" ht="12.75">
      <c r="A60" s="186" t="s">
        <v>42</v>
      </c>
      <c r="B60" s="25">
        <v>2435</v>
      </c>
      <c r="C60" s="25">
        <v>2759</v>
      </c>
      <c r="D60" s="25">
        <v>2411</v>
      </c>
      <c r="E60" s="25">
        <v>2625</v>
      </c>
      <c r="F60" s="25">
        <v>2445</v>
      </c>
      <c r="G60" s="174">
        <f t="shared" si="0"/>
        <v>0.004106776180698152</v>
      </c>
      <c r="J60"/>
    </row>
    <row r="61" spans="1:10" ht="12.75">
      <c r="A61" s="154"/>
      <c r="B61"/>
      <c r="C61"/>
      <c r="D61"/>
      <c r="E61"/>
      <c r="F61"/>
      <c r="G61" s="174"/>
      <c r="J61"/>
    </row>
    <row r="62" spans="1:10" ht="15">
      <c r="A62" s="202" t="s">
        <v>79</v>
      </c>
      <c r="B62" s="22">
        <v>9829</v>
      </c>
      <c r="C62" s="22">
        <v>10547</v>
      </c>
      <c r="D62" s="22">
        <v>9439</v>
      </c>
      <c r="E62" s="22">
        <v>9837</v>
      </c>
      <c r="F62" s="22">
        <v>9401</v>
      </c>
      <c r="G62" s="174">
        <f t="shared" si="0"/>
        <v>-0.04354461288025231</v>
      </c>
      <c r="J62"/>
    </row>
    <row r="63" spans="1:10" ht="12.75">
      <c r="A63" s="186" t="s">
        <v>32</v>
      </c>
      <c r="B63" s="25">
        <v>1796</v>
      </c>
      <c r="C63" s="25">
        <v>1890</v>
      </c>
      <c r="D63" s="25">
        <v>1645</v>
      </c>
      <c r="E63" s="25">
        <v>1665</v>
      </c>
      <c r="F63" s="25">
        <v>1620</v>
      </c>
      <c r="G63" s="174">
        <f t="shared" si="0"/>
        <v>-0.09799554565701558</v>
      </c>
      <c r="J63"/>
    </row>
    <row r="64" spans="1:10" ht="12.75">
      <c r="A64" s="186" t="s">
        <v>33</v>
      </c>
      <c r="B64">
        <v>116</v>
      </c>
      <c r="C64">
        <v>115</v>
      </c>
      <c r="D64">
        <v>111</v>
      </c>
      <c r="E64">
        <v>123</v>
      </c>
      <c r="F64">
        <v>110</v>
      </c>
      <c r="G64" s="174">
        <f t="shared" si="0"/>
        <v>-0.05172413793103448</v>
      </c>
      <c r="J64"/>
    </row>
    <row r="65" spans="1:10" ht="12.75">
      <c r="A65" s="186" t="s">
        <v>34</v>
      </c>
      <c r="B65">
        <v>123</v>
      </c>
      <c r="C65">
        <v>140</v>
      </c>
      <c r="D65">
        <v>100</v>
      </c>
      <c r="E65">
        <v>127</v>
      </c>
      <c r="F65">
        <v>146</v>
      </c>
      <c r="G65" s="174">
        <f t="shared" si="0"/>
        <v>0.18699186991869918</v>
      </c>
      <c r="J65"/>
    </row>
    <row r="66" spans="1:10" ht="12.75">
      <c r="A66" s="186" t="s">
        <v>35</v>
      </c>
      <c r="B66">
        <v>679</v>
      </c>
      <c r="C66">
        <v>715</v>
      </c>
      <c r="D66">
        <v>646</v>
      </c>
      <c r="E66">
        <v>653</v>
      </c>
      <c r="F66">
        <v>681</v>
      </c>
      <c r="G66" s="174">
        <f t="shared" si="0"/>
        <v>0.0029455081001472753</v>
      </c>
      <c r="J66"/>
    </row>
    <row r="67" spans="1:10" ht="12.75">
      <c r="A67" s="186" t="s">
        <v>36</v>
      </c>
      <c r="B67" s="25">
        <v>1578</v>
      </c>
      <c r="C67" s="25">
        <v>1654</v>
      </c>
      <c r="D67" s="25">
        <v>1468</v>
      </c>
      <c r="E67" s="25">
        <v>1552</v>
      </c>
      <c r="F67" s="25">
        <v>1505</v>
      </c>
      <c r="G67" s="174">
        <f t="shared" si="0"/>
        <v>-0.046261089987325726</v>
      </c>
      <c r="J67"/>
    </row>
    <row r="68" spans="1:10" ht="12.75">
      <c r="A68" s="186" t="s">
        <v>37</v>
      </c>
      <c r="B68">
        <v>555</v>
      </c>
      <c r="C68">
        <v>526</v>
      </c>
      <c r="D68">
        <v>551</v>
      </c>
      <c r="E68">
        <v>557</v>
      </c>
      <c r="F68">
        <v>528</v>
      </c>
      <c r="G68" s="174">
        <f t="shared" si="0"/>
        <v>-0.04864864864864865</v>
      </c>
      <c r="J68"/>
    </row>
    <row r="69" spans="1:10" ht="12.75">
      <c r="A69" s="186" t="s">
        <v>38</v>
      </c>
      <c r="B69">
        <v>132</v>
      </c>
      <c r="C69">
        <v>151</v>
      </c>
      <c r="D69">
        <v>141</v>
      </c>
      <c r="E69">
        <v>140</v>
      </c>
      <c r="F69">
        <v>132</v>
      </c>
      <c r="G69" s="174">
        <f t="shared" si="0"/>
        <v>0</v>
      </c>
      <c r="J69"/>
    </row>
    <row r="70" spans="1:10" ht="12.75">
      <c r="A70" s="186" t="s">
        <v>39</v>
      </c>
      <c r="B70">
        <v>201</v>
      </c>
      <c r="C70">
        <v>201</v>
      </c>
      <c r="D70">
        <v>188</v>
      </c>
      <c r="E70">
        <v>194</v>
      </c>
      <c r="F70">
        <v>160</v>
      </c>
      <c r="G70" s="174">
        <f t="shared" si="0"/>
        <v>-0.20398009950248755</v>
      </c>
      <c r="J70"/>
    </row>
    <row r="71" spans="1:10" ht="12.75">
      <c r="A71" s="186" t="s">
        <v>40</v>
      </c>
      <c r="B71" s="25">
        <v>1684</v>
      </c>
      <c r="C71" s="25">
        <v>1887</v>
      </c>
      <c r="D71" s="25">
        <v>1691</v>
      </c>
      <c r="E71" s="25">
        <v>1679</v>
      </c>
      <c r="F71" s="25">
        <v>1598</v>
      </c>
      <c r="G71" s="174">
        <f t="shared" si="0"/>
        <v>-0.0510688836104513</v>
      </c>
      <c r="J71"/>
    </row>
    <row r="72" spans="1:10" ht="12.75">
      <c r="A72" s="186" t="s">
        <v>41</v>
      </c>
      <c r="B72">
        <v>851</v>
      </c>
      <c r="C72">
        <v>872</v>
      </c>
      <c r="D72">
        <v>809</v>
      </c>
      <c r="E72">
        <v>853</v>
      </c>
      <c r="F72">
        <v>771</v>
      </c>
      <c r="G72" s="174">
        <f aca="true" t="shared" si="1" ref="G72:G86">IF(COUNTIF(B72:F72,"&lt;50")&gt;=1,"*",(F72-B72)/B72)</f>
        <v>-0.09400705052878966</v>
      </c>
      <c r="J72"/>
    </row>
    <row r="73" spans="1:10" ht="12.75">
      <c r="A73" s="186" t="s">
        <v>42</v>
      </c>
      <c r="B73" s="25">
        <v>2114</v>
      </c>
      <c r="C73" s="25">
        <v>2396</v>
      </c>
      <c r="D73" s="25">
        <v>2089</v>
      </c>
      <c r="E73" s="25">
        <v>2294</v>
      </c>
      <c r="F73" s="25">
        <v>2150</v>
      </c>
      <c r="G73" s="174">
        <f t="shared" si="1"/>
        <v>0.017029328287606435</v>
      </c>
      <c r="J73"/>
    </row>
    <row r="74" spans="1:10" ht="12.75">
      <c r="A74" s="154"/>
      <c r="B74"/>
      <c r="C74"/>
      <c r="D74"/>
      <c r="E74"/>
      <c r="F74"/>
      <c r="G74" s="174"/>
      <c r="J74"/>
    </row>
    <row r="75" spans="1:10" ht="15">
      <c r="A75" s="202" t="s">
        <v>80</v>
      </c>
      <c r="B75" s="22">
        <v>1748</v>
      </c>
      <c r="C75" s="22">
        <v>1895</v>
      </c>
      <c r="D75" s="22">
        <v>1737</v>
      </c>
      <c r="E75" s="22">
        <v>1668</v>
      </c>
      <c r="F75" s="22">
        <v>1622</v>
      </c>
      <c r="G75" s="174">
        <f t="shared" si="1"/>
        <v>-0.07208237986270023</v>
      </c>
      <c r="J75"/>
    </row>
    <row r="76" spans="1:10" ht="12.75">
      <c r="A76" s="186" t="s">
        <v>32</v>
      </c>
      <c r="B76">
        <v>257</v>
      </c>
      <c r="C76">
        <v>288</v>
      </c>
      <c r="D76">
        <v>227</v>
      </c>
      <c r="E76">
        <v>187</v>
      </c>
      <c r="F76">
        <v>228</v>
      </c>
      <c r="G76" s="174">
        <f t="shared" si="1"/>
        <v>-0.11284046692607004</v>
      </c>
      <c r="J76"/>
    </row>
    <row r="77" spans="1:10" ht="12.75">
      <c r="A77" s="186" t="s">
        <v>33</v>
      </c>
      <c r="B77">
        <v>8</v>
      </c>
      <c r="C77">
        <v>5</v>
      </c>
      <c r="D77">
        <v>7</v>
      </c>
      <c r="E77">
        <v>2</v>
      </c>
      <c r="F77">
        <v>4</v>
      </c>
      <c r="G77" s="174" t="str">
        <f t="shared" si="1"/>
        <v>*</v>
      </c>
      <c r="J77"/>
    </row>
    <row r="78" spans="1:10" ht="12.75">
      <c r="A78" s="186" t="s">
        <v>34</v>
      </c>
      <c r="B78">
        <v>21</v>
      </c>
      <c r="C78">
        <v>13</v>
      </c>
      <c r="D78">
        <v>14</v>
      </c>
      <c r="E78">
        <v>19</v>
      </c>
      <c r="F78">
        <v>17</v>
      </c>
      <c r="G78" s="174" t="str">
        <f t="shared" si="1"/>
        <v>*</v>
      </c>
      <c r="J78"/>
    </row>
    <row r="79" spans="1:10" ht="12.75">
      <c r="A79" s="186" t="s">
        <v>35</v>
      </c>
      <c r="B79">
        <v>45</v>
      </c>
      <c r="C79">
        <v>54</v>
      </c>
      <c r="D79">
        <v>35</v>
      </c>
      <c r="E79">
        <v>39</v>
      </c>
      <c r="F79">
        <v>54</v>
      </c>
      <c r="G79" s="174" t="str">
        <f t="shared" si="1"/>
        <v>*</v>
      </c>
      <c r="J79"/>
    </row>
    <row r="80" spans="1:10" ht="12.75">
      <c r="A80" s="186" t="s">
        <v>36</v>
      </c>
      <c r="B80">
        <v>390</v>
      </c>
      <c r="C80">
        <v>437</v>
      </c>
      <c r="D80">
        <v>389</v>
      </c>
      <c r="E80">
        <v>417</v>
      </c>
      <c r="F80">
        <v>384</v>
      </c>
      <c r="G80" s="174">
        <f t="shared" si="1"/>
        <v>-0.015384615384615385</v>
      </c>
      <c r="J80"/>
    </row>
    <row r="81" spans="1:10" ht="12.75">
      <c r="A81" s="186" t="s">
        <v>37</v>
      </c>
      <c r="B81">
        <v>341</v>
      </c>
      <c r="C81">
        <v>359</v>
      </c>
      <c r="D81">
        <v>350</v>
      </c>
      <c r="E81">
        <v>343</v>
      </c>
      <c r="F81">
        <v>302</v>
      </c>
      <c r="G81" s="174">
        <f t="shared" si="1"/>
        <v>-0.11436950146627566</v>
      </c>
      <c r="J81"/>
    </row>
    <row r="82" spans="1:10" ht="12.75">
      <c r="A82" s="186" t="s">
        <v>38</v>
      </c>
      <c r="B82">
        <v>9</v>
      </c>
      <c r="C82">
        <v>13</v>
      </c>
      <c r="D82">
        <v>17</v>
      </c>
      <c r="E82">
        <v>15</v>
      </c>
      <c r="F82">
        <v>13</v>
      </c>
      <c r="G82" s="174" t="str">
        <f t="shared" si="1"/>
        <v>*</v>
      </c>
      <c r="J82"/>
    </row>
    <row r="83" spans="1:10" ht="12.75">
      <c r="A83" s="186" t="s">
        <v>39</v>
      </c>
      <c r="B83">
        <v>10</v>
      </c>
      <c r="C83">
        <v>15</v>
      </c>
      <c r="D83">
        <v>19</v>
      </c>
      <c r="E83">
        <v>18</v>
      </c>
      <c r="F83">
        <v>12</v>
      </c>
      <c r="G83" s="174" t="str">
        <f t="shared" si="1"/>
        <v>*</v>
      </c>
      <c r="J83"/>
    </row>
    <row r="84" spans="1:10" ht="12.75">
      <c r="A84" s="186" t="s">
        <v>40</v>
      </c>
      <c r="B84">
        <v>228</v>
      </c>
      <c r="C84">
        <v>255</v>
      </c>
      <c r="D84">
        <v>242</v>
      </c>
      <c r="E84">
        <v>202</v>
      </c>
      <c r="F84">
        <v>209</v>
      </c>
      <c r="G84" s="174">
        <f t="shared" si="1"/>
        <v>-0.08333333333333333</v>
      </c>
      <c r="J84"/>
    </row>
    <row r="85" spans="1:10" ht="12.75">
      <c r="A85" s="186" t="s">
        <v>41</v>
      </c>
      <c r="B85">
        <v>118</v>
      </c>
      <c r="C85">
        <v>93</v>
      </c>
      <c r="D85">
        <v>115</v>
      </c>
      <c r="E85">
        <v>95</v>
      </c>
      <c r="F85">
        <v>104</v>
      </c>
      <c r="G85" s="174">
        <f t="shared" si="1"/>
        <v>-0.11864406779661017</v>
      </c>
      <c r="J85"/>
    </row>
    <row r="86" spans="1:7" ht="12.75">
      <c r="A86" s="186" t="s">
        <v>42</v>
      </c>
      <c r="B86">
        <v>321</v>
      </c>
      <c r="C86">
        <v>363</v>
      </c>
      <c r="D86">
        <v>322</v>
      </c>
      <c r="E86">
        <v>331</v>
      </c>
      <c r="F86">
        <v>295</v>
      </c>
      <c r="G86" s="174">
        <f t="shared" si="1"/>
        <v>-0.08099688473520249</v>
      </c>
    </row>
    <row r="87" spans="1:7" ht="12.75">
      <c r="A87" s="187"/>
      <c r="B87" s="139"/>
      <c r="C87" s="139"/>
      <c r="D87" s="139"/>
      <c r="E87" s="139"/>
      <c r="F87" s="349"/>
      <c r="G87" s="264"/>
    </row>
    <row r="88" ht="12.75">
      <c r="A88" s="205" t="s">
        <v>146</v>
      </c>
    </row>
    <row r="89" spans="1:14" s="2" customFormat="1" ht="12" customHeight="1">
      <c r="A89" s="205" t="s">
        <v>138</v>
      </c>
      <c r="F89" s="317"/>
      <c r="G89" s="317"/>
      <c r="K89"/>
      <c r="L89" s="25"/>
      <c r="M89" s="22"/>
      <c r="N89" s="22"/>
    </row>
    <row r="90" spans="1:14" s="2" customFormat="1" ht="12" customHeight="1">
      <c r="A90" s="205" t="s">
        <v>138</v>
      </c>
      <c r="F90" s="317"/>
      <c r="G90" s="317"/>
      <c r="K90"/>
      <c r="L90"/>
      <c r="M90" s="22"/>
      <c r="N90" s="22"/>
    </row>
    <row r="91" spans="1:12" ht="12.75">
      <c r="A91" s="2"/>
      <c r="L91"/>
    </row>
    <row r="92" ht="12.75">
      <c r="A92" s="2"/>
    </row>
    <row r="94" ht="12.75">
      <c r="A94" s="2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zoomScale="90" zoomScaleNormal="90" zoomScalePageLayoutView="0" workbookViewId="0" topLeftCell="A1">
      <selection activeCell="A1" sqref="A1:H1"/>
    </sheetView>
  </sheetViews>
  <sheetFormatPr defaultColWidth="9.140625" defaultRowHeight="12.75"/>
  <cols>
    <col min="1" max="1" width="52.421875" style="0" customWidth="1"/>
    <col min="2" max="6" width="15.7109375" style="0" customWidth="1"/>
    <col min="7" max="7" width="2.7109375" style="0" customWidth="1"/>
    <col min="8" max="8" width="21.8515625" style="90" bestFit="1" customWidth="1"/>
    <col min="9" max="9" width="12.57421875" style="0" customWidth="1"/>
  </cols>
  <sheetData>
    <row r="1" spans="1:8" ht="30.75" customHeight="1">
      <c r="A1" s="373" t="s">
        <v>199</v>
      </c>
      <c r="B1" s="368"/>
      <c r="C1" s="368"/>
      <c r="D1" s="368"/>
      <c r="E1" s="368"/>
      <c r="F1" s="368"/>
      <c r="G1" s="368"/>
      <c r="H1" s="368"/>
    </row>
    <row r="2" spans="1:7" ht="13.5" customHeight="1" thickBot="1">
      <c r="A2" s="4"/>
      <c r="G2" s="32"/>
    </row>
    <row r="3" spans="1:8" ht="45.75" customHeight="1">
      <c r="A3" s="7"/>
      <c r="B3" s="266" t="s">
        <v>147</v>
      </c>
      <c r="C3" s="266" t="s">
        <v>154</v>
      </c>
      <c r="D3" s="266" t="s">
        <v>161</v>
      </c>
      <c r="E3" s="266" t="s">
        <v>165</v>
      </c>
      <c r="F3" s="266" t="s">
        <v>198</v>
      </c>
      <c r="G3" s="17"/>
      <c r="H3" s="268" t="s">
        <v>201</v>
      </c>
    </row>
    <row r="4" spans="1:8" ht="12.75">
      <c r="A4" s="33"/>
      <c r="B4" s="34"/>
      <c r="C4" s="34"/>
      <c r="D4" s="34"/>
      <c r="E4" s="34"/>
      <c r="F4" s="34"/>
      <c r="G4" s="35"/>
      <c r="H4" s="163"/>
    </row>
    <row r="5" spans="1:9" ht="15">
      <c r="A5" s="208" t="s">
        <v>44</v>
      </c>
      <c r="B5" s="22">
        <v>29735</v>
      </c>
      <c r="C5" s="22">
        <v>31691</v>
      </c>
      <c r="D5" s="22">
        <v>27613</v>
      </c>
      <c r="E5" s="22">
        <v>28696</v>
      </c>
      <c r="F5" s="22">
        <v>27115</v>
      </c>
      <c r="H5" s="174">
        <f>IF(COUNTIF(B5:F5,"&lt;50")&gt;=1,"*",(F5-B5)/B5)</f>
        <v>-0.08811165293425256</v>
      </c>
      <c r="I5" s="253"/>
    </row>
    <row r="6" spans="1:9" ht="12.75">
      <c r="A6" s="11"/>
      <c r="B6" s="22"/>
      <c r="C6" s="22"/>
      <c r="D6" s="25"/>
      <c r="E6" s="22"/>
      <c r="F6" s="25"/>
      <c r="H6" s="174"/>
      <c r="I6" s="254"/>
    </row>
    <row r="7" spans="1:12" ht="12.75">
      <c r="A7" s="188" t="s">
        <v>89</v>
      </c>
      <c r="B7" s="25">
        <v>9272</v>
      </c>
      <c r="C7" s="25">
        <v>10058</v>
      </c>
      <c r="D7" s="25">
        <v>8937</v>
      </c>
      <c r="E7" s="25">
        <v>9052</v>
      </c>
      <c r="F7" s="25">
        <v>8308</v>
      </c>
      <c r="H7" s="174">
        <f aca="true" t="shared" si="0" ref="H7:H21">IF(COUNTIF(B7:F7,"&lt;50")&gt;=1,"*",(F7-B7)/B7)</f>
        <v>-0.10396893874029335</v>
      </c>
      <c r="I7" s="254"/>
      <c r="K7" s="37"/>
      <c r="L7" s="37"/>
    </row>
    <row r="8" spans="1:12" ht="12.75">
      <c r="A8" s="188" t="s">
        <v>45</v>
      </c>
      <c r="B8" s="25">
        <v>3229</v>
      </c>
      <c r="C8" s="25">
        <v>3329</v>
      </c>
      <c r="D8" s="25">
        <v>2848</v>
      </c>
      <c r="E8" s="25">
        <v>3243</v>
      </c>
      <c r="F8" s="25">
        <v>3016</v>
      </c>
      <c r="H8" s="174">
        <f t="shared" si="0"/>
        <v>-0.06596469495199753</v>
      </c>
      <c r="I8" s="254"/>
      <c r="K8" s="37"/>
      <c r="L8" s="37"/>
    </row>
    <row r="9" spans="1:12" ht="12.75">
      <c r="A9" s="188" t="s">
        <v>94</v>
      </c>
      <c r="B9" s="25">
        <v>1737</v>
      </c>
      <c r="C9" s="25">
        <v>1883</v>
      </c>
      <c r="D9" s="25">
        <v>1607</v>
      </c>
      <c r="E9" s="25">
        <v>1817</v>
      </c>
      <c r="F9" s="25">
        <v>1783</v>
      </c>
      <c r="H9" s="174">
        <f t="shared" si="0"/>
        <v>0.02648244099021301</v>
      </c>
      <c r="I9" s="254"/>
      <c r="K9" s="37"/>
      <c r="L9" s="37"/>
    </row>
    <row r="10" spans="1:12" ht="12.75">
      <c r="A10" s="188" t="s">
        <v>90</v>
      </c>
      <c r="B10" s="25">
        <v>1840</v>
      </c>
      <c r="C10" s="25">
        <v>1934</v>
      </c>
      <c r="D10" s="25">
        <v>1603</v>
      </c>
      <c r="E10" s="25">
        <v>1755</v>
      </c>
      <c r="F10" s="25">
        <v>1748</v>
      </c>
      <c r="H10" s="174">
        <f t="shared" si="0"/>
        <v>-0.05</v>
      </c>
      <c r="I10" s="254"/>
      <c r="K10" s="37"/>
      <c r="L10" s="37"/>
    </row>
    <row r="11" spans="1:12" ht="12.75">
      <c r="A11" s="188" t="s">
        <v>91</v>
      </c>
      <c r="B11" s="25">
        <v>1850</v>
      </c>
      <c r="C11" s="25">
        <v>1936</v>
      </c>
      <c r="D11" s="25">
        <v>1654</v>
      </c>
      <c r="E11" s="25">
        <v>1667</v>
      </c>
      <c r="F11" s="25">
        <v>1525</v>
      </c>
      <c r="H11" s="174">
        <f t="shared" si="0"/>
        <v>-0.17567567567567569</v>
      </c>
      <c r="I11" s="254"/>
      <c r="K11" s="37"/>
      <c r="L11" s="37"/>
    </row>
    <row r="12" spans="1:12" ht="12.75">
      <c r="A12" s="188" t="s">
        <v>92</v>
      </c>
      <c r="B12" s="25">
        <v>1611</v>
      </c>
      <c r="C12" s="25">
        <v>1619</v>
      </c>
      <c r="D12" s="25">
        <v>1456</v>
      </c>
      <c r="E12" s="25">
        <v>1613</v>
      </c>
      <c r="F12" s="25">
        <v>1502</v>
      </c>
      <c r="H12" s="174">
        <f t="shared" si="0"/>
        <v>-0.06765983860955928</v>
      </c>
      <c r="I12" s="254"/>
      <c r="K12" s="37"/>
      <c r="L12" s="37"/>
    </row>
    <row r="13" spans="1:12" ht="12.75">
      <c r="A13" s="188" t="s">
        <v>46</v>
      </c>
      <c r="B13" s="25">
        <v>1546</v>
      </c>
      <c r="C13" s="25">
        <v>1622</v>
      </c>
      <c r="D13" s="25">
        <v>1375</v>
      </c>
      <c r="E13" s="25">
        <v>1360</v>
      </c>
      <c r="F13" s="25">
        <v>1351</v>
      </c>
      <c r="H13" s="174">
        <f t="shared" si="0"/>
        <v>-0.1261319534282018</v>
      </c>
      <c r="I13" s="254"/>
      <c r="K13" s="37"/>
      <c r="L13" s="37"/>
    </row>
    <row r="14" spans="1:9" ht="12.75">
      <c r="A14" s="188" t="s">
        <v>120</v>
      </c>
      <c r="B14">
        <v>895</v>
      </c>
      <c r="C14">
        <v>979</v>
      </c>
      <c r="D14">
        <v>920</v>
      </c>
      <c r="E14">
        <v>960</v>
      </c>
      <c r="F14">
        <v>967</v>
      </c>
      <c r="H14" s="174">
        <f t="shared" si="0"/>
        <v>0.08044692737430167</v>
      </c>
      <c r="I14" s="255"/>
    </row>
    <row r="15" spans="1:12" ht="13.5" customHeight="1">
      <c r="A15" s="188" t="s">
        <v>93</v>
      </c>
      <c r="B15">
        <v>644</v>
      </c>
      <c r="C15">
        <v>614</v>
      </c>
      <c r="D15">
        <v>537</v>
      </c>
      <c r="E15">
        <v>545</v>
      </c>
      <c r="F15">
        <v>522</v>
      </c>
      <c r="H15" s="174">
        <f t="shared" si="0"/>
        <v>-0.18944099378881987</v>
      </c>
      <c r="I15" s="254"/>
      <c r="K15" s="37"/>
      <c r="L15" s="37"/>
    </row>
    <row r="16" spans="1:12" ht="12.75" customHeight="1">
      <c r="A16" s="188" t="s">
        <v>121</v>
      </c>
      <c r="B16">
        <v>591</v>
      </c>
      <c r="C16">
        <v>598</v>
      </c>
      <c r="D16">
        <v>514</v>
      </c>
      <c r="E16">
        <v>451</v>
      </c>
      <c r="F16">
        <v>430</v>
      </c>
      <c r="H16" s="174">
        <f t="shared" si="0"/>
        <v>-0.272419627749577</v>
      </c>
      <c r="I16" s="254"/>
      <c r="K16" s="37"/>
      <c r="L16" s="37"/>
    </row>
    <row r="17" spans="3:12" ht="12.75">
      <c r="C17" s="22"/>
      <c r="D17" s="22"/>
      <c r="E17" s="22"/>
      <c r="F17" s="22"/>
      <c r="H17" s="174"/>
      <c r="I17" s="254"/>
      <c r="K17" s="25"/>
      <c r="L17" s="36"/>
    </row>
    <row r="18" spans="1:12" ht="12.75">
      <c r="A18" s="189" t="s">
        <v>95</v>
      </c>
      <c r="B18" s="25">
        <v>6520</v>
      </c>
      <c r="C18" s="36">
        <v>7119</v>
      </c>
      <c r="D18" s="36">
        <v>6162</v>
      </c>
      <c r="E18" s="36">
        <v>6233</v>
      </c>
      <c r="F18" s="36">
        <v>5963</v>
      </c>
      <c r="H18" s="174">
        <f t="shared" si="0"/>
        <v>-0.08542944785276074</v>
      </c>
      <c r="I18" s="254"/>
      <c r="K18" s="39"/>
      <c r="L18" s="39"/>
    </row>
    <row r="19" spans="1:9" ht="12.75">
      <c r="A19" s="40"/>
      <c r="B19" s="37"/>
      <c r="C19" s="37"/>
      <c r="D19" s="37"/>
      <c r="E19" s="37"/>
      <c r="F19" s="37"/>
      <c r="G19" s="37"/>
      <c r="H19" s="37"/>
      <c r="I19" s="255"/>
    </row>
    <row r="20" spans="1:9" ht="12.75">
      <c r="A20" s="42"/>
      <c r="B20" s="43"/>
      <c r="C20" s="43"/>
      <c r="D20" s="43"/>
      <c r="E20" s="43"/>
      <c r="F20" s="43"/>
      <c r="G20" s="43"/>
      <c r="H20" s="43"/>
      <c r="I20" s="255"/>
    </row>
    <row r="21" spans="1:9" ht="15">
      <c r="A21" s="208" t="s">
        <v>47</v>
      </c>
      <c r="B21" s="22">
        <v>11577</v>
      </c>
      <c r="C21" s="22">
        <v>12442</v>
      </c>
      <c r="D21" s="22">
        <v>11176</v>
      </c>
      <c r="E21" s="22">
        <v>11505</v>
      </c>
      <c r="F21" s="22">
        <v>11023</v>
      </c>
      <c r="H21" s="174">
        <f t="shared" si="0"/>
        <v>-0.04785350263453399</v>
      </c>
      <c r="I21" s="255"/>
    </row>
    <row r="22" spans="1:9" ht="15">
      <c r="A22" s="208"/>
      <c r="B22" s="22"/>
      <c r="C22" s="22"/>
      <c r="D22" s="22"/>
      <c r="E22" s="22"/>
      <c r="F22" s="25"/>
      <c r="H22" s="174"/>
      <c r="I22" s="255"/>
    </row>
    <row r="23" spans="1:9" ht="12.75">
      <c r="A23" s="190" t="s">
        <v>89</v>
      </c>
      <c r="B23" s="25">
        <v>2578</v>
      </c>
      <c r="C23" s="25">
        <v>2751</v>
      </c>
      <c r="D23" s="25">
        <v>2609</v>
      </c>
      <c r="E23" s="25">
        <v>2630</v>
      </c>
      <c r="F23" s="25">
        <v>2385</v>
      </c>
      <c r="H23" s="174">
        <f aca="true" t="shared" si="1" ref="H23:H32">IF(COUNTIF(B23:F23,"&lt;50")&gt;=1,"*",(F23-B23)/B23)</f>
        <v>-0.07486423584173778</v>
      </c>
      <c r="I23" s="255"/>
    </row>
    <row r="24" spans="1:12" ht="12.75">
      <c r="A24" s="190" t="s">
        <v>45</v>
      </c>
      <c r="B24" s="25">
        <v>1052</v>
      </c>
      <c r="C24" s="25">
        <v>969</v>
      </c>
      <c r="D24">
        <v>1087</v>
      </c>
      <c r="E24" s="25">
        <v>1073</v>
      </c>
      <c r="F24" s="25">
        <v>1011</v>
      </c>
      <c r="H24" s="174">
        <f t="shared" si="1"/>
        <v>-0.03897338403041825</v>
      </c>
      <c r="I24" s="256"/>
      <c r="J24" s="37"/>
      <c r="K24" s="37"/>
      <c r="L24" s="37"/>
    </row>
    <row r="25" spans="1:12" ht="12.75">
      <c r="A25" s="190" t="s">
        <v>91</v>
      </c>
      <c r="B25" s="25">
        <v>1066</v>
      </c>
      <c r="C25" s="25">
        <v>1123</v>
      </c>
      <c r="D25" s="25">
        <v>1041</v>
      </c>
      <c r="E25" s="25">
        <v>1059</v>
      </c>
      <c r="F25">
        <v>969</v>
      </c>
      <c r="H25" s="174">
        <f t="shared" si="1"/>
        <v>-0.09099437148217636</v>
      </c>
      <c r="I25" s="256"/>
      <c r="J25" s="37"/>
      <c r="K25" s="37"/>
      <c r="L25" s="37"/>
    </row>
    <row r="26" spans="1:12" ht="12.75">
      <c r="A26" s="188" t="s">
        <v>90</v>
      </c>
      <c r="B26" s="25">
        <v>934</v>
      </c>
      <c r="C26">
        <v>1188</v>
      </c>
      <c r="D26" s="25">
        <v>842</v>
      </c>
      <c r="E26">
        <v>887</v>
      </c>
      <c r="F26">
        <v>814</v>
      </c>
      <c r="H26" s="174">
        <f t="shared" si="1"/>
        <v>-0.1284796573875803</v>
      </c>
      <c r="I26" s="256"/>
      <c r="J26" s="37"/>
      <c r="K26" s="37"/>
      <c r="L26" s="37"/>
    </row>
    <row r="27" spans="1:12" ht="12.75">
      <c r="A27" s="190" t="s">
        <v>92</v>
      </c>
      <c r="B27">
        <v>633</v>
      </c>
      <c r="C27">
        <v>663</v>
      </c>
      <c r="D27">
        <v>622</v>
      </c>
      <c r="E27">
        <v>638</v>
      </c>
      <c r="F27">
        <v>677</v>
      </c>
      <c r="H27" s="174">
        <f t="shared" si="1"/>
        <v>0.06951026856240126</v>
      </c>
      <c r="I27" s="256"/>
      <c r="J27" s="37"/>
      <c r="K27" s="37"/>
      <c r="L27" s="37"/>
    </row>
    <row r="28" spans="1:12" ht="12.75">
      <c r="A28" s="188" t="s">
        <v>94</v>
      </c>
      <c r="B28">
        <v>522</v>
      </c>
      <c r="C28">
        <v>405</v>
      </c>
      <c r="D28">
        <v>549</v>
      </c>
      <c r="E28">
        <v>604</v>
      </c>
      <c r="F28">
        <v>644</v>
      </c>
      <c r="H28" s="174">
        <f t="shared" si="1"/>
        <v>0.23371647509578544</v>
      </c>
      <c r="I28" s="256"/>
      <c r="J28" s="37"/>
      <c r="K28" s="37"/>
      <c r="L28" s="37"/>
    </row>
    <row r="29" spans="1:12" ht="12.75">
      <c r="A29" s="188" t="s">
        <v>120</v>
      </c>
      <c r="B29">
        <v>349</v>
      </c>
      <c r="C29">
        <v>434</v>
      </c>
      <c r="D29">
        <v>331</v>
      </c>
      <c r="E29">
        <v>428</v>
      </c>
      <c r="F29">
        <v>417</v>
      </c>
      <c r="H29" s="174">
        <f t="shared" si="1"/>
        <v>0.19484240687679083</v>
      </c>
      <c r="I29" s="256"/>
      <c r="J29" s="37"/>
      <c r="K29" s="37"/>
      <c r="L29" s="37"/>
    </row>
    <row r="30" spans="1:9" ht="12.75">
      <c r="A30" s="188" t="s">
        <v>121</v>
      </c>
      <c r="B30">
        <v>498</v>
      </c>
      <c r="C30">
        <v>469</v>
      </c>
      <c r="D30">
        <v>469</v>
      </c>
      <c r="E30">
        <v>397</v>
      </c>
      <c r="F30">
        <v>381</v>
      </c>
      <c r="H30" s="174">
        <f t="shared" si="1"/>
        <v>-0.23493975903614459</v>
      </c>
      <c r="I30" s="255"/>
    </row>
    <row r="31" spans="1:9" ht="12.75">
      <c r="A31" s="188" t="s">
        <v>93</v>
      </c>
      <c r="B31">
        <v>445</v>
      </c>
      <c r="C31">
        <v>646</v>
      </c>
      <c r="D31">
        <v>335</v>
      </c>
      <c r="E31">
        <v>366</v>
      </c>
      <c r="F31">
        <v>346</v>
      </c>
      <c r="H31" s="174">
        <f t="shared" si="1"/>
        <v>-0.22247191011235956</v>
      </c>
      <c r="I31" s="255"/>
    </row>
    <row r="32" spans="1:12" ht="12.75">
      <c r="A32" s="190" t="s">
        <v>46</v>
      </c>
      <c r="B32">
        <v>371</v>
      </c>
      <c r="C32">
        <v>381</v>
      </c>
      <c r="D32">
        <v>368</v>
      </c>
      <c r="E32">
        <v>362</v>
      </c>
      <c r="F32">
        <v>341</v>
      </c>
      <c r="H32" s="174">
        <f t="shared" si="1"/>
        <v>-0.08086253369272237</v>
      </c>
      <c r="I32" s="256"/>
      <c r="J32" s="37"/>
      <c r="K32" s="37"/>
      <c r="L32" s="37"/>
    </row>
    <row r="33" spans="2:12" ht="12.75">
      <c r="B33" s="22"/>
      <c r="C33" s="22"/>
      <c r="D33" s="25"/>
      <c r="E33" s="22"/>
      <c r="F33" s="22"/>
      <c r="H33" s="174"/>
      <c r="I33" s="256"/>
      <c r="J33" s="37"/>
      <c r="K33" s="37"/>
      <c r="L33" s="37"/>
    </row>
    <row r="34" spans="1:9" ht="12.75">
      <c r="A34" s="173"/>
      <c r="C34" s="22"/>
      <c r="D34" s="22"/>
      <c r="E34" s="22"/>
      <c r="F34" s="22"/>
      <c r="H34" s="174"/>
      <c r="I34" s="255"/>
    </row>
    <row r="35" spans="1:9" ht="12.75">
      <c r="A35" s="191" t="s">
        <v>96</v>
      </c>
      <c r="B35" s="25">
        <v>3129</v>
      </c>
      <c r="C35" s="36">
        <v>3413</v>
      </c>
      <c r="D35" s="36">
        <v>2923</v>
      </c>
      <c r="E35" s="36">
        <v>3061</v>
      </c>
      <c r="F35" s="36">
        <v>3038</v>
      </c>
      <c r="H35" s="174">
        <f>IF(COUNTIF(B35:F35,"&lt;50")&gt;=1,"*",(F35-B35)/B35)</f>
        <v>-0.029082774049217</v>
      </c>
      <c r="I35" s="257"/>
    </row>
    <row r="36" spans="1:10" ht="12.75">
      <c r="A36" s="40"/>
      <c r="B36" s="41"/>
      <c r="C36" s="41"/>
      <c r="D36" s="41"/>
      <c r="E36" s="41"/>
      <c r="F36" s="41"/>
      <c r="G36" s="40"/>
      <c r="H36" s="246"/>
      <c r="I36" s="46"/>
      <c r="J36" s="39"/>
    </row>
    <row r="37" spans="1:10" ht="12.75">
      <c r="A37" s="47"/>
      <c r="G37" s="32"/>
      <c r="J37" s="25"/>
    </row>
    <row r="38" spans="1:10" ht="12.75">
      <c r="A38" s="205"/>
      <c r="G38" s="32"/>
      <c r="J38" s="25"/>
    </row>
    <row r="39" spans="1:10" ht="12.75">
      <c r="A39" s="47"/>
      <c r="G39" s="32"/>
      <c r="J39" s="25"/>
    </row>
    <row r="40" ht="12.75">
      <c r="A40" s="48"/>
    </row>
    <row r="41" ht="12.75">
      <c r="A41" s="49"/>
    </row>
    <row r="42" ht="12.75">
      <c r="A42" s="49"/>
    </row>
    <row r="43" ht="12.75">
      <c r="A43" s="49"/>
    </row>
    <row r="44" ht="12.75">
      <c r="A44" s="48"/>
    </row>
    <row r="45" ht="12.75">
      <c r="A45" s="49"/>
    </row>
    <row r="46" ht="12.75">
      <c r="A46" s="48"/>
    </row>
    <row r="47" ht="12.75">
      <c r="A47" s="48"/>
    </row>
    <row r="48" ht="12.75">
      <c r="A48" s="48"/>
    </row>
    <row r="49" ht="12.75">
      <c r="A49" s="48"/>
    </row>
    <row r="50" ht="12.75">
      <c r="A50" s="48"/>
    </row>
    <row r="51" ht="12.75">
      <c r="A51" s="48"/>
    </row>
    <row r="52" ht="12.75">
      <c r="A52" s="48"/>
    </row>
    <row r="53" ht="12.75">
      <c r="A53" s="48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85" zoomScaleNormal="85" zoomScalePageLayoutView="0" workbookViewId="0" topLeftCell="A1">
      <selection activeCell="A1" sqref="A1:H1"/>
    </sheetView>
  </sheetViews>
  <sheetFormatPr defaultColWidth="12.421875" defaultRowHeight="12.75"/>
  <cols>
    <col min="1" max="1" width="35.28125" style="6" customWidth="1"/>
    <col min="2" max="6" width="15.28125" style="5" customWidth="1"/>
    <col min="7" max="7" width="2.7109375" style="5" customWidth="1"/>
    <col min="8" max="8" width="22.28125" style="8" bestFit="1" customWidth="1"/>
    <col min="9" max="9" width="12.421875" style="5" customWidth="1"/>
    <col min="10" max="10" width="17.57421875" style="5" customWidth="1"/>
    <col min="11" max="16384" width="12.421875" style="5" customWidth="1"/>
  </cols>
  <sheetData>
    <row r="1" spans="1:8" ht="32.25" customHeight="1">
      <c r="A1" s="374" t="s">
        <v>200</v>
      </c>
      <c r="B1" s="375"/>
      <c r="C1" s="375"/>
      <c r="D1" s="375"/>
      <c r="E1" s="375"/>
      <c r="F1" s="375"/>
      <c r="G1" s="375"/>
      <c r="H1" s="375"/>
    </row>
    <row r="2" spans="1:7" ht="13.5" thickBot="1">
      <c r="A2" s="4"/>
      <c r="G2" s="10"/>
    </row>
    <row r="3" spans="1:10" s="50" customFormat="1" ht="45.75" customHeight="1">
      <c r="A3" s="7"/>
      <c r="B3" s="266" t="s">
        <v>147</v>
      </c>
      <c r="C3" s="266" t="s">
        <v>154</v>
      </c>
      <c r="D3" s="266" t="s">
        <v>161</v>
      </c>
      <c r="E3" s="266" t="s">
        <v>165</v>
      </c>
      <c r="F3" s="266" t="s">
        <v>198</v>
      </c>
      <c r="G3" s="17"/>
      <c r="H3" s="268" t="s">
        <v>197</v>
      </c>
      <c r="J3"/>
    </row>
    <row r="4" spans="1:13" ht="12.75">
      <c r="A4" s="33"/>
      <c r="B4" s="38"/>
      <c r="C4" s="38"/>
      <c r="D4" s="38"/>
      <c r="E4" s="38"/>
      <c r="F4" s="38"/>
      <c r="G4" s="45"/>
      <c r="H4" s="51"/>
      <c r="J4"/>
      <c r="K4" s="25"/>
      <c r="L4"/>
      <c r="M4"/>
    </row>
    <row r="5" spans="1:13" ht="12.75">
      <c r="A5" s="33"/>
      <c r="B5" s="25"/>
      <c r="C5" s="25"/>
      <c r="D5" s="25"/>
      <c r="E5" s="25"/>
      <c r="F5" s="25"/>
      <c r="G5" s="25"/>
      <c r="H5" s="53"/>
      <c r="J5"/>
      <c r="K5" s="25"/>
      <c r="L5"/>
      <c r="M5"/>
    </row>
    <row r="6" spans="1:13" ht="15">
      <c r="A6" s="209" t="s">
        <v>44</v>
      </c>
      <c r="B6" s="22">
        <v>50225</v>
      </c>
      <c r="C6" s="22">
        <v>52695</v>
      </c>
      <c r="D6" s="22">
        <v>45904</v>
      </c>
      <c r="E6" s="22">
        <v>47828</v>
      </c>
      <c r="F6" s="22">
        <v>45547</v>
      </c>
      <c r="H6" s="174">
        <f>IF(COUNTIF(B6:F6,"&lt;50")&gt;=1,"*",(F6-B6)/B6)</f>
        <v>-0.09314086610253858</v>
      </c>
      <c r="I6" s="22"/>
      <c r="J6"/>
      <c r="K6" s="25"/>
      <c r="L6"/>
      <c r="M6"/>
    </row>
    <row r="7" spans="1:13" ht="12.75">
      <c r="A7" s="189" t="s">
        <v>45</v>
      </c>
      <c r="B7" s="25">
        <v>16221</v>
      </c>
      <c r="C7" s="25">
        <v>16587</v>
      </c>
      <c r="D7" s="25">
        <v>14406</v>
      </c>
      <c r="E7" s="25">
        <v>15508</v>
      </c>
      <c r="F7" s="25">
        <v>14900</v>
      </c>
      <c r="H7" s="174">
        <f aca="true" t="shared" si="0" ref="H7:H18">IF(COUNTIF(B7:F7,"&lt;50")&gt;=1,"*",(F7-B7)/B7)</f>
        <v>-0.08143764256211085</v>
      </c>
      <c r="I7" s="25"/>
      <c r="J7"/>
      <c r="K7" s="25"/>
      <c r="L7" s="25"/>
      <c r="M7" s="25"/>
    </row>
    <row r="8" spans="1:13" ht="12.75">
      <c r="A8" s="189" t="s">
        <v>48</v>
      </c>
      <c r="B8" s="25">
        <v>15892</v>
      </c>
      <c r="C8" s="25">
        <v>17039</v>
      </c>
      <c r="D8" s="25">
        <v>15072</v>
      </c>
      <c r="E8" s="25">
        <v>15288</v>
      </c>
      <c r="F8" s="25">
        <v>13928</v>
      </c>
      <c r="H8" s="174">
        <f t="shared" si="0"/>
        <v>-0.12358419330480745</v>
      </c>
      <c r="I8" s="25"/>
      <c r="J8"/>
      <c r="K8" s="25"/>
      <c r="L8" s="25"/>
      <c r="M8" s="25"/>
    </row>
    <row r="9" spans="1:13" ht="12.75">
      <c r="A9" s="189" t="s">
        <v>49</v>
      </c>
      <c r="B9" s="321">
        <v>3704</v>
      </c>
      <c r="C9" s="25">
        <v>3741</v>
      </c>
      <c r="D9" s="25">
        <v>3090</v>
      </c>
      <c r="E9" s="25">
        <v>3325</v>
      </c>
      <c r="F9" s="25">
        <v>3265</v>
      </c>
      <c r="H9" s="174">
        <f t="shared" si="0"/>
        <v>-0.11852051835853132</v>
      </c>
      <c r="I9" s="25"/>
      <c r="J9"/>
      <c r="K9" s="25"/>
      <c r="L9" s="25"/>
      <c r="M9" s="25"/>
    </row>
    <row r="10" spans="1:13" ht="12.75">
      <c r="A10" s="189" t="s">
        <v>50</v>
      </c>
      <c r="B10" s="321">
        <v>2557</v>
      </c>
      <c r="C10" s="25">
        <v>2401</v>
      </c>
      <c r="D10" s="25">
        <v>2212</v>
      </c>
      <c r="E10" s="25">
        <v>2385</v>
      </c>
      <c r="F10" s="25">
        <v>2286</v>
      </c>
      <c r="H10" s="174">
        <f t="shared" si="0"/>
        <v>-0.10598357450136879</v>
      </c>
      <c r="I10" s="25"/>
      <c r="J10"/>
      <c r="K10" s="25"/>
      <c r="L10" s="25"/>
      <c r="M10" s="25"/>
    </row>
    <row r="11" spans="1:13" ht="12.75">
      <c r="A11" s="189" t="s">
        <v>46</v>
      </c>
      <c r="B11" s="321">
        <v>4148</v>
      </c>
      <c r="C11" s="25">
        <v>4256</v>
      </c>
      <c r="D11" s="25">
        <v>3664</v>
      </c>
      <c r="E11" s="25">
        <v>3467</v>
      </c>
      <c r="F11" s="25">
        <v>3414</v>
      </c>
      <c r="H11" s="174">
        <f t="shared" si="0"/>
        <v>-0.17695274831243973</v>
      </c>
      <c r="I11" s="25"/>
      <c r="J11"/>
      <c r="K11" s="25"/>
      <c r="L11" s="25"/>
      <c r="M11" s="25"/>
    </row>
    <row r="12" spans="1:13" ht="12.75">
      <c r="A12" s="189" t="s">
        <v>51</v>
      </c>
      <c r="B12" s="321">
        <v>4986</v>
      </c>
      <c r="C12" s="25">
        <v>5840</v>
      </c>
      <c r="D12" s="25">
        <v>4925</v>
      </c>
      <c r="E12" s="25">
        <v>5255</v>
      </c>
      <c r="F12" s="25">
        <v>5162</v>
      </c>
      <c r="H12" s="174">
        <f t="shared" si="0"/>
        <v>0.03529883674288006</v>
      </c>
      <c r="I12" s="25"/>
      <c r="J12"/>
      <c r="K12"/>
      <c r="L12" s="25"/>
      <c r="M12" s="25"/>
    </row>
    <row r="13" spans="1:13" ht="12.75">
      <c r="A13" s="189" t="s">
        <v>52</v>
      </c>
      <c r="B13" s="25">
        <v>1473</v>
      </c>
      <c r="C13" s="25">
        <v>1535</v>
      </c>
      <c r="D13" s="25">
        <v>1392</v>
      </c>
      <c r="E13" s="25">
        <v>1509</v>
      </c>
      <c r="F13" s="25">
        <v>1528</v>
      </c>
      <c r="H13" s="174">
        <f t="shared" si="0"/>
        <v>0.0373387644263408</v>
      </c>
      <c r="I13" s="25"/>
      <c r="J13"/>
      <c r="K13"/>
      <c r="L13" s="25"/>
      <c r="M13" s="25"/>
    </row>
    <row r="14" spans="1:13" ht="12.75">
      <c r="A14" s="189" t="s">
        <v>53</v>
      </c>
      <c r="B14" s="322">
        <v>199</v>
      </c>
      <c r="C14">
        <v>201</v>
      </c>
      <c r="D14">
        <v>196</v>
      </c>
      <c r="E14">
        <v>217</v>
      </c>
      <c r="F14">
        <v>190</v>
      </c>
      <c r="H14" s="174">
        <f t="shared" si="0"/>
        <v>-0.04522613065326633</v>
      </c>
      <c r="I14"/>
      <c r="J14"/>
      <c r="K14"/>
      <c r="L14" s="25"/>
      <c r="M14" s="25"/>
    </row>
    <row r="15" spans="1:13" ht="12.75">
      <c r="A15" s="189" t="s">
        <v>54</v>
      </c>
      <c r="B15" s="322">
        <v>160</v>
      </c>
      <c r="C15">
        <v>147</v>
      </c>
      <c r="D15">
        <v>128</v>
      </c>
      <c r="E15">
        <v>131</v>
      </c>
      <c r="F15">
        <v>164</v>
      </c>
      <c r="H15" s="174">
        <f t="shared" si="0"/>
        <v>0.025</v>
      </c>
      <c r="I15"/>
      <c r="J15"/>
      <c r="K15"/>
      <c r="L15"/>
      <c r="M15"/>
    </row>
    <row r="16" spans="1:13" ht="12.75">
      <c r="A16" s="189" t="s">
        <v>55</v>
      </c>
      <c r="B16" s="322">
        <v>256</v>
      </c>
      <c r="C16">
        <v>302</v>
      </c>
      <c r="D16">
        <v>228</v>
      </c>
      <c r="E16">
        <v>210</v>
      </c>
      <c r="F16">
        <v>220</v>
      </c>
      <c r="H16" s="174">
        <f t="shared" si="0"/>
        <v>-0.140625</v>
      </c>
      <c r="I16"/>
      <c r="J16"/>
      <c r="K16"/>
      <c r="L16"/>
      <c r="M16"/>
    </row>
    <row r="17" spans="1:13" ht="12.75">
      <c r="A17" s="189" t="s">
        <v>56</v>
      </c>
      <c r="B17" s="322">
        <v>281</v>
      </c>
      <c r="C17">
        <v>238</v>
      </c>
      <c r="D17">
        <v>253</v>
      </c>
      <c r="E17">
        <v>216</v>
      </c>
      <c r="F17">
        <v>223</v>
      </c>
      <c r="G17" s="10"/>
      <c r="H17" s="174">
        <f t="shared" si="0"/>
        <v>-0.20640569395017794</v>
      </c>
      <c r="I17" s="32"/>
      <c r="J17"/>
      <c r="K17" s="25"/>
      <c r="L17"/>
      <c r="M17"/>
    </row>
    <row r="18" spans="1:13" ht="12" customHeight="1">
      <c r="A18" s="189" t="s">
        <v>57</v>
      </c>
      <c r="B18" s="322">
        <v>348</v>
      </c>
      <c r="C18">
        <v>408</v>
      </c>
      <c r="D18">
        <v>338</v>
      </c>
      <c r="E18">
        <v>317</v>
      </c>
      <c r="F18">
        <v>267</v>
      </c>
      <c r="G18" s="10"/>
      <c r="H18" s="174">
        <f t="shared" si="0"/>
        <v>-0.23275862068965517</v>
      </c>
      <c r="I18" s="32"/>
      <c r="J18"/>
      <c r="K18" s="25"/>
      <c r="L18"/>
      <c r="M18"/>
    </row>
    <row r="19" spans="1:13" ht="8.25" customHeight="1">
      <c r="A19" s="138"/>
      <c r="B19" s="139"/>
      <c r="C19" s="139"/>
      <c r="D19" s="139"/>
      <c r="E19" s="139"/>
      <c r="F19" s="139"/>
      <c r="G19" s="55"/>
      <c r="H19" s="244"/>
      <c r="I19" s="37"/>
      <c r="J19"/>
      <c r="K19" s="25"/>
      <c r="L19"/>
      <c r="M19"/>
    </row>
    <row r="20" spans="1:13" ht="12.75">
      <c r="A20" s="52"/>
      <c r="B20" s="38"/>
      <c r="C20" s="38"/>
      <c r="D20" s="38"/>
      <c r="E20" s="38"/>
      <c r="F20" s="38"/>
      <c r="H20" s="245"/>
      <c r="J20"/>
      <c r="K20" s="25"/>
      <c r="L20"/>
      <c r="M20"/>
    </row>
    <row r="21" spans="1:13" ht="15">
      <c r="A21" s="210"/>
      <c r="B21" s="240">
        <v>1</v>
      </c>
      <c r="C21" s="240">
        <v>1</v>
      </c>
      <c r="D21" s="240">
        <v>1</v>
      </c>
      <c r="E21" s="240">
        <v>1</v>
      </c>
      <c r="F21" s="240">
        <f>SUM(F6/F$6)</f>
        <v>1</v>
      </c>
      <c r="H21" s="242"/>
      <c r="J21"/>
      <c r="K21" s="25"/>
      <c r="L21"/>
      <c r="M21"/>
    </row>
    <row r="22" spans="1:13" ht="12.75">
      <c r="A22" s="189" t="s">
        <v>45</v>
      </c>
      <c r="B22" s="241">
        <v>0.322966650074664</v>
      </c>
      <c r="C22" s="241">
        <v>0.3147736976942784</v>
      </c>
      <c r="D22" s="241">
        <v>0.3138288602300453</v>
      </c>
      <c r="E22" s="241">
        <v>0.3242452120097014</v>
      </c>
      <c r="F22" s="241">
        <f aca="true" t="shared" si="1" ref="F22:F33">SUM(F7/F$6)</f>
        <v>0.32713460820690715</v>
      </c>
      <c r="H22" s="242"/>
      <c r="J22"/>
      <c r="K22" s="25"/>
      <c r="L22" s="25"/>
      <c r="M22" s="25"/>
    </row>
    <row r="23" spans="1:13" ht="12.75">
      <c r="A23" s="189" t="s">
        <v>48</v>
      </c>
      <c r="B23" s="241">
        <v>0.3164161274265804</v>
      </c>
      <c r="C23" s="241">
        <v>0.3233513616092608</v>
      </c>
      <c r="D23" s="241">
        <v>0.32833739979086796</v>
      </c>
      <c r="E23" s="241">
        <v>0.3196453960023417</v>
      </c>
      <c r="F23" s="241">
        <f t="shared" si="1"/>
        <v>0.3057940149735438</v>
      </c>
      <c r="H23" s="242"/>
      <c r="J23"/>
      <c r="K23"/>
      <c r="L23" s="25"/>
      <c r="M23" s="25"/>
    </row>
    <row r="24" spans="1:13" ht="12.75">
      <c r="A24" s="189" t="s">
        <v>49</v>
      </c>
      <c r="B24" s="241">
        <v>0.07374813339970135</v>
      </c>
      <c r="C24" s="241">
        <v>0.07099345288926844</v>
      </c>
      <c r="D24" s="241">
        <v>0.06731439525967237</v>
      </c>
      <c r="E24" s="241">
        <v>0.06951994647486828</v>
      </c>
      <c r="F24" s="241">
        <f t="shared" si="1"/>
        <v>0.07168419434869476</v>
      </c>
      <c r="H24" s="242"/>
      <c r="J24"/>
      <c r="K24" s="25"/>
      <c r="L24" s="25"/>
      <c r="M24" s="25"/>
    </row>
    <row r="25" spans="1:13" ht="12.75">
      <c r="A25" s="189" t="s">
        <v>50</v>
      </c>
      <c r="B25" s="241">
        <v>0.05091090094574415</v>
      </c>
      <c r="C25" s="241">
        <v>0.04556409526520542</v>
      </c>
      <c r="D25" s="241">
        <v>0.048187521784593935</v>
      </c>
      <c r="E25" s="241">
        <v>0.04986618717069499</v>
      </c>
      <c r="F25" s="241">
        <f t="shared" si="1"/>
        <v>0.05018991371550267</v>
      </c>
      <c r="H25" s="242"/>
      <c r="J25"/>
      <c r="K25"/>
      <c r="L25" s="25"/>
      <c r="M25" s="25"/>
    </row>
    <row r="26" spans="1:13" ht="12.75">
      <c r="A26" s="189" t="s">
        <v>46</v>
      </c>
      <c r="B26" s="241">
        <v>0.08258835241413638</v>
      </c>
      <c r="C26" s="241">
        <v>0.08076667615523295</v>
      </c>
      <c r="D26" s="241">
        <v>0.07981875217845939</v>
      </c>
      <c r="E26" s="241">
        <v>0.07248891862507317</v>
      </c>
      <c r="F26" s="241">
        <f t="shared" si="1"/>
        <v>0.07495554043076383</v>
      </c>
      <c r="H26" s="242"/>
      <c r="J26"/>
      <c r="K26"/>
      <c r="L26" s="25"/>
      <c r="M26" s="25"/>
    </row>
    <row r="27" spans="1:13" ht="12.75">
      <c r="A27" s="189" t="s">
        <v>51</v>
      </c>
      <c r="B27" s="241">
        <v>0.09927327028372325</v>
      </c>
      <c r="C27" s="241">
        <v>0.11082645412278205</v>
      </c>
      <c r="D27" s="241">
        <v>0.10728912513070757</v>
      </c>
      <c r="E27" s="241">
        <v>0.10987287781216024</v>
      </c>
      <c r="F27" s="241">
        <f t="shared" si="1"/>
        <v>0.11333347970228555</v>
      </c>
      <c r="H27" s="242"/>
      <c r="J27"/>
      <c r="K27"/>
      <c r="L27"/>
      <c r="M27"/>
    </row>
    <row r="28" spans="1:13" ht="13.5" customHeight="1">
      <c r="A28" s="189" t="s">
        <v>52</v>
      </c>
      <c r="B28" s="241">
        <v>0.02932802389248382</v>
      </c>
      <c r="C28" s="241">
        <v>0.02912989847234083</v>
      </c>
      <c r="D28" s="241">
        <v>0.030324154757755316</v>
      </c>
      <c r="E28" s="241">
        <v>0.0315505561595718</v>
      </c>
      <c r="F28" s="241">
        <f t="shared" si="1"/>
        <v>0.03354776384833249</v>
      </c>
      <c r="H28" s="242"/>
      <c r="J28"/>
      <c r="K28"/>
      <c r="L28"/>
      <c r="M28"/>
    </row>
    <row r="29" spans="1:13" ht="12.75">
      <c r="A29" s="189" t="s">
        <v>53</v>
      </c>
      <c r="B29" s="241">
        <v>0.0039621702339472376</v>
      </c>
      <c r="C29" s="241">
        <v>0.00381440364360945</v>
      </c>
      <c r="D29" s="241">
        <v>0.004269780411293133</v>
      </c>
      <c r="E29" s="241">
        <v>0.004537091243622982</v>
      </c>
      <c r="F29" s="241">
        <f t="shared" si="1"/>
        <v>0.004171515138208883</v>
      </c>
      <c r="H29" s="242"/>
      <c r="J29"/>
      <c r="K29"/>
      <c r="L29"/>
      <c r="M29"/>
    </row>
    <row r="30" spans="1:13" ht="12.75">
      <c r="A30" s="189" t="s">
        <v>54</v>
      </c>
      <c r="B30" s="241">
        <v>0.0031856645097063214</v>
      </c>
      <c r="C30" s="241">
        <v>0.0027896384856248226</v>
      </c>
      <c r="D30" s="241">
        <v>0.0027884280237016387</v>
      </c>
      <c r="E30" s="241">
        <v>0.002738981349836916</v>
      </c>
      <c r="F30" s="241">
        <f t="shared" si="1"/>
        <v>0.0036006762245592463</v>
      </c>
      <c r="H30" s="242"/>
      <c r="J30"/>
      <c r="K30"/>
      <c r="L30"/>
      <c r="M30"/>
    </row>
    <row r="31" spans="1:13" ht="12.75">
      <c r="A31" s="189" t="s">
        <v>55</v>
      </c>
      <c r="B31" s="241">
        <v>0.005097063215530114</v>
      </c>
      <c r="C31" s="241">
        <v>0.0057310940316918114</v>
      </c>
      <c r="D31" s="241">
        <v>0.004966887417218543</v>
      </c>
      <c r="E31" s="241">
        <v>0.004390733461570628</v>
      </c>
      <c r="F31" s="241">
        <f t="shared" si="1"/>
        <v>0.004830175423189233</v>
      </c>
      <c r="H31" s="242"/>
      <c r="J31"/>
      <c r="K31"/>
      <c r="L31"/>
      <c r="M31"/>
    </row>
    <row r="32" spans="1:13" ht="12.75">
      <c r="A32" s="189" t="s">
        <v>56</v>
      </c>
      <c r="B32" s="241">
        <v>0.005594823295171727</v>
      </c>
      <c r="C32" s="241">
        <v>0.004516557548154474</v>
      </c>
      <c r="D32" s="241">
        <v>0.00551150226559777</v>
      </c>
      <c r="E32" s="241">
        <v>0.004516182989044075</v>
      </c>
      <c r="F32" s="241">
        <f t="shared" si="1"/>
        <v>0.004896041451687268</v>
      </c>
      <c r="H32" s="242"/>
      <c r="J32"/>
      <c r="K32"/>
      <c r="L32"/>
      <c r="M32"/>
    </row>
    <row r="33" spans="1:13" ht="12.75">
      <c r="A33" s="189" t="s">
        <v>57</v>
      </c>
      <c r="B33" s="241">
        <v>0.006928820308611249</v>
      </c>
      <c r="C33" s="241">
        <v>0.007742670082550526</v>
      </c>
      <c r="D33" s="241">
        <v>0.007363192750087138</v>
      </c>
      <c r="E33" s="241">
        <v>0.006627916701513758</v>
      </c>
      <c r="F33" s="241">
        <f t="shared" si="1"/>
        <v>0.0058620765363251144</v>
      </c>
      <c r="H33" s="242"/>
      <c r="J33"/>
      <c r="K33"/>
      <c r="L33"/>
      <c r="M33"/>
    </row>
    <row r="34" spans="1:13" ht="12.75">
      <c r="A34" s="176"/>
      <c r="B34" s="192"/>
      <c r="C34" s="192"/>
      <c r="D34" s="192"/>
      <c r="E34" s="192"/>
      <c r="F34" s="192"/>
      <c r="G34" s="55"/>
      <c r="H34" s="246"/>
      <c r="J34"/>
      <c r="K34"/>
      <c r="L34"/>
      <c r="M34"/>
    </row>
    <row r="35" spans="1:13" ht="12.75">
      <c r="A35" s="33"/>
      <c r="B35" s="56"/>
      <c r="C35" s="56"/>
      <c r="D35" s="56"/>
      <c r="E35" s="56"/>
      <c r="F35" s="56"/>
      <c r="H35" s="244"/>
      <c r="J35"/>
      <c r="K35"/>
      <c r="L35"/>
      <c r="M35"/>
    </row>
    <row r="36" spans="1:13" ht="12.75" customHeight="1">
      <c r="A36" s="209" t="s">
        <v>47</v>
      </c>
      <c r="B36" s="22">
        <v>21667</v>
      </c>
      <c r="C36" s="22">
        <v>23132</v>
      </c>
      <c r="D36" s="22">
        <v>20369</v>
      </c>
      <c r="E36" s="22">
        <v>21379</v>
      </c>
      <c r="F36" s="22">
        <v>20209</v>
      </c>
      <c r="H36" s="174">
        <f>IF(COUNTIF(B36:F36,"&lt;50")&gt;=1,"*",(F36-B36)/B36)</f>
        <v>-0.06729127244196244</v>
      </c>
      <c r="J36"/>
      <c r="K36"/>
      <c r="L36"/>
      <c r="M36"/>
    </row>
    <row r="37" spans="1:12" ht="12.75">
      <c r="A37" s="189" t="s">
        <v>45</v>
      </c>
      <c r="B37" s="25">
        <v>7327</v>
      </c>
      <c r="C37" s="25">
        <v>7826</v>
      </c>
      <c r="D37" s="25">
        <v>6868</v>
      </c>
      <c r="E37" s="25">
        <v>7315</v>
      </c>
      <c r="F37" s="25">
        <v>6951</v>
      </c>
      <c r="H37" s="174">
        <f aca="true" t="shared" si="2" ref="H37:H48">IF(COUNTIF(B37:F37,"&lt;50")&gt;=1,"*",(F37-B37)/B37)</f>
        <v>-0.051317046540193804</v>
      </c>
      <c r="I37" s="57"/>
      <c r="J37" s="57"/>
      <c r="K37" s="36"/>
      <c r="L37" s="36"/>
    </row>
    <row r="38" spans="1:12" ht="12.75">
      <c r="A38" s="189" t="s">
        <v>48</v>
      </c>
      <c r="B38" s="25">
        <v>5888</v>
      </c>
      <c r="C38" s="25">
        <v>6393</v>
      </c>
      <c r="D38" s="25">
        <v>5729</v>
      </c>
      <c r="E38" s="25">
        <v>5882</v>
      </c>
      <c r="F38" s="25">
        <v>5386</v>
      </c>
      <c r="H38" s="174">
        <f t="shared" si="2"/>
        <v>-0.08525815217391304</v>
      </c>
      <c r="I38" s="57"/>
      <c r="J38" s="57"/>
      <c r="K38" s="36"/>
      <c r="L38" s="36"/>
    </row>
    <row r="39" spans="1:12" ht="12.75">
      <c r="A39" s="189" t="s">
        <v>49</v>
      </c>
      <c r="B39" s="25">
        <v>2114</v>
      </c>
      <c r="C39" s="25">
        <v>2047</v>
      </c>
      <c r="D39" s="25">
        <v>1708</v>
      </c>
      <c r="E39" s="25">
        <v>1883</v>
      </c>
      <c r="F39" s="25">
        <v>1747</v>
      </c>
      <c r="H39" s="174">
        <f t="shared" si="2"/>
        <v>-0.17360454115421003</v>
      </c>
      <c r="I39" s="57"/>
      <c r="J39" s="57"/>
      <c r="K39" s="36"/>
      <c r="L39" s="36"/>
    </row>
    <row r="40" spans="1:12" ht="12.75">
      <c r="A40" s="189" t="s">
        <v>46</v>
      </c>
      <c r="B40" s="25">
        <v>2235</v>
      </c>
      <c r="C40" s="25">
        <v>2194</v>
      </c>
      <c r="D40" s="25">
        <v>1993</v>
      </c>
      <c r="E40" s="25">
        <v>1895</v>
      </c>
      <c r="F40" s="25">
        <v>1933</v>
      </c>
      <c r="H40" s="174">
        <f t="shared" si="2"/>
        <v>-0.13512304250559284</v>
      </c>
      <c r="I40" s="57"/>
      <c r="J40" s="57"/>
      <c r="K40" s="36"/>
      <c r="L40" s="36"/>
    </row>
    <row r="41" spans="1:12" ht="12.75">
      <c r="A41" s="189" t="s">
        <v>50</v>
      </c>
      <c r="B41">
        <v>967</v>
      </c>
      <c r="C41">
        <v>1031</v>
      </c>
      <c r="D41" s="25">
        <v>940</v>
      </c>
      <c r="E41">
        <v>1012</v>
      </c>
      <c r="F41" s="25">
        <v>1016</v>
      </c>
      <c r="H41" s="174">
        <f t="shared" si="2"/>
        <v>0.050672182006204755</v>
      </c>
      <c r="I41" s="57"/>
      <c r="J41" s="57"/>
      <c r="K41" s="36"/>
      <c r="L41" s="36"/>
    </row>
    <row r="42" spans="1:12" ht="12.75">
      <c r="A42" s="189" t="s">
        <v>51</v>
      </c>
      <c r="B42" s="25">
        <v>1815</v>
      </c>
      <c r="C42" s="25">
        <v>2187</v>
      </c>
      <c r="D42" s="25">
        <v>1908</v>
      </c>
      <c r="E42" s="25">
        <v>2033</v>
      </c>
      <c r="F42" s="25">
        <v>1935</v>
      </c>
      <c r="H42" s="174">
        <f t="shared" si="2"/>
        <v>0.06611570247933884</v>
      </c>
      <c r="I42" s="57"/>
      <c r="J42" s="57"/>
      <c r="K42" s="36"/>
      <c r="L42" s="36"/>
    </row>
    <row r="43" spans="1:12" ht="12.75">
      <c r="A43" s="189" t="s">
        <v>52</v>
      </c>
      <c r="B43">
        <v>610</v>
      </c>
      <c r="C43">
        <v>699</v>
      </c>
      <c r="D43">
        <v>596</v>
      </c>
      <c r="E43">
        <v>736</v>
      </c>
      <c r="F43">
        <v>675</v>
      </c>
      <c r="H43" s="174">
        <f t="shared" si="2"/>
        <v>0.10655737704918032</v>
      </c>
      <c r="I43" s="57"/>
      <c r="J43" s="57"/>
      <c r="K43" s="36"/>
      <c r="L43" s="36"/>
    </row>
    <row r="44" spans="1:12" ht="12.75">
      <c r="A44" s="189" t="s">
        <v>55</v>
      </c>
      <c r="B44">
        <v>149</v>
      </c>
      <c r="C44">
        <v>176</v>
      </c>
      <c r="D44">
        <v>136</v>
      </c>
      <c r="E44">
        <v>132</v>
      </c>
      <c r="F44">
        <v>103</v>
      </c>
      <c r="H44" s="174">
        <f t="shared" si="2"/>
        <v>-0.3087248322147651</v>
      </c>
      <c r="I44" s="57"/>
      <c r="J44" s="57"/>
      <c r="K44" s="36"/>
      <c r="L44" s="36"/>
    </row>
    <row r="45" spans="1:12" ht="12.75">
      <c r="A45" s="189" t="s">
        <v>56</v>
      </c>
      <c r="B45">
        <v>182</v>
      </c>
      <c r="C45">
        <v>201</v>
      </c>
      <c r="D45">
        <v>171</v>
      </c>
      <c r="E45">
        <v>164</v>
      </c>
      <c r="F45">
        <v>163</v>
      </c>
      <c r="H45" s="174">
        <f t="shared" si="2"/>
        <v>-0.1043956043956044</v>
      </c>
      <c r="I45" s="57"/>
      <c r="J45" s="57"/>
      <c r="K45" s="36"/>
      <c r="L45" s="36"/>
    </row>
    <row r="46" spans="1:12" ht="12.75">
      <c r="A46" s="189" t="s">
        <v>53</v>
      </c>
      <c r="B46">
        <v>239</v>
      </c>
      <c r="C46">
        <v>224</v>
      </c>
      <c r="D46">
        <v>188</v>
      </c>
      <c r="E46">
        <v>210</v>
      </c>
      <c r="F46">
        <v>199</v>
      </c>
      <c r="H46" s="174">
        <f t="shared" si="2"/>
        <v>-0.16736401673640167</v>
      </c>
      <c r="I46" s="57"/>
      <c r="J46" s="57"/>
      <c r="K46" s="36"/>
      <c r="L46" s="36"/>
    </row>
    <row r="47" spans="1:12" ht="12.75">
      <c r="A47" s="189" t="s">
        <v>54</v>
      </c>
      <c r="B47">
        <v>68</v>
      </c>
      <c r="C47">
        <v>56</v>
      </c>
      <c r="D47">
        <v>47</v>
      </c>
      <c r="E47">
        <v>50</v>
      </c>
      <c r="F47">
        <v>41</v>
      </c>
      <c r="H47" s="174" t="str">
        <f t="shared" si="2"/>
        <v>*</v>
      </c>
      <c r="I47" s="57"/>
      <c r="J47" s="57"/>
      <c r="K47" s="36"/>
      <c r="L47" s="36"/>
    </row>
    <row r="48" spans="1:12" ht="12.75">
      <c r="A48" s="189" t="s">
        <v>57</v>
      </c>
      <c r="B48">
        <v>73</v>
      </c>
      <c r="C48">
        <v>98</v>
      </c>
      <c r="D48">
        <v>85</v>
      </c>
      <c r="E48">
        <v>67</v>
      </c>
      <c r="F48">
        <v>60</v>
      </c>
      <c r="H48" s="174">
        <f t="shared" si="2"/>
        <v>-0.1780821917808219</v>
      </c>
      <c r="I48" s="57"/>
      <c r="J48" s="57"/>
      <c r="K48" s="36"/>
      <c r="L48" s="36"/>
    </row>
    <row r="49" spans="1:12" ht="8.25" customHeight="1">
      <c r="A49" s="138"/>
      <c r="B49" s="139"/>
      <c r="C49" s="139"/>
      <c r="D49" s="139"/>
      <c r="E49" s="139"/>
      <c r="F49" s="139"/>
      <c r="G49" s="55"/>
      <c r="H49" s="29"/>
      <c r="I49" s="57"/>
      <c r="J49" s="57"/>
      <c r="K49" s="36"/>
      <c r="L49" s="36"/>
    </row>
    <row r="50" spans="1:8" ht="12.75">
      <c r="A50" s="52"/>
      <c r="B50" s="38"/>
      <c r="C50" s="38"/>
      <c r="D50" s="38"/>
      <c r="E50" s="38"/>
      <c r="F50" s="38"/>
      <c r="H50" s="258"/>
    </row>
    <row r="51" spans="1:8" ht="15">
      <c r="A51" s="210"/>
      <c r="B51" s="240">
        <v>1</v>
      </c>
      <c r="C51" s="240">
        <v>1</v>
      </c>
      <c r="D51" s="240">
        <v>1</v>
      </c>
      <c r="E51" s="240">
        <v>1</v>
      </c>
      <c r="F51" s="240">
        <f>SUM(F36/F$36)</f>
        <v>1</v>
      </c>
      <c r="H51" s="258"/>
    </row>
    <row r="52" spans="1:8" ht="12.75">
      <c r="A52" s="189" t="s">
        <v>45</v>
      </c>
      <c r="B52" s="241">
        <v>0.3381640282457193</v>
      </c>
      <c r="C52" s="241">
        <v>0.3383192114819298</v>
      </c>
      <c r="D52" s="241">
        <v>0.337179046590407</v>
      </c>
      <c r="E52" s="241">
        <v>0.3421581926189251</v>
      </c>
      <c r="F52" s="241">
        <f aca="true" t="shared" si="3" ref="F52:F63">SUM(F37/F$36)</f>
        <v>0.3439556633183235</v>
      </c>
      <c r="H52" s="258"/>
    </row>
    <row r="53" spans="1:8" ht="12.75">
      <c r="A53" s="189" t="s">
        <v>48</v>
      </c>
      <c r="B53" s="241">
        <v>0.27174966538976325</v>
      </c>
      <c r="C53" s="241">
        <v>0.2763703959882414</v>
      </c>
      <c r="D53" s="241">
        <v>0.2812607393588296</v>
      </c>
      <c r="E53" s="241">
        <v>0.27512980027129424</v>
      </c>
      <c r="F53" s="241">
        <f t="shared" si="3"/>
        <v>0.2665149190954525</v>
      </c>
      <c r="H53" s="258"/>
    </row>
    <row r="54" spans="1:8" ht="12.75">
      <c r="A54" s="189" t="s">
        <v>49</v>
      </c>
      <c r="B54" s="241">
        <v>0.09756772972723499</v>
      </c>
      <c r="C54" s="241">
        <v>0.0884921321113609</v>
      </c>
      <c r="D54" s="241">
        <v>0.0838529137414699</v>
      </c>
      <c r="E54" s="241">
        <v>0.0880770849899434</v>
      </c>
      <c r="F54" s="241">
        <f t="shared" si="3"/>
        <v>0.08644663268840616</v>
      </c>
      <c r="H54" s="258"/>
    </row>
    <row r="55" spans="1:8" ht="12.75">
      <c r="A55" s="189" t="s">
        <v>46</v>
      </c>
      <c r="B55" s="241">
        <v>0.10315225919601238</v>
      </c>
      <c r="C55" s="241">
        <v>0.09484696524295348</v>
      </c>
      <c r="D55" s="241">
        <v>0.09784476410231234</v>
      </c>
      <c r="E55" s="241">
        <v>0.08863838346040508</v>
      </c>
      <c r="F55" s="241">
        <f t="shared" si="3"/>
        <v>0.09565045276856846</v>
      </c>
      <c r="H55" s="258"/>
    </row>
    <row r="56" spans="1:8" ht="12.75">
      <c r="A56" s="189" t="s">
        <v>50</v>
      </c>
      <c r="B56" s="241">
        <v>0.04463008261411363</v>
      </c>
      <c r="C56" s="241">
        <v>0.044570292235863736</v>
      </c>
      <c r="D56" s="241">
        <v>0.04614855908488389</v>
      </c>
      <c r="E56" s="241">
        <v>0.047336171008934</v>
      </c>
      <c r="F56" s="241">
        <f t="shared" si="3"/>
        <v>0.05027463011529516</v>
      </c>
      <c r="H56" s="258"/>
    </row>
    <row r="57" spans="1:8" ht="12.75">
      <c r="A57" s="189" t="s">
        <v>51</v>
      </c>
      <c r="B57" s="241">
        <v>0.08376794203166105</v>
      </c>
      <c r="C57" s="241">
        <v>0.09454435414144907</v>
      </c>
      <c r="D57" s="241">
        <v>0.0936717560999558</v>
      </c>
      <c r="E57" s="241">
        <v>0.09509331587071426</v>
      </c>
      <c r="F57" s="241">
        <f t="shared" si="3"/>
        <v>0.09574941857588204</v>
      </c>
      <c r="H57" s="258"/>
    </row>
    <row r="58" spans="1:8" ht="12.75">
      <c r="A58" s="189" t="s">
        <v>52</v>
      </c>
      <c r="B58" s="241">
        <v>0.028153413024415007</v>
      </c>
      <c r="C58" s="241">
        <v>0.030217879993083178</v>
      </c>
      <c r="D58" s="241">
        <v>0.029260150228288085</v>
      </c>
      <c r="E58" s="241">
        <v>0.03442630618831564</v>
      </c>
      <c r="F58" s="241">
        <f t="shared" si="3"/>
        <v>0.033400959968330944</v>
      </c>
      <c r="H58" s="258"/>
    </row>
    <row r="59" spans="1:8" ht="12.75">
      <c r="A59" s="189" t="s">
        <v>55</v>
      </c>
      <c r="B59" s="241">
        <v>0.006876817279734157</v>
      </c>
      <c r="C59" s="241">
        <v>0.00760850769496801</v>
      </c>
      <c r="D59" s="241">
        <v>0.0066768128037704355</v>
      </c>
      <c r="E59" s="241">
        <v>0.006174283175078348</v>
      </c>
      <c r="F59" s="241">
        <f t="shared" si="3"/>
        <v>0.005096739076649018</v>
      </c>
      <c r="H59" s="258"/>
    </row>
    <row r="60" spans="1:8" ht="12.75">
      <c r="A60" s="189" t="s">
        <v>56</v>
      </c>
      <c r="B60" s="241">
        <v>0.008399870771218905</v>
      </c>
      <c r="C60" s="241">
        <v>0.008689261628912329</v>
      </c>
      <c r="D60" s="241">
        <v>0.008395110216505474</v>
      </c>
      <c r="E60" s="241">
        <v>0.007671079096309463</v>
      </c>
      <c r="F60" s="241">
        <f t="shared" si="3"/>
        <v>0.008065713296056213</v>
      </c>
      <c r="H60" s="258"/>
    </row>
    <row r="61" spans="1:8" ht="12.75">
      <c r="A61" s="189" t="s">
        <v>53</v>
      </c>
      <c r="B61" s="241">
        <v>0.011030599529238011</v>
      </c>
      <c r="C61" s="241">
        <v>0.009683555248141103</v>
      </c>
      <c r="D61" s="241">
        <v>0.009229711816976778</v>
      </c>
      <c r="E61" s="241">
        <v>0.00982272323307919</v>
      </c>
      <c r="F61" s="241">
        <f t="shared" si="3"/>
        <v>0.009847097827700529</v>
      </c>
      <c r="H61" s="258"/>
    </row>
    <row r="62" spans="1:8" ht="12.75">
      <c r="A62" s="189" t="s">
        <v>54</v>
      </c>
      <c r="B62" s="241">
        <v>0.00313841325518069</v>
      </c>
      <c r="C62" s="241">
        <v>0.0024208888120352758</v>
      </c>
      <c r="D62" s="241">
        <v>0.0023074279542441944</v>
      </c>
      <c r="E62" s="241">
        <v>0.0023387436269236167</v>
      </c>
      <c r="F62" s="241">
        <f t="shared" si="3"/>
        <v>0.00202879904992825</v>
      </c>
      <c r="H62" s="258"/>
    </row>
    <row r="63" spans="1:8" ht="12.75">
      <c r="A63" s="189" t="s">
        <v>57</v>
      </c>
      <c r="B63" s="241">
        <v>0.0033691789357086816</v>
      </c>
      <c r="C63" s="241">
        <v>0.004236555421061733</v>
      </c>
      <c r="D63" s="241">
        <v>0.004173008002356522</v>
      </c>
      <c r="E63" s="241">
        <v>0.0031339164600776457</v>
      </c>
      <c r="F63" s="241">
        <f t="shared" si="3"/>
        <v>0.0029689742194071948</v>
      </c>
      <c r="H63" s="258"/>
    </row>
    <row r="64" spans="1:8" ht="12.75">
      <c r="A64" s="176"/>
      <c r="B64" s="40"/>
      <c r="C64" s="40"/>
      <c r="D64" s="40"/>
      <c r="E64" s="40"/>
      <c r="F64" s="40"/>
      <c r="G64" s="55"/>
      <c r="H64" s="259"/>
    </row>
    <row r="65" spans="1:7" ht="12.75">
      <c r="A65" s="205" t="s">
        <v>146</v>
      </c>
      <c r="G65" s="10"/>
    </row>
    <row r="66" spans="1:7" ht="12.75">
      <c r="A66" s="58"/>
      <c r="G66" s="10"/>
    </row>
    <row r="67" ht="12.75">
      <c r="A67" s="59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6"/>
  <sheetViews>
    <sheetView showGridLines="0" zoomScale="85" zoomScaleNormal="85" zoomScalePageLayoutView="0" workbookViewId="0" topLeftCell="A1">
      <selection activeCell="A1" sqref="A1:P1"/>
    </sheetView>
  </sheetViews>
  <sheetFormatPr defaultColWidth="12.28125" defaultRowHeight="12.75" outlineLevelRow="1"/>
  <cols>
    <col min="1" max="1" width="33.8515625" style="47" customWidth="1"/>
    <col min="2" max="6" width="10.57421875" style="60" customWidth="1"/>
    <col min="7" max="7" width="1.28515625" style="61" customWidth="1"/>
    <col min="8" max="8" width="22.28125" style="60" bestFit="1" customWidth="1"/>
    <col min="9" max="9" width="9.140625" style="61" customWidth="1"/>
    <col min="10" max="14" width="10.7109375" style="60" customWidth="1"/>
    <col min="15" max="15" width="1.28515625" style="61" customWidth="1"/>
    <col min="16" max="16" width="22.28125" style="60" bestFit="1" customWidth="1"/>
    <col min="17" max="16384" width="12.28125" style="47" customWidth="1"/>
  </cols>
  <sheetData>
    <row r="1" spans="1:256" ht="33.75" customHeight="1">
      <c r="A1" s="367" t="s">
        <v>202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7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7"/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8"/>
      <c r="BJ1" s="378"/>
      <c r="BK1" s="378"/>
      <c r="BL1" s="378"/>
      <c r="BM1" s="377"/>
      <c r="BN1" s="378"/>
      <c r="BO1" s="378"/>
      <c r="BP1" s="378"/>
      <c r="BQ1" s="378"/>
      <c r="BR1" s="378"/>
      <c r="BS1" s="378"/>
      <c r="BT1" s="378"/>
      <c r="BU1" s="378"/>
      <c r="BV1" s="378"/>
      <c r="BW1" s="378"/>
      <c r="BX1" s="378"/>
      <c r="BY1" s="378"/>
      <c r="BZ1" s="378"/>
      <c r="CA1" s="378"/>
      <c r="CB1" s="378"/>
      <c r="CC1" s="377"/>
      <c r="CD1" s="378"/>
      <c r="CE1" s="378"/>
      <c r="CF1" s="378"/>
      <c r="CG1" s="378"/>
      <c r="CH1" s="378"/>
      <c r="CI1" s="378"/>
      <c r="CJ1" s="378"/>
      <c r="CK1" s="378"/>
      <c r="CL1" s="378"/>
      <c r="CM1" s="378"/>
      <c r="CN1" s="378"/>
      <c r="CO1" s="378"/>
      <c r="CP1" s="378"/>
      <c r="CQ1" s="378"/>
      <c r="CR1" s="378"/>
      <c r="CS1" s="377"/>
      <c r="CT1" s="378"/>
      <c r="CU1" s="378"/>
      <c r="CV1" s="378"/>
      <c r="CW1" s="378"/>
      <c r="CX1" s="378"/>
      <c r="CY1" s="378"/>
      <c r="CZ1" s="378"/>
      <c r="DA1" s="378"/>
      <c r="DB1" s="378"/>
      <c r="DC1" s="378"/>
      <c r="DD1" s="378"/>
      <c r="DE1" s="378"/>
      <c r="DF1" s="378"/>
      <c r="DG1" s="378"/>
      <c r="DH1" s="378"/>
      <c r="DI1" s="377"/>
      <c r="DJ1" s="378"/>
      <c r="DK1" s="378"/>
      <c r="DL1" s="378"/>
      <c r="DM1" s="378"/>
      <c r="DN1" s="378"/>
      <c r="DO1" s="378"/>
      <c r="DP1" s="378"/>
      <c r="DQ1" s="378"/>
      <c r="DR1" s="378"/>
      <c r="DS1" s="378"/>
      <c r="DT1" s="378"/>
      <c r="DU1" s="378"/>
      <c r="DV1" s="378"/>
      <c r="DW1" s="378"/>
      <c r="DX1" s="378"/>
      <c r="DY1" s="377"/>
      <c r="DZ1" s="378"/>
      <c r="EA1" s="378"/>
      <c r="EB1" s="378"/>
      <c r="EC1" s="378"/>
      <c r="ED1" s="378"/>
      <c r="EE1" s="378"/>
      <c r="EF1" s="378"/>
      <c r="EG1" s="378"/>
      <c r="EH1" s="378"/>
      <c r="EI1" s="378"/>
      <c r="EJ1" s="378"/>
      <c r="EK1" s="378"/>
      <c r="EL1" s="378"/>
      <c r="EM1" s="378"/>
      <c r="EN1" s="378"/>
      <c r="EO1" s="377"/>
      <c r="EP1" s="378"/>
      <c r="EQ1" s="378"/>
      <c r="ER1" s="378"/>
      <c r="ES1" s="378"/>
      <c r="ET1" s="378"/>
      <c r="EU1" s="378"/>
      <c r="EV1" s="378"/>
      <c r="EW1" s="378"/>
      <c r="EX1" s="378"/>
      <c r="EY1" s="378"/>
      <c r="EZ1" s="378"/>
      <c r="FA1" s="378"/>
      <c r="FB1" s="378"/>
      <c r="FC1" s="378"/>
      <c r="FD1" s="378"/>
      <c r="FE1" s="377"/>
      <c r="FF1" s="378"/>
      <c r="FG1" s="378"/>
      <c r="FH1" s="378"/>
      <c r="FI1" s="378"/>
      <c r="FJ1" s="378"/>
      <c r="FK1" s="378"/>
      <c r="FL1" s="378"/>
      <c r="FM1" s="378"/>
      <c r="FN1" s="378"/>
      <c r="FO1" s="378"/>
      <c r="FP1" s="378"/>
      <c r="FQ1" s="378"/>
      <c r="FR1" s="378"/>
      <c r="FS1" s="378"/>
      <c r="FT1" s="378"/>
      <c r="FU1" s="377"/>
      <c r="FV1" s="378"/>
      <c r="FW1" s="378"/>
      <c r="FX1" s="378"/>
      <c r="FY1" s="378"/>
      <c r="FZ1" s="378"/>
      <c r="GA1" s="378"/>
      <c r="GB1" s="378"/>
      <c r="GC1" s="378"/>
      <c r="GD1" s="378"/>
      <c r="GE1" s="378"/>
      <c r="GF1" s="378"/>
      <c r="GG1" s="378"/>
      <c r="GH1" s="378"/>
      <c r="GI1" s="378"/>
      <c r="GJ1" s="378"/>
      <c r="GK1" s="377"/>
      <c r="GL1" s="378"/>
      <c r="GM1" s="378"/>
      <c r="GN1" s="378"/>
      <c r="GO1" s="378"/>
      <c r="GP1" s="378"/>
      <c r="GQ1" s="378"/>
      <c r="GR1" s="378"/>
      <c r="GS1" s="378"/>
      <c r="GT1" s="378"/>
      <c r="GU1" s="378"/>
      <c r="GV1" s="378"/>
      <c r="GW1" s="378"/>
      <c r="GX1" s="378"/>
      <c r="GY1" s="378"/>
      <c r="GZ1" s="378"/>
      <c r="HA1" s="377"/>
      <c r="HB1" s="378"/>
      <c r="HC1" s="378"/>
      <c r="HD1" s="378"/>
      <c r="HE1" s="378"/>
      <c r="HF1" s="378"/>
      <c r="HG1" s="378"/>
      <c r="HH1" s="378"/>
      <c r="HI1" s="378"/>
      <c r="HJ1" s="378"/>
      <c r="HK1" s="378"/>
      <c r="HL1" s="378"/>
      <c r="HM1" s="378"/>
      <c r="HN1" s="378"/>
      <c r="HO1" s="378"/>
      <c r="HP1" s="378"/>
      <c r="HQ1" s="377"/>
      <c r="HR1" s="378"/>
      <c r="HS1" s="378"/>
      <c r="HT1" s="378"/>
      <c r="HU1" s="378"/>
      <c r="HV1" s="378"/>
      <c r="HW1" s="378"/>
      <c r="HX1" s="378"/>
      <c r="HY1" s="378"/>
      <c r="HZ1" s="378"/>
      <c r="IA1" s="378"/>
      <c r="IB1" s="378"/>
      <c r="IC1" s="378"/>
      <c r="ID1" s="378"/>
      <c r="IE1" s="378"/>
      <c r="IF1" s="378"/>
      <c r="IG1" s="377"/>
      <c r="IH1" s="378"/>
      <c r="II1" s="378"/>
      <c r="IJ1" s="378"/>
      <c r="IK1" s="378"/>
      <c r="IL1" s="378"/>
      <c r="IM1" s="378"/>
      <c r="IN1" s="378"/>
      <c r="IO1" s="378"/>
      <c r="IP1" s="378"/>
      <c r="IQ1" s="378"/>
      <c r="IR1" s="378"/>
      <c r="IS1" s="378"/>
      <c r="IT1" s="378"/>
      <c r="IU1" s="378"/>
      <c r="IV1" s="378"/>
    </row>
    <row r="2" spans="1:16" ht="16.5" thickBot="1">
      <c r="A2" s="212"/>
      <c r="B2" s="61"/>
      <c r="C2" s="61"/>
      <c r="D2" s="61"/>
      <c r="E2" s="61"/>
      <c r="F2" s="61"/>
      <c r="H2" s="232"/>
      <c r="I2" s="232"/>
      <c r="J2" s="61"/>
      <c r="K2" s="61"/>
      <c r="L2" s="61"/>
      <c r="M2" s="61"/>
      <c r="N2" s="61"/>
      <c r="P2" s="61"/>
    </row>
    <row r="3" spans="1:20" s="62" customFormat="1" ht="15.75" customHeight="1">
      <c r="A3" s="365"/>
      <c r="B3" s="379" t="s">
        <v>44</v>
      </c>
      <c r="C3" s="380"/>
      <c r="D3" s="380"/>
      <c r="E3" s="380"/>
      <c r="F3" s="380"/>
      <c r="G3" s="211"/>
      <c r="H3" s="211"/>
      <c r="I3" s="233"/>
      <c r="J3" s="381" t="s">
        <v>47</v>
      </c>
      <c r="K3" s="380"/>
      <c r="L3" s="380"/>
      <c r="M3" s="380"/>
      <c r="N3" s="380"/>
      <c r="O3" s="161"/>
      <c r="P3" s="236"/>
      <c r="R3"/>
      <c r="S3"/>
      <c r="T3"/>
    </row>
    <row r="4" spans="1:20" s="160" customFormat="1" ht="42.75" customHeight="1">
      <c r="A4" s="159"/>
      <c r="B4" s="267" t="s">
        <v>147</v>
      </c>
      <c r="C4" s="267" t="s">
        <v>154</v>
      </c>
      <c r="D4" s="267" t="s">
        <v>161</v>
      </c>
      <c r="E4" s="267" t="s">
        <v>165</v>
      </c>
      <c r="F4" s="267" t="s">
        <v>198</v>
      </c>
      <c r="G4" s="274"/>
      <c r="H4" s="345" t="s">
        <v>201</v>
      </c>
      <c r="I4" s="275"/>
      <c r="J4" s="267" t="s">
        <v>147</v>
      </c>
      <c r="K4" s="267" t="s">
        <v>154</v>
      </c>
      <c r="L4" s="267" t="s">
        <v>161</v>
      </c>
      <c r="M4" s="267" t="s">
        <v>165</v>
      </c>
      <c r="N4" s="267" t="s">
        <v>198</v>
      </c>
      <c r="O4" s="274"/>
      <c r="P4" s="345" t="s">
        <v>201</v>
      </c>
      <c r="R4" s="24"/>
      <c r="S4" s="22"/>
      <c r="T4" s="22"/>
    </row>
    <row r="5" spans="1:20" s="64" customFormat="1" ht="12.75">
      <c r="A5" s="63"/>
      <c r="H5" s="165"/>
      <c r="I5" s="65"/>
      <c r="P5" s="66"/>
      <c r="R5" s="24"/>
      <c r="S5" s="24"/>
      <c r="T5" s="22"/>
    </row>
    <row r="6" spans="1:20" s="67" customFormat="1" ht="15">
      <c r="A6" s="213" t="s">
        <v>58</v>
      </c>
      <c r="B6" s="22">
        <v>2159</v>
      </c>
      <c r="C6" s="22">
        <v>2204</v>
      </c>
      <c r="D6" s="22">
        <v>1802</v>
      </c>
      <c r="E6" s="22">
        <v>1825</v>
      </c>
      <c r="F6" s="22">
        <v>1876</v>
      </c>
      <c r="H6" s="174">
        <f>IF(COUNTIF(B6:F6,"&lt;50")&gt;=1,"*",(F6-B6)/B6)</f>
        <v>-0.13107920333487727</v>
      </c>
      <c r="J6" s="24">
        <v>650</v>
      </c>
      <c r="K6" s="22">
        <v>736</v>
      </c>
      <c r="L6" s="24">
        <v>715</v>
      </c>
      <c r="M6" s="24">
        <v>670</v>
      </c>
      <c r="N6" s="24">
        <v>728</v>
      </c>
      <c r="P6" s="174">
        <f>IF(COUNTIF(J6:N6,"&lt;50")&gt;=1,"*",(N6-J6)/J6)</f>
        <v>0.12</v>
      </c>
      <c r="Q6" s="260"/>
      <c r="R6"/>
      <c r="S6"/>
      <c r="T6"/>
    </row>
    <row r="7" spans="1:20" ht="12.75" outlineLevel="1">
      <c r="A7" s="193" t="s">
        <v>123</v>
      </c>
      <c r="B7">
        <v>1066</v>
      </c>
      <c r="C7" s="25">
        <v>1048</v>
      </c>
      <c r="D7">
        <v>893</v>
      </c>
      <c r="E7">
        <v>901</v>
      </c>
      <c r="F7">
        <v>937</v>
      </c>
      <c r="H7" s="174">
        <f aca="true" t="shared" si="0" ref="H7:H59">IF(COUNTIF(B7:F7,"&lt;50")&gt;=1,"*",(F7-B7)/B7)</f>
        <v>-0.12101313320825516</v>
      </c>
      <c r="J7">
        <v>314</v>
      </c>
      <c r="K7" s="25">
        <v>382</v>
      </c>
      <c r="L7">
        <v>372</v>
      </c>
      <c r="M7">
        <v>345</v>
      </c>
      <c r="N7">
        <v>368</v>
      </c>
      <c r="O7" s="47"/>
      <c r="P7" s="174">
        <f aca="true" t="shared" si="1" ref="P7:P59">IF(COUNTIF(J7:N7,"&lt;50")&gt;=1,"*",(N7-J7)/J7)</f>
        <v>0.17197452229299362</v>
      </c>
      <c r="Q7" s="255"/>
      <c r="R7"/>
      <c r="S7"/>
      <c r="T7" s="25"/>
    </row>
    <row r="8" spans="1:20" ht="12.75" outlineLevel="1">
      <c r="A8" s="193" t="s">
        <v>20</v>
      </c>
      <c r="B8" s="25">
        <v>1093</v>
      </c>
      <c r="C8" s="25">
        <v>1156</v>
      </c>
      <c r="D8" s="25">
        <v>909</v>
      </c>
      <c r="E8">
        <v>924</v>
      </c>
      <c r="F8">
        <v>939</v>
      </c>
      <c r="H8" s="174">
        <f t="shared" si="0"/>
        <v>-0.14089661482159194</v>
      </c>
      <c r="J8">
        <v>336</v>
      </c>
      <c r="K8" s="25">
        <v>354</v>
      </c>
      <c r="L8">
        <v>343</v>
      </c>
      <c r="M8">
        <v>325</v>
      </c>
      <c r="N8">
        <v>360</v>
      </c>
      <c r="O8" s="47"/>
      <c r="P8" s="174">
        <f t="shared" si="1"/>
        <v>0.07142857142857142</v>
      </c>
      <c r="Q8" s="255"/>
      <c r="R8"/>
      <c r="S8"/>
      <c r="T8"/>
    </row>
    <row r="9" spans="1:20" s="64" customFormat="1" ht="12.75">
      <c r="A9" s="68"/>
      <c r="B9"/>
      <c r="C9" s="25"/>
      <c r="D9" s="25"/>
      <c r="E9"/>
      <c r="F9"/>
      <c r="G9" s="230"/>
      <c r="H9" s="174"/>
      <c r="J9"/>
      <c r="K9" s="25"/>
      <c r="L9"/>
      <c r="M9"/>
      <c r="N9"/>
      <c r="O9" s="64" t="e">
        <v>#REF!</v>
      </c>
      <c r="P9" s="174"/>
      <c r="Q9" s="255"/>
      <c r="R9" s="24"/>
      <c r="S9" s="22"/>
      <c r="T9" s="22"/>
    </row>
    <row r="10" spans="1:20" s="67" customFormat="1" ht="15">
      <c r="A10" s="213" t="s">
        <v>59</v>
      </c>
      <c r="B10" s="22">
        <v>4502</v>
      </c>
      <c r="C10" s="22">
        <v>4900</v>
      </c>
      <c r="D10" s="22">
        <v>4416</v>
      </c>
      <c r="E10" s="22">
        <v>4441</v>
      </c>
      <c r="F10" s="22">
        <v>4201</v>
      </c>
      <c r="H10" s="174">
        <f t="shared" si="0"/>
        <v>-0.06685917370057752</v>
      </c>
      <c r="J10" s="22">
        <v>1730</v>
      </c>
      <c r="K10" s="22">
        <v>1956</v>
      </c>
      <c r="L10" s="22">
        <v>1775</v>
      </c>
      <c r="M10" s="22">
        <v>1916</v>
      </c>
      <c r="N10" s="22">
        <v>1786</v>
      </c>
      <c r="P10" s="174">
        <f t="shared" si="1"/>
        <v>0.03236994219653179</v>
      </c>
      <c r="Q10" s="253"/>
      <c r="R10"/>
      <c r="S10"/>
      <c r="T10"/>
    </row>
    <row r="11" spans="1:20" ht="12.75" outlineLevel="1">
      <c r="A11" s="193" t="s">
        <v>4</v>
      </c>
      <c r="B11">
        <v>458</v>
      </c>
      <c r="C11" s="25">
        <v>556</v>
      </c>
      <c r="D11">
        <v>471</v>
      </c>
      <c r="E11">
        <v>537</v>
      </c>
      <c r="F11">
        <v>491</v>
      </c>
      <c r="H11" s="174">
        <f t="shared" si="0"/>
        <v>0.07205240174672489</v>
      </c>
      <c r="J11">
        <v>166</v>
      </c>
      <c r="K11" s="25">
        <v>182</v>
      </c>
      <c r="L11">
        <v>165</v>
      </c>
      <c r="M11">
        <v>165</v>
      </c>
      <c r="N11">
        <v>185</v>
      </c>
      <c r="O11" s="47"/>
      <c r="P11" s="174">
        <f t="shared" si="1"/>
        <v>0.1144578313253012</v>
      </c>
      <c r="Q11" s="261"/>
      <c r="R11"/>
      <c r="S11"/>
      <c r="T11"/>
    </row>
    <row r="12" spans="1:20" ht="12.75" outlineLevel="1">
      <c r="A12" s="193" t="s">
        <v>5</v>
      </c>
      <c r="B12">
        <v>371</v>
      </c>
      <c r="C12" s="25">
        <v>382</v>
      </c>
      <c r="D12">
        <v>323</v>
      </c>
      <c r="E12">
        <v>311</v>
      </c>
      <c r="F12">
        <v>293</v>
      </c>
      <c r="H12" s="174">
        <f t="shared" si="0"/>
        <v>-0.21024258760107817</v>
      </c>
      <c r="J12">
        <v>87</v>
      </c>
      <c r="K12" s="25">
        <v>101</v>
      </c>
      <c r="L12">
        <v>94</v>
      </c>
      <c r="M12">
        <v>106</v>
      </c>
      <c r="N12">
        <v>106</v>
      </c>
      <c r="O12" s="47"/>
      <c r="P12" s="174">
        <f t="shared" si="1"/>
        <v>0.21839080459770116</v>
      </c>
      <c r="Q12" s="261"/>
      <c r="R12"/>
      <c r="S12"/>
      <c r="T12" s="25"/>
    </row>
    <row r="13" spans="1:20" ht="12.75" outlineLevel="1">
      <c r="A13" s="193" t="s">
        <v>13</v>
      </c>
      <c r="B13" s="25">
        <v>1083</v>
      </c>
      <c r="C13" s="25">
        <v>1110</v>
      </c>
      <c r="D13" s="25">
        <v>1048</v>
      </c>
      <c r="E13" s="25">
        <v>1007</v>
      </c>
      <c r="F13" s="25">
        <v>1000</v>
      </c>
      <c r="H13" s="174">
        <f t="shared" si="0"/>
        <v>-0.07663896583564174</v>
      </c>
      <c r="J13">
        <v>415</v>
      </c>
      <c r="K13" s="25">
        <v>473</v>
      </c>
      <c r="L13">
        <v>405</v>
      </c>
      <c r="M13">
        <v>453</v>
      </c>
      <c r="N13">
        <v>463</v>
      </c>
      <c r="O13" s="47"/>
      <c r="P13" s="174">
        <f t="shared" si="1"/>
        <v>0.11566265060240964</v>
      </c>
      <c r="Q13" s="261"/>
      <c r="R13"/>
      <c r="S13"/>
      <c r="T13" s="25"/>
    </row>
    <row r="14" spans="1:20" ht="12.75" outlineLevel="1">
      <c r="A14" s="193" t="s">
        <v>10</v>
      </c>
      <c r="B14" s="25">
        <v>1821</v>
      </c>
      <c r="C14" s="25">
        <v>2013</v>
      </c>
      <c r="D14" s="25">
        <v>1843</v>
      </c>
      <c r="E14" s="25">
        <v>1815</v>
      </c>
      <c r="F14" s="25">
        <v>1691</v>
      </c>
      <c r="H14" s="174">
        <f t="shared" si="0"/>
        <v>-0.071389346512905</v>
      </c>
      <c r="J14">
        <v>749</v>
      </c>
      <c r="K14" s="25">
        <v>852</v>
      </c>
      <c r="L14">
        <v>780</v>
      </c>
      <c r="M14">
        <v>778</v>
      </c>
      <c r="N14">
        <v>705</v>
      </c>
      <c r="O14" s="47"/>
      <c r="P14" s="174">
        <f t="shared" si="1"/>
        <v>-0.05874499332443257</v>
      </c>
      <c r="Q14" s="261"/>
      <c r="R14"/>
      <c r="S14"/>
      <c r="T14"/>
    </row>
    <row r="15" spans="1:20" ht="12.75" outlineLevel="1">
      <c r="A15" s="193" t="s">
        <v>17</v>
      </c>
      <c r="B15">
        <v>769</v>
      </c>
      <c r="C15" s="25">
        <v>839</v>
      </c>
      <c r="D15">
        <v>731</v>
      </c>
      <c r="E15">
        <v>771</v>
      </c>
      <c r="F15">
        <v>726</v>
      </c>
      <c r="H15" s="174">
        <f t="shared" si="0"/>
        <v>-0.055916775032509754</v>
      </c>
      <c r="J15">
        <v>313</v>
      </c>
      <c r="K15" s="25">
        <v>348</v>
      </c>
      <c r="L15">
        <v>331</v>
      </c>
      <c r="M15">
        <v>414</v>
      </c>
      <c r="N15">
        <v>327</v>
      </c>
      <c r="O15" s="47"/>
      <c r="P15" s="174">
        <f t="shared" si="1"/>
        <v>0.04472843450479233</v>
      </c>
      <c r="Q15" s="261"/>
      <c r="R15"/>
      <c r="S15"/>
      <c r="T15"/>
    </row>
    <row r="16" spans="1:20" s="64" customFormat="1" ht="12.75">
      <c r="A16" s="68"/>
      <c r="B16"/>
      <c r="C16" s="25"/>
      <c r="D16"/>
      <c r="E16"/>
      <c r="F16"/>
      <c r="H16" s="174"/>
      <c r="J16"/>
      <c r="K16" s="25"/>
      <c r="L16"/>
      <c r="M16"/>
      <c r="N16"/>
      <c r="P16" s="174"/>
      <c r="Q16" s="255"/>
      <c r="R16" s="24"/>
      <c r="S16" s="22"/>
      <c r="T16" s="22"/>
    </row>
    <row r="17" spans="1:20" s="67" customFormat="1" ht="15">
      <c r="A17" s="213" t="s">
        <v>60</v>
      </c>
      <c r="B17" s="22">
        <v>3651</v>
      </c>
      <c r="C17" s="22">
        <v>3867</v>
      </c>
      <c r="D17" s="22">
        <v>3379</v>
      </c>
      <c r="E17" s="22">
        <v>3520</v>
      </c>
      <c r="F17" s="22">
        <v>3437</v>
      </c>
      <c r="H17" s="174">
        <f t="shared" si="0"/>
        <v>-0.05861407833470282</v>
      </c>
      <c r="J17" s="22">
        <v>1115</v>
      </c>
      <c r="K17" s="22">
        <v>1231</v>
      </c>
      <c r="L17" s="22">
        <v>1078</v>
      </c>
      <c r="M17" s="22">
        <v>1042</v>
      </c>
      <c r="N17" s="22">
        <v>1045</v>
      </c>
      <c r="P17" s="174">
        <f t="shared" si="1"/>
        <v>-0.06278026905829596</v>
      </c>
      <c r="Q17" s="253"/>
      <c r="R17"/>
      <c r="S17"/>
      <c r="T17"/>
    </row>
    <row r="18" spans="1:20" ht="12.75" outlineLevel="1">
      <c r="A18" s="193" t="s">
        <v>11</v>
      </c>
      <c r="B18">
        <v>671</v>
      </c>
      <c r="C18" s="25">
        <v>610</v>
      </c>
      <c r="D18">
        <v>631</v>
      </c>
      <c r="E18">
        <v>634</v>
      </c>
      <c r="F18">
        <v>599</v>
      </c>
      <c r="H18" s="174">
        <f t="shared" si="0"/>
        <v>-0.10730253353204174</v>
      </c>
      <c r="J18">
        <v>275</v>
      </c>
      <c r="K18" s="25">
        <v>272</v>
      </c>
      <c r="L18">
        <v>269</v>
      </c>
      <c r="M18">
        <v>223</v>
      </c>
      <c r="N18">
        <v>236</v>
      </c>
      <c r="O18" s="47"/>
      <c r="P18" s="174">
        <f t="shared" si="1"/>
        <v>-0.14181818181818182</v>
      </c>
      <c r="Q18" s="261"/>
      <c r="R18"/>
      <c r="S18"/>
      <c r="T18"/>
    </row>
    <row r="19" spans="1:20" ht="12.75" outlineLevel="1">
      <c r="A19" s="193" t="s">
        <v>18</v>
      </c>
      <c r="B19">
        <v>471</v>
      </c>
      <c r="C19" s="25">
        <v>459</v>
      </c>
      <c r="D19">
        <v>386</v>
      </c>
      <c r="E19">
        <v>410</v>
      </c>
      <c r="F19">
        <v>417</v>
      </c>
      <c r="H19" s="174">
        <f t="shared" si="0"/>
        <v>-0.11464968152866242</v>
      </c>
      <c r="J19">
        <v>113</v>
      </c>
      <c r="K19" s="25">
        <v>111</v>
      </c>
      <c r="L19">
        <v>107</v>
      </c>
      <c r="M19">
        <v>92</v>
      </c>
      <c r="N19">
        <v>111</v>
      </c>
      <c r="O19" s="47"/>
      <c r="P19" s="174">
        <f t="shared" si="1"/>
        <v>-0.017699115044247787</v>
      </c>
      <c r="Q19" s="261"/>
      <c r="R19"/>
      <c r="S19"/>
      <c r="T19"/>
    </row>
    <row r="20" spans="1:20" ht="12.75" outlineLevel="1">
      <c r="A20" s="193" t="s">
        <v>22</v>
      </c>
      <c r="B20">
        <v>839</v>
      </c>
      <c r="C20" s="25">
        <v>962</v>
      </c>
      <c r="D20">
        <v>849</v>
      </c>
      <c r="E20">
        <v>885</v>
      </c>
      <c r="F20">
        <v>852</v>
      </c>
      <c r="H20" s="174">
        <f t="shared" si="0"/>
        <v>0.015494636471990465</v>
      </c>
      <c r="J20">
        <v>305</v>
      </c>
      <c r="K20" s="25">
        <v>387</v>
      </c>
      <c r="L20">
        <v>305</v>
      </c>
      <c r="M20">
        <v>315</v>
      </c>
      <c r="N20">
        <v>310</v>
      </c>
      <c r="O20" s="47"/>
      <c r="P20" s="174">
        <f t="shared" si="1"/>
        <v>0.01639344262295082</v>
      </c>
      <c r="Q20" s="261"/>
      <c r="R20"/>
      <c r="S20"/>
      <c r="T20" s="25"/>
    </row>
    <row r="21" spans="1:20" ht="12.75" outlineLevel="1">
      <c r="A21" s="193" t="s">
        <v>27</v>
      </c>
      <c r="B21" s="25">
        <v>1670</v>
      </c>
      <c r="C21" s="25">
        <v>1836</v>
      </c>
      <c r="D21" s="25">
        <v>1513</v>
      </c>
      <c r="E21" s="25">
        <v>1591</v>
      </c>
      <c r="F21" s="25">
        <v>1569</v>
      </c>
      <c r="H21" s="174">
        <f t="shared" si="0"/>
        <v>-0.06047904191616767</v>
      </c>
      <c r="J21">
        <v>422</v>
      </c>
      <c r="K21" s="25">
        <v>461</v>
      </c>
      <c r="L21">
        <v>397</v>
      </c>
      <c r="M21">
        <v>412</v>
      </c>
      <c r="N21">
        <v>388</v>
      </c>
      <c r="O21" s="47"/>
      <c r="P21" s="174">
        <f t="shared" si="1"/>
        <v>-0.08056872037914692</v>
      </c>
      <c r="Q21" s="261"/>
      <c r="R21"/>
      <c r="S21"/>
      <c r="T21" s="25"/>
    </row>
    <row r="22" spans="1:20" s="64" customFormat="1" ht="12.75">
      <c r="A22" s="68"/>
      <c r="B22" s="25"/>
      <c r="C22" s="25"/>
      <c r="D22" s="25"/>
      <c r="E22" s="25"/>
      <c r="F22" s="25"/>
      <c r="H22" s="174"/>
      <c r="J22"/>
      <c r="K22" s="25"/>
      <c r="L22"/>
      <c r="M22"/>
      <c r="N22"/>
      <c r="P22" s="174"/>
      <c r="Q22" s="255"/>
      <c r="R22" s="24"/>
      <c r="S22" s="22"/>
      <c r="T22" s="22"/>
    </row>
    <row r="23" spans="1:20" s="67" customFormat="1" ht="15">
      <c r="A23" s="213" t="s">
        <v>61</v>
      </c>
      <c r="B23" s="22">
        <v>2472</v>
      </c>
      <c r="C23" s="22">
        <v>2648</v>
      </c>
      <c r="D23" s="22">
        <v>2381</v>
      </c>
      <c r="E23" s="22">
        <v>2469</v>
      </c>
      <c r="F23" s="22">
        <v>2208</v>
      </c>
      <c r="H23" s="174">
        <f t="shared" si="0"/>
        <v>-0.10679611650485436</v>
      </c>
      <c r="J23" s="22">
        <v>1041</v>
      </c>
      <c r="K23" s="22">
        <v>1082</v>
      </c>
      <c r="L23" s="22">
        <v>1015</v>
      </c>
      <c r="M23" s="22">
        <v>1062</v>
      </c>
      <c r="N23" s="24">
        <v>995</v>
      </c>
      <c r="P23" s="174">
        <f t="shared" si="1"/>
        <v>-0.04418828049951969</v>
      </c>
      <c r="Q23" s="260"/>
      <c r="R23"/>
      <c r="S23"/>
      <c r="T23"/>
    </row>
    <row r="24" spans="1:20" ht="12.75" outlineLevel="1">
      <c r="A24" s="193" t="s">
        <v>6</v>
      </c>
      <c r="B24">
        <v>566</v>
      </c>
      <c r="C24" s="25">
        <v>613</v>
      </c>
      <c r="D24">
        <v>495</v>
      </c>
      <c r="E24">
        <v>540</v>
      </c>
      <c r="F24">
        <v>476</v>
      </c>
      <c r="H24" s="174">
        <f t="shared" si="0"/>
        <v>-0.15901060070671377</v>
      </c>
      <c r="J24">
        <v>291</v>
      </c>
      <c r="K24" s="25">
        <v>293</v>
      </c>
      <c r="L24">
        <v>276</v>
      </c>
      <c r="M24">
        <v>254</v>
      </c>
      <c r="N24">
        <v>210</v>
      </c>
      <c r="O24" s="47"/>
      <c r="P24" s="174">
        <f t="shared" si="1"/>
        <v>-0.27835051546391754</v>
      </c>
      <c r="Q24" s="261"/>
      <c r="R24"/>
      <c r="S24"/>
      <c r="T24"/>
    </row>
    <row r="25" spans="1:20" ht="12.75" outlineLevel="1">
      <c r="A25" s="193" t="s">
        <v>14</v>
      </c>
      <c r="B25">
        <v>518</v>
      </c>
      <c r="C25" s="25">
        <v>560</v>
      </c>
      <c r="D25">
        <v>559</v>
      </c>
      <c r="E25">
        <v>560</v>
      </c>
      <c r="F25">
        <v>509</v>
      </c>
      <c r="H25" s="174">
        <f t="shared" si="0"/>
        <v>-0.017374517374517374</v>
      </c>
      <c r="J25">
        <v>230</v>
      </c>
      <c r="K25" s="25">
        <v>232</v>
      </c>
      <c r="L25">
        <v>217</v>
      </c>
      <c r="M25">
        <v>206</v>
      </c>
      <c r="N25">
        <v>226</v>
      </c>
      <c r="O25" s="47"/>
      <c r="P25" s="174">
        <f t="shared" si="1"/>
        <v>-0.017391304347826087</v>
      </c>
      <c r="Q25" s="261"/>
      <c r="R25"/>
      <c r="S25"/>
      <c r="T25"/>
    </row>
    <row r="26" spans="1:20" ht="12.75" outlineLevel="1">
      <c r="A26" s="193" t="s">
        <v>15</v>
      </c>
      <c r="B26">
        <v>271</v>
      </c>
      <c r="C26" s="25">
        <v>315</v>
      </c>
      <c r="D26">
        <v>310</v>
      </c>
      <c r="E26">
        <v>317</v>
      </c>
      <c r="F26">
        <v>314</v>
      </c>
      <c r="H26" s="174">
        <f t="shared" si="0"/>
        <v>0.15867158671586715</v>
      </c>
      <c r="J26">
        <v>86</v>
      </c>
      <c r="K26" s="25">
        <v>102</v>
      </c>
      <c r="L26">
        <v>90</v>
      </c>
      <c r="M26">
        <v>121</v>
      </c>
      <c r="N26">
        <v>122</v>
      </c>
      <c r="O26" s="47"/>
      <c r="P26" s="174">
        <f t="shared" si="1"/>
        <v>0.4186046511627907</v>
      </c>
      <c r="Q26" s="261"/>
      <c r="R26"/>
      <c r="S26"/>
      <c r="T26"/>
    </row>
    <row r="27" spans="1:20" ht="12.75" outlineLevel="1">
      <c r="A27" s="193" t="s">
        <v>19</v>
      </c>
      <c r="B27">
        <v>292</v>
      </c>
      <c r="C27" s="25">
        <v>302</v>
      </c>
      <c r="D27">
        <v>314</v>
      </c>
      <c r="E27">
        <v>294</v>
      </c>
      <c r="F27">
        <v>298</v>
      </c>
      <c r="H27" s="174">
        <f t="shared" si="0"/>
        <v>0.02054794520547945</v>
      </c>
      <c r="J27">
        <v>147</v>
      </c>
      <c r="K27" s="25">
        <v>135</v>
      </c>
      <c r="L27">
        <v>124</v>
      </c>
      <c r="M27">
        <v>133</v>
      </c>
      <c r="N27">
        <v>138</v>
      </c>
      <c r="O27" s="47"/>
      <c r="P27" s="174">
        <f t="shared" si="1"/>
        <v>-0.061224489795918366</v>
      </c>
      <c r="Q27" s="261"/>
      <c r="R27"/>
      <c r="S27"/>
      <c r="T27"/>
    </row>
    <row r="28" spans="1:20" ht="12.75" outlineLevel="1">
      <c r="A28" s="193" t="s">
        <v>21</v>
      </c>
      <c r="B28">
        <v>825</v>
      </c>
      <c r="C28" s="25">
        <v>858</v>
      </c>
      <c r="D28">
        <v>703</v>
      </c>
      <c r="E28">
        <v>758</v>
      </c>
      <c r="F28">
        <v>611</v>
      </c>
      <c r="H28" s="174">
        <f t="shared" si="0"/>
        <v>-0.2593939393939394</v>
      </c>
      <c r="J28">
        <v>287</v>
      </c>
      <c r="K28" s="25">
        <v>320</v>
      </c>
      <c r="L28">
        <v>308</v>
      </c>
      <c r="M28">
        <v>348</v>
      </c>
      <c r="N28">
        <v>299</v>
      </c>
      <c r="O28" s="47"/>
      <c r="P28" s="174">
        <f t="shared" si="1"/>
        <v>0.041811846689895474</v>
      </c>
      <c r="Q28" s="261"/>
      <c r="R28"/>
      <c r="S28"/>
      <c r="T28"/>
    </row>
    <row r="29" spans="1:20" s="64" customFormat="1" ht="12.75">
      <c r="A29" s="68"/>
      <c r="B29"/>
      <c r="C29" s="25"/>
      <c r="D29"/>
      <c r="E29"/>
      <c r="F29"/>
      <c r="H29" s="174"/>
      <c r="J29"/>
      <c r="K29" s="25"/>
      <c r="L29"/>
      <c r="M29"/>
      <c r="N29"/>
      <c r="P29" s="174"/>
      <c r="Q29" s="255"/>
      <c r="R29" s="24"/>
      <c r="S29" s="22"/>
      <c r="T29" s="22"/>
    </row>
    <row r="30" spans="1:20" s="67" customFormat="1" ht="15">
      <c r="A30" s="213" t="s">
        <v>26</v>
      </c>
      <c r="B30" s="22">
        <v>2835</v>
      </c>
      <c r="C30" s="22">
        <v>3123</v>
      </c>
      <c r="D30" s="22">
        <v>2717</v>
      </c>
      <c r="E30" s="22">
        <v>2839</v>
      </c>
      <c r="F30" s="22">
        <v>2584</v>
      </c>
      <c r="H30" s="174">
        <f t="shared" si="0"/>
        <v>-0.08853615520282188</v>
      </c>
      <c r="J30" s="22">
        <v>1323</v>
      </c>
      <c r="K30" s="22">
        <v>1390</v>
      </c>
      <c r="L30" s="22">
        <v>1163</v>
      </c>
      <c r="M30" s="22">
        <v>1367</v>
      </c>
      <c r="N30" s="22">
        <v>1169</v>
      </c>
      <c r="P30" s="174">
        <f t="shared" si="1"/>
        <v>-0.1164021164021164</v>
      </c>
      <c r="Q30" s="260"/>
      <c r="R30"/>
      <c r="S30"/>
      <c r="T30"/>
    </row>
    <row r="31" spans="1:20" ht="12.75" outlineLevel="1">
      <c r="A31" s="193" t="s">
        <v>124</v>
      </c>
      <c r="B31">
        <v>2065</v>
      </c>
      <c r="C31" s="25">
        <v>2348</v>
      </c>
      <c r="D31">
        <v>2015</v>
      </c>
      <c r="E31">
        <v>2056</v>
      </c>
      <c r="F31">
        <v>1926</v>
      </c>
      <c r="H31" s="174">
        <f t="shared" si="0"/>
        <v>-0.06731234866828087</v>
      </c>
      <c r="J31">
        <v>1094</v>
      </c>
      <c r="K31" s="25">
        <v>1137</v>
      </c>
      <c r="L31">
        <v>934</v>
      </c>
      <c r="M31">
        <v>1115</v>
      </c>
      <c r="N31">
        <v>953</v>
      </c>
      <c r="O31" s="47"/>
      <c r="P31" s="174">
        <f t="shared" si="1"/>
        <v>-0.12888482632541134</v>
      </c>
      <c r="Q31" s="261"/>
      <c r="R31"/>
      <c r="S31"/>
      <c r="T31"/>
    </row>
    <row r="32" spans="1:20" ht="12.75" outlineLevel="1">
      <c r="A32" s="193" t="s">
        <v>24</v>
      </c>
      <c r="B32">
        <v>214</v>
      </c>
      <c r="C32" s="25">
        <v>241</v>
      </c>
      <c r="D32">
        <v>207</v>
      </c>
      <c r="E32">
        <v>238</v>
      </c>
      <c r="F32">
        <v>184</v>
      </c>
      <c r="H32" s="174">
        <f t="shared" si="0"/>
        <v>-0.14018691588785046</v>
      </c>
      <c r="J32">
        <v>58</v>
      </c>
      <c r="K32" s="25">
        <v>64</v>
      </c>
      <c r="L32">
        <v>67</v>
      </c>
      <c r="M32">
        <v>64</v>
      </c>
      <c r="N32">
        <v>60</v>
      </c>
      <c r="O32" s="47"/>
      <c r="P32" s="174">
        <f t="shared" si="1"/>
        <v>0.034482758620689655</v>
      </c>
      <c r="Q32" s="261"/>
      <c r="R32"/>
      <c r="S32"/>
      <c r="T32"/>
    </row>
    <row r="33" spans="1:20" ht="12.75" outlineLevel="1">
      <c r="A33" s="193" t="s">
        <v>25</v>
      </c>
      <c r="B33">
        <v>556</v>
      </c>
      <c r="C33" s="25">
        <v>534</v>
      </c>
      <c r="D33">
        <v>495</v>
      </c>
      <c r="E33">
        <v>545</v>
      </c>
      <c r="F33">
        <v>474</v>
      </c>
      <c r="H33" s="174">
        <f t="shared" si="0"/>
        <v>-0.1474820143884892</v>
      </c>
      <c r="J33">
        <v>171</v>
      </c>
      <c r="K33" s="25">
        <v>189</v>
      </c>
      <c r="L33">
        <v>162</v>
      </c>
      <c r="M33">
        <v>188</v>
      </c>
      <c r="N33">
        <v>156</v>
      </c>
      <c r="O33" s="47"/>
      <c r="P33" s="174">
        <f t="shared" si="1"/>
        <v>-0.08771929824561403</v>
      </c>
      <c r="Q33" s="261"/>
      <c r="R33"/>
      <c r="S33"/>
      <c r="T33"/>
    </row>
    <row r="34" spans="1:20" s="64" customFormat="1" ht="12.75">
      <c r="A34" s="68"/>
      <c r="B34"/>
      <c r="C34" s="25"/>
      <c r="D34"/>
      <c r="E34"/>
      <c r="F34"/>
      <c r="G34" s="231" t="e">
        <v>#REF!</v>
      </c>
      <c r="H34" s="174"/>
      <c r="I34" s="231"/>
      <c r="J34"/>
      <c r="K34" s="25"/>
      <c r="L34"/>
      <c r="M34"/>
      <c r="N34"/>
      <c r="O34" s="231" t="e">
        <v>#REF!</v>
      </c>
      <c r="P34" s="174"/>
      <c r="Q34" s="255"/>
      <c r="R34" s="24"/>
      <c r="S34" s="22"/>
      <c r="T34" s="22"/>
    </row>
    <row r="35" spans="1:20" s="67" customFormat="1" ht="15">
      <c r="A35" s="213" t="s">
        <v>62</v>
      </c>
      <c r="B35" s="22">
        <v>2729</v>
      </c>
      <c r="C35" s="22">
        <v>2749</v>
      </c>
      <c r="D35" s="22">
        <v>2424</v>
      </c>
      <c r="E35" s="22">
        <v>2539</v>
      </c>
      <c r="F35" s="22">
        <v>2443</v>
      </c>
      <c r="H35" s="174">
        <f t="shared" si="0"/>
        <v>-0.10480029314767314</v>
      </c>
      <c r="J35" s="22">
        <v>980</v>
      </c>
      <c r="K35" s="22">
        <v>1173</v>
      </c>
      <c r="L35" s="22">
        <v>997</v>
      </c>
      <c r="M35" s="24">
        <v>947</v>
      </c>
      <c r="N35" s="22">
        <v>1011</v>
      </c>
      <c r="P35" s="174">
        <f t="shared" si="1"/>
        <v>0.03163265306122449</v>
      </c>
      <c r="Q35" s="260"/>
      <c r="R35"/>
      <c r="S35"/>
      <c r="T35"/>
    </row>
    <row r="36" spans="1:20" ht="12.75" outlineLevel="1">
      <c r="A36" s="193" t="s">
        <v>2</v>
      </c>
      <c r="B36">
        <v>300</v>
      </c>
      <c r="C36" s="25">
        <v>262</v>
      </c>
      <c r="D36">
        <v>272</v>
      </c>
      <c r="E36">
        <v>241</v>
      </c>
      <c r="F36">
        <v>232</v>
      </c>
      <c r="H36" s="174">
        <f t="shared" si="0"/>
        <v>-0.22666666666666666</v>
      </c>
      <c r="J36">
        <v>90</v>
      </c>
      <c r="K36" s="25">
        <v>126</v>
      </c>
      <c r="L36">
        <v>72</v>
      </c>
      <c r="M36">
        <v>108</v>
      </c>
      <c r="N36">
        <v>103</v>
      </c>
      <c r="O36" s="47"/>
      <c r="P36" s="174">
        <f t="shared" si="1"/>
        <v>0.14444444444444443</v>
      </c>
      <c r="Q36" s="261"/>
      <c r="R36"/>
      <c r="S36"/>
      <c r="T36"/>
    </row>
    <row r="37" spans="1:20" ht="12.75" outlineLevel="1">
      <c r="A37" s="193" t="s">
        <v>3</v>
      </c>
      <c r="B37">
        <v>425</v>
      </c>
      <c r="C37" s="25">
        <v>465</v>
      </c>
      <c r="D37">
        <v>337</v>
      </c>
      <c r="E37">
        <v>335</v>
      </c>
      <c r="F37">
        <v>369</v>
      </c>
      <c r="H37" s="174">
        <f t="shared" si="0"/>
        <v>-0.13176470588235295</v>
      </c>
      <c r="J37">
        <v>173</v>
      </c>
      <c r="K37" s="25">
        <v>207</v>
      </c>
      <c r="L37">
        <v>190</v>
      </c>
      <c r="M37">
        <v>151</v>
      </c>
      <c r="N37">
        <v>185</v>
      </c>
      <c r="O37" s="47"/>
      <c r="P37" s="174">
        <f t="shared" si="1"/>
        <v>0.06936416184971098</v>
      </c>
      <c r="Q37" s="261"/>
      <c r="R37"/>
      <c r="S37"/>
      <c r="T37"/>
    </row>
    <row r="38" spans="1:20" ht="12.75" outlineLevel="1">
      <c r="A38" s="193" t="s">
        <v>9</v>
      </c>
      <c r="B38" s="25">
        <v>888</v>
      </c>
      <c r="C38" s="25">
        <v>859</v>
      </c>
      <c r="D38">
        <v>778</v>
      </c>
      <c r="E38">
        <v>838</v>
      </c>
      <c r="F38">
        <v>770</v>
      </c>
      <c r="H38" s="174">
        <f t="shared" si="0"/>
        <v>-0.13288288288288289</v>
      </c>
      <c r="J38">
        <v>314</v>
      </c>
      <c r="K38" s="25">
        <v>376</v>
      </c>
      <c r="L38">
        <v>281</v>
      </c>
      <c r="M38">
        <v>283</v>
      </c>
      <c r="N38">
        <v>294</v>
      </c>
      <c r="O38" s="47"/>
      <c r="P38" s="174">
        <f t="shared" si="1"/>
        <v>-0.06369426751592357</v>
      </c>
      <c r="Q38" s="261"/>
      <c r="R38"/>
      <c r="S38"/>
      <c r="T38"/>
    </row>
    <row r="39" spans="1:20" ht="12.75" outlineLevel="1">
      <c r="A39" s="193" t="s">
        <v>97</v>
      </c>
      <c r="B39">
        <v>465</v>
      </c>
      <c r="C39" s="25">
        <v>479</v>
      </c>
      <c r="D39">
        <v>460</v>
      </c>
      <c r="E39">
        <v>473</v>
      </c>
      <c r="F39">
        <v>455</v>
      </c>
      <c r="H39" s="174">
        <f t="shared" si="0"/>
        <v>-0.021505376344086023</v>
      </c>
      <c r="J39">
        <v>163</v>
      </c>
      <c r="K39" s="25">
        <v>191</v>
      </c>
      <c r="L39">
        <v>197</v>
      </c>
      <c r="M39">
        <v>173</v>
      </c>
      <c r="N39">
        <v>177</v>
      </c>
      <c r="O39" s="47"/>
      <c r="P39" s="174">
        <f t="shared" si="1"/>
        <v>0.08588957055214724</v>
      </c>
      <c r="Q39" s="261"/>
      <c r="R39"/>
      <c r="S39"/>
      <c r="T39"/>
    </row>
    <row r="40" spans="1:20" ht="12.75" outlineLevel="1">
      <c r="A40" s="193" t="s">
        <v>125</v>
      </c>
      <c r="B40">
        <v>651</v>
      </c>
      <c r="C40" s="25">
        <v>684</v>
      </c>
      <c r="D40">
        <v>577</v>
      </c>
      <c r="E40">
        <v>652</v>
      </c>
      <c r="F40">
        <v>617</v>
      </c>
      <c r="H40" s="174">
        <f t="shared" si="0"/>
        <v>-0.05222734254992319</v>
      </c>
      <c r="J40">
        <v>240</v>
      </c>
      <c r="K40" s="25">
        <v>273</v>
      </c>
      <c r="L40">
        <v>257</v>
      </c>
      <c r="M40">
        <v>232</v>
      </c>
      <c r="N40">
        <v>252</v>
      </c>
      <c r="O40" s="47"/>
      <c r="P40" s="174">
        <f t="shared" si="1"/>
        <v>0.05</v>
      </c>
      <c r="Q40" s="261"/>
      <c r="R40"/>
      <c r="S40"/>
      <c r="T40"/>
    </row>
    <row r="41" spans="1:20" s="64" customFormat="1" ht="12.75">
      <c r="A41" s="68"/>
      <c r="B41" s="25"/>
      <c r="C41" s="25"/>
      <c r="D41" s="25"/>
      <c r="E41" s="25"/>
      <c r="F41" s="25"/>
      <c r="G41" s="230">
        <v>0</v>
      </c>
      <c r="H41" s="174"/>
      <c r="I41" s="230"/>
      <c r="J41" s="25"/>
      <c r="K41" s="25"/>
      <c r="L41" s="25"/>
      <c r="M41" s="25"/>
      <c r="N41" s="25"/>
      <c r="O41" s="230">
        <v>0</v>
      </c>
      <c r="P41" s="174"/>
      <c r="Q41" s="262"/>
      <c r="R41" s="24"/>
      <c r="S41" s="22"/>
      <c r="T41" s="22"/>
    </row>
    <row r="42" spans="1:20" s="67" customFormat="1" ht="15">
      <c r="A42" s="213" t="s">
        <v>16</v>
      </c>
      <c r="B42" s="22">
        <v>3664</v>
      </c>
      <c r="C42" s="22">
        <v>3841</v>
      </c>
      <c r="D42" s="22">
        <v>3277</v>
      </c>
      <c r="E42" s="22">
        <v>3365</v>
      </c>
      <c r="F42" s="22">
        <v>3202</v>
      </c>
      <c r="H42" s="174">
        <f t="shared" si="0"/>
        <v>-0.12609170305676856</v>
      </c>
      <c r="J42" s="22">
        <v>1964</v>
      </c>
      <c r="K42" s="22">
        <v>1929</v>
      </c>
      <c r="L42" s="22">
        <v>1747</v>
      </c>
      <c r="M42" s="22">
        <v>1715</v>
      </c>
      <c r="N42" s="22">
        <v>1675</v>
      </c>
      <c r="P42" s="174">
        <f t="shared" si="1"/>
        <v>-0.14714867617107943</v>
      </c>
      <c r="Q42" s="253"/>
      <c r="R42" s="24"/>
      <c r="S42" s="22"/>
      <c r="T42" s="22"/>
    </row>
    <row r="43" spans="1:20" s="69" customFormat="1" ht="12.75">
      <c r="A43" s="63"/>
      <c r="B43" s="25"/>
      <c r="C43" s="22"/>
      <c r="D43" s="22"/>
      <c r="E43" s="22"/>
      <c r="F43" s="22"/>
      <c r="H43" s="174"/>
      <c r="J43" s="25"/>
      <c r="K43" s="22"/>
      <c r="L43" s="22"/>
      <c r="M43" s="22"/>
      <c r="N43" s="22"/>
      <c r="P43" s="174"/>
      <c r="Q43" s="263"/>
      <c r="R43" s="24"/>
      <c r="S43" s="22"/>
      <c r="T43" s="22"/>
    </row>
    <row r="44" spans="1:20" s="67" customFormat="1" ht="15">
      <c r="A44" s="213" t="s">
        <v>63</v>
      </c>
      <c r="B44" s="22">
        <v>3495</v>
      </c>
      <c r="C44" s="22">
        <v>3752</v>
      </c>
      <c r="D44" s="22">
        <v>3266</v>
      </c>
      <c r="E44" s="22">
        <v>3466</v>
      </c>
      <c r="F44" s="22">
        <v>3185</v>
      </c>
      <c r="H44" s="174">
        <f t="shared" si="0"/>
        <v>-0.08869814020028613</v>
      </c>
      <c r="J44" s="22">
        <v>1319</v>
      </c>
      <c r="K44" s="22">
        <v>1462</v>
      </c>
      <c r="L44" s="22">
        <v>1301</v>
      </c>
      <c r="M44" s="22">
        <v>1352</v>
      </c>
      <c r="N44" s="22">
        <v>1201</v>
      </c>
      <c r="P44" s="174">
        <f t="shared" si="1"/>
        <v>-0.08946171341925702</v>
      </c>
      <c r="Q44" s="253"/>
      <c r="R44"/>
      <c r="S44"/>
      <c r="T44" s="25"/>
    </row>
    <row r="45" spans="1:20" ht="12.75" outlineLevel="1">
      <c r="A45" s="193" t="s">
        <v>98</v>
      </c>
      <c r="B45" s="25">
        <v>985</v>
      </c>
      <c r="C45" s="25">
        <v>1047</v>
      </c>
      <c r="D45" s="25">
        <v>869</v>
      </c>
      <c r="E45">
        <v>888</v>
      </c>
      <c r="F45">
        <v>801</v>
      </c>
      <c r="H45" s="174">
        <f t="shared" si="0"/>
        <v>-0.18680203045685279</v>
      </c>
      <c r="J45">
        <v>318</v>
      </c>
      <c r="K45" s="25">
        <v>354</v>
      </c>
      <c r="L45">
        <v>307</v>
      </c>
      <c r="M45">
        <v>350</v>
      </c>
      <c r="N45">
        <v>289</v>
      </c>
      <c r="O45" s="47"/>
      <c r="P45" s="174">
        <f t="shared" si="1"/>
        <v>-0.09119496855345911</v>
      </c>
      <c r="Q45" s="261"/>
      <c r="R45"/>
      <c r="S45"/>
      <c r="T45"/>
    </row>
    <row r="46" spans="1:20" ht="12.75" outlineLevel="1">
      <c r="A46" s="193" t="s">
        <v>12</v>
      </c>
      <c r="B46">
        <v>793</v>
      </c>
      <c r="C46" s="25">
        <v>767</v>
      </c>
      <c r="D46">
        <v>707</v>
      </c>
      <c r="E46">
        <v>777</v>
      </c>
      <c r="F46">
        <v>705</v>
      </c>
      <c r="H46" s="174">
        <f t="shared" si="0"/>
        <v>-0.11097099621689786</v>
      </c>
      <c r="J46">
        <v>304</v>
      </c>
      <c r="K46" s="25">
        <v>388</v>
      </c>
      <c r="L46">
        <v>368</v>
      </c>
      <c r="M46">
        <v>333</v>
      </c>
      <c r="N46">
        <v>346</v>
      </c>
      <c r="O46" s="47"/>
      <c r="P46" s="174">
        <f t="shared" si="1"/>
        <v>0.13815789473684212</v>
      </c>
      <c r="Q46" s="261"/>
      <c r="R46"/>
      <c r="S46"/>
      <c r="T46"/>
    </row>
    <row r="47" spans="1:20" ht="12.75" outlineLevel="1">
      <c r="A47" s="193" t="s">
        <v>126</v>
      </c>
      <c r="B47">
        <v>992</v>
      </c>
      <c r="C47" s="25">
        <v>1089</v>
      </c>
      <c r="D47">
        <v>951</v>
      </c>
      <c r="E47">
        <v>960</v>
      </c>
      <c r="F47">
        <v>930</v>
      </c>
      <c r="H47" s="174">
        <f t="shared" si="0"/>
        <v>-0.0625</v>
      </c>
      <c r="J47">
        <v>367</v>
      </c>
      <c r="K47" s="25">
        <v>395</v>
      </c>
      <c r="L47">
        <v>343</v>
      </c>
      <c r="M47">
        <v>367</v>
      </c>
      <c r="N47">
        <v>284</v>
      </c>
      <c r="O47" s="47"/>
      <c r="P47" s="174">
        <f t="shared" si="1"/>
        <v>-0.22615803814713897</v>
      </c>
      <c r="Q47" s="261"/>
      <c r="R47"/>
      <c r="S47"/>
      <c r="T47"/>
    </row>
    <row r="48" spans="1:20" ht="12.75" outlineLevel="1">
      <c r="A48" s="193" t="s">
        <v>23</v>
      </c>
      <c r="B48">
        <v>725</v>
      </c>
      <c r="C48" s="25">
        <v>849</v>
      </c>
      <c r="D48">
        <v>739</v>
      </c>
      <c r="E48">
        <v>841</v>
      </c>
      <c r="F48">
        <v>749</v>
      </c>
      <c r="H48" s="174">
        <f t="shared" si="0"/>
        <v>0.03310344827586207</v>
      </c>
      <c r="J48">
        <v>330</v>
      </c>
      <c r="K48" s="25">
        <v>325</v>
      </c>
      <c r="L48">
        <v>283</v>
      </c>
      <c r="M48">
        <v>302</v>
      </c>
      <c r="N48">
        <v>282</v>
      </c>
      <c r="O48" s="47"/>
      <c r="P48" s="174">
        <f t="shared" si="1"/>
        <v>-0.14545454545454545</v>
      </c>
      <c r="Q48" s="261"/>
      <c r="R48"/>
      <c r="S48"/>
      <c r="T48"/>
    </row>
    <row r="49" spans="1:20" s="64" customFormat="1" ht="12.75">
      <c r="A49" s="68"/>
      <c r="B49"/>
      <c r="C49" s="25"/>
      <c r="D49"/>
      <c r="E49"/>
      <c r="F49"/>
      <c r="H49" s="174"/>
      <c r="J49"/>
      <c r="K49" s="25"/>
      <c r="L49"/>
      <c r="M49"/>
      <c r="N49"/>
      <c r="P49" s="174"/>
      <c r="Q49" s="255"/>
      <c r="R49" s="24"/>
      <c r="S49" s="24"/>
      <c r="T49" s="22"/>
    </row>
    <row r="50" spans="1:20" s="67" customFormat="1" ht="15">
      <c r="A50" s="213" t="s">
        <v>64</v>
      </c>
      <c r="B50" s="22">
        <v>2073</v>
      </c>
      <c r="C50" s="22">
        <v>2417</v>
      </c>
      <c r="D50" s="22">
        <v>2037</v>
      </c>
      <c r="E50" s="22">
        <v>2148</v>
      </c>
      <c r="F50" s="22">
        <v>2036</v>
      </c>
      <c r="H50" s="174">
        <f t="shared" si="0"/>
        <v>-0.017848528702363725</v>
      </c>
      <c r="J50" s="24">
        <v>676</v>
      </c>
      <c r="K50" s="22">
        <v>719</v>
      </c>
      <c r="L50" s="24">
        <v>655</v>
      </c>
      <c r="M50" s="24">
        <v>661</v>
      </c>
      <c r="N50" s="24">
        <v>676</v>
      </c>
      <c r="P50" s="174">
        <f t="shared" si="1"/>
        <v>0</v>
      </c>
      <c r="Q50" s="260"/>
      <c r="R50"/>
      <c r="S50"/>
      <c r="T50"/>
    </row>
    <row r="51" spans="1:20" ht="12.75" outlineLevel="1">
      <c r="A51" s="193" t="s">
        <v>1</v>
      </c>
      <c r="B51">
        <v>859</v>
      </c>
      <c r="C51" s="25">
        <v>1015</v>
      </c>
      <c r="D51" s="25">
        <v>805</v>
      </c>
      <c r="E51">
        <v>836</v>
      </c>
      <c r="F51">
        <v>826</v>
      </c>
      <c r="H51" s="174">
        <f t="shared" si="0"/>
        <v>-0.03841676367869616</v>
      </c>
      <c r="J51">
        <v>267</v>
      </c>
      <c r="K51" s="25">
        <v>271</v>
      </c>
      <c r="L51">
        <v>232</v>
      </c>
      <c r="M51">
        <v>241</v>
      </c>
      <c r="N51">
        <v>243</v>
      </c>
      <c r="O51" s="47"/>
      <c r="P51" s="174">
        <f t="shared" si="1"/>
        <v>-0.0898876404494382</v>
      </c>
      <c r="Q51" s="261"/>
      <c r="R51"/>
      <c r="S51"/>
      <c r="T51"/>
    </row>
    <row r="52" spans="1:20" ht="12.75" outlineLevel="1">
      <c r="A52" s="193" t="s">
        <v>7</v>
      </c>
      <c r="B52">
        <v>512</v>
      </c>
      <c r="C52" s="25">
        <v>580</v>
      </c>
      <c r="D52">
        <v>503</v>
      </c>
      <c r="E52">
        <v>581</v>
      </c>
      <c r="F52">
        <v>527</v>
      </c>
      <c r="H52" s="174">
        <f t="shared" si="0"/>
        <v>0.029296875</v>
      </c>
      <c r="J52">
        <v>198</v>
      </c>
      <c r="K52" s="25">
        <v>240</v>
      </c>
      <c r="L52">
        <v>220</v>
      </c>
      <c r="M52">
        <v>190</v>
      </c>
      <c r="N52">
        <v>208</v>
      </c>
      <c r="O52" s="47"/>
      <c r="P52" s="174">
        <f t="shared" si="1"/>
        <v>0.050505050505050504</v>
      </c>
      <c r="Q52" s="261"/>
      <c r="R52"/>
      <c r="S52"/>
      <c r="T52"/>
    </row>
    <row r="53" spans="1:20" ht="12.75" outlineLevel="1">
      <c r="A53" s="193" t="s">
        <v>8</v>
      </c>
      <c r="B53">
        <v>240</v>
      </c>
      <c r="C53" s="25">
        <v>287</v>
      </c>
      <c r="D53">
        <v>249</v>
      </c>
      <c r="E53">
        <v>210</v>
      </c>
      <c r="F53">
        <v>219</v>
      </c>
      <c r="H53" s="174">
        <f t="shared" si="0"/>
        <v>-0.0875</v>
      </c>
      <c r="J53">
        <v>75</v>
      </c>
      <c r="K53" s="25">
        <v>72</v>
      </c>
      <c r="L53">
        <v>63</v>
      </c>
      <c r="M53">
        <v>68</v>
      </c>
      <c r="N53">
        <v>76</v>
      </c>
      <c r="O53" s="47"/>
      <c r="P53" s="174">
        <f t="shared" si="1"/>
        <v>0.013333333333333334</v>
      </c>
      <c r="Q53" s="261"/>
      <c r="R53"/>
      <c r="S53"/>
      <c r="T53"/>
    </row>
    <row r="54" spans="1:20" ht="12.75" outlineLevel="1">
      <c r="A54" s="193" t="s">
        <v>29</v>
      </c>
      <c r="B54">
        <v>225</v>
      </c>
      <c r="C54" s="25">
        <v>257</v>
      </c>
      <c r="D54">
        <v>266</v>
      </c>
      <c r="E54">
        <v>236</v>
      </c>
      <c r="F54">
        <v>226</v>
      </c>
      <c r="H54" s="174">
        <f t="shared" si="0"/>
        <v>0.0044444444444444444</v>
      </c>
      <c r="J54">
        <v>76</v>
      </c>
      <c r="K54" s="25">
        <v>70</v>
      </c>
      <c r="L54">
        <v>72</v>
      </c>
      <c r="M54">
        <v>76</v>
      </c>
      <c r="N54">
        <v>77</v>
      </c>
      <c r="O54" s="47"/>
      <c r="P54" s="174">
        <f t="shared" si="1"/>
        <v>0.013157894736842105</v>
      </c>
      <c r="Q54" s="261"/>
      <c r="R54"/>
      <c r="S54"/>
      <c r="T54"/>
    </row>
    <row r="55" spans="1:20" ht="12.75" outlineLevel="1">
      <c r="A55" s="193" t="s">
        <v>28</v>
      </c>
      <c r="B55">
        <v>237</v>
      </c>
      <c r="C55" s="25">
        <v>278</v>
      </c>
      <c r="D55">
        <v>214</v>
      </c>
      <c r="E55">
        <v>285</v>
      </c>
      <c r="F55">
        <v>238</v>
      </c>
      <c r="H55" s="174">
        <f t="shared" si="0"/>
        <v>0.004219409282700422</v>
      </c>
      <c r="J55">
        <v>60</v>
      </c>
      <c r="K55" s="25">
        <v>66</v>
      </c>
      <c r="L55">
        <v>68</v>
      </c>
      <c r="M55">
        <v>86</v>
      </c>
      <c r="N55">
        <v>72</v>
      </c>
      <c r="O55" s="47"/>
      <c r="P55" s="174">
        <f t="shared" si="1"/>
        <v>0.2</v>
      </c>
      <c r="Q55" s="261"/>
      <c r="R55"/>
      <c r="S55"/>
      <c r="T55"/>
    </row>
    <row r="56" spans="1:20" s="64" customFormat="1" ht="12.75">
      <c r="A56" s="68"/>
      <c r="B56"/>
      <c r="C56" s="25"/>
      <c r="D56"/>
      <c r="E56"/>
      <c r="F56"/>
      <c r="H56" s="174"/>
      <c r="J56"/>
      <c r="K56" s="25"/>
      <c r="L56"/>
      <c r="M56"/>
      <c r="N56"/>
      <c r="P56" s="174"/>
      <c r="Q56" s="255"/>
      <c r="R56" s="24"/>
      <c r="S56" s="24"/>
      <c r="T56" s="22"/>
    </row>
    <row r="57" spans="1:20" s="67" customFormat="1" ht="15">
      <c r="A57" s="213" t="s">
        <v>65</v>
      </c>
      <c r="B57" s="22">
        <v>2155</v>
      </c>
      <c r="C57" s="22">
        <v>2190</v>
      </c>
      <c r="D57" s="22">
        <v>1914</v>
      </c>
      <c r="E57" s="22">
        <v>2084</v>
      </c>
      <c r="F57" s="22">
        <v>1943</v>
      </c>
      <c r="H57" s="174">
        <f t="shared" si="0"/>
        <v>-0.09837587006960556</v>
      </c>
      <c r="J57" s="24">
        <v>779</v>
      </c>
      <c r="K57" s="22">
        <v>764</v>
      </c>
      <c r="L57" s="24">
        <v>730</v>
      </c>
      <c r="M57" s="24">
        <v>773</v>
      </c>
      <c r="N57" s="24">
        <v>737</v>
      </c>
      <c r="P57" s="174">
        <f t="shared" si="1"/>
        <v>-0.05391527599486521</v>
      </c>
      <c r="Q57" s="260"/>
      <c r="R57"/>
      <c r="S57"/>
      <c r="T57" s="64"/>
    </row>
    <row r="58" spans="1:20" s="64" customFormat="1" ht="7.5" customHeight="1">
      <c r="A58" s="68"/>
      <c r="B58"/>
      <c r="C58" s="25"/>
      <c r="D58"/>
      <c r="E58"/>
      <c r="F58"/>
      <c r="H58" s="174"/>
      <c r="J58"/>
      <c r="K58" s="25"/>
      <c r="L58"/>
      <c r="M58"/>
      <c r="N58"/>
      <c r="P58" s="174"/>
      <c r="Q58" s="255"/>
      <c r="R58" s="47"/>
      <c r="S58" s="47"/>
      <c r="T58" s="47"/>
    </row>
    <row r="59" spans="1:20" s="70" customFormat="1" ht="15">
      <c r="A59" s="265" t="s">
        <v>0</v>
      </c>
      <c r="B59" s="22">
        <v>29735</v>
      </c>
      <c r="C59" s="22">
        <v>31691</v>
      </c>
      <c r="D59" s="22">
        <v>27613</v>
      </c>
      <c r="E59" s="22">
        <v>28696</v>
      </c>
      <c r="F59" s="22">
        <v>27115</v>
      </c>
      <c r="G59" s="295"/>
      <c r="H59" s="174">
        <f t="shared" si="0"/>
        <v>-0.08811165293425256</v>
      </c>
      <c r="I59" s="295"/>
      <c r="J59" s="22">
        <v>11577</v>
      </c>
      <c r="K59" s="22">
        <v>12442</v>
      </c>
      <c r="L59" s="22">
        <v>11176</v>
      </c>
      <c r="M59" s="22">
        <v>11505</v>
      </c>
      <c r="N59" s="22">
        <v>11023</v>
      </c>
      <c r="O59" s="295"/>
      <c r="P59" s="174">
        <f t="shared" si="1"/>
        <v>-0.04785350263453399</v>
      </c>
      <c r="Q59" s="255"/>
      <c r="R59" s="5"/>
      <c r="S59" s="5"/>
      <c r="T59" s="5"/>
    </row>
    <row r="60" spans="1:20" s="64" customFormat="1" ht="12.75" customHeight="1">
      <c r="A60" s="296"/>
      <c r="B60" s="296"/>
      <c r="C60" s="296"/>
      <c r="D60" s="296"/>
      <c r="E60" s="296"/>
      <c r="F60" s="296"/>
      <c r="G60" s="297"/>
      <c r="H60" s="246"/>
      <c r="I60" s="297"/>
      <c r="J60" s="296"/>
      <c r="K60" s="296"/>
      <c r="L60" s="296"/>
      <c r="M60" s="296"/>
      <c r="N60" s="296"/>
      <c r="O60" s="297"/>
      <c r="P60" s="246"/>
      <c r="Q60" s="255"/>
      <c r="R60" s="5"/>
      <c r="S60" s="5"/>
      <c r="T60" s="5"/>
    </row>
    <row r="61" spans="1:20" ht="12.75">
      <c r="A61" s="205" t="s">
        <v>146</v>
      </c>
      <c r="R61" s="5"/>
      <c r="S61" s="5"/>
      <c r="T61" s="5"/>
    </row>
    <row r="62" spans="1:8" s="5" customFormat="1" ht="12.75">
      <c r="A62" s="58"/>
      <c r="G62" s="10"/>
      <c r="H62" s="8"/>
    </row>
    <row r="63" spans="1:8" s="5" customFormat="1" ht="12.75">
      <c r="A63" s="59"/>
      <c r="H63" s="8"/>
    </row>
    <row r="64" spans="1:20" s="5" customFormat="1" ht="12.75">
      <c r="A64" s="6"/>
      <c r="H64" s="8"/>
      <c r="R64" s="47"/>
      <c r="S64" s="47"/>
      <c r="T64" s="47"/>
    </row>
    <row r="65" spans="8:20" s="5" customFormat="1" ht="12.75">
      <c r="H65" s="8"/>
      <c r="R65" s="47"/>
      <c r="S65" s="47"/>
      <c r="T65" s="47"/>
    </row>
    <row r="66" spans="1:20" s="5" customFormat="1" ht="12.75">
      <c r="A66" s="6"/>
      <c r="H66" s="8"/>
      <c r="R66" s="47"/>
      <c r="S66" s="47"/>
      <c r="T66" s="47"/>
    </row>
  </sheetData>
  <sheetProtection/>
  <mergeCells count="18">
    <mergeCell ref="HQ1:IF1"/>
    <mergeCell ref="IG1:IV1"/>
    <mergeCell ref="FE1:FT1"/>
    <mergeCell ref="FU1:GJ1"/>
    <mergeCell ref="GK1:GZ1"/>
    <mergeCell ref="HA1:HP1"/>
    <mergeCell ref="BM1:CB1"/>
    <mergeCell ref="CC1:CR1"/>
    <mergeCell ref="CS1:DH1"/>
    <mergeCell ref="DI1:DX1"/>
    <mergeCell ref="DY1:EN1"/>
    <mergeCell ref="EO1:FD1"/>
    <mergeCell ref="A1:P1"/>
    <mergeCell ref="Q1:AF1"/>
    <mergeCell ref="AG1:AV1"/>
    <mergeCell ref="B3:F3"/>
    <mergeCell ref="J3:N3"/>
    <mergeCell ref="AW1:BL1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zoomScale="90" zoomScaleNormal="90" zoomScalePageLayoutView="0" workbookViewId="0" topLeftCell="A1">
      <selection activeCell="A1" sqref="A1:H1"/>
    </sheetView>
  </sheetViews>
  <sheetFormatPr defaultColWidth="9.140625" defaultRowHeight="12.75"/>
  <cols>
    <col min="1" max="1" width="32.28125" style="0" customWidth="1"/>
    <col min="2" max="6" width="15.421875" style="3" customWidth="1"/>
    <col min="7" max="7" width="2.7109375" style="3" customWidth="1"/>
    <col min="8" max="8" width="21.8515625" style="169" bestFit="1" customWidth="1"/>
    <col min="10" max="10" width="19.57421875" style="0" customWidth="1"/>
    <col min="11" max="11" width="9.421875" style="0" customWidth="1"/>
  </cols>
  <sheetData>
    <row r="1" spans="1:8" ht="32.25" customHeight="1">
      <c r="A1" s="374" t="s">
        <v>203</v>
      </c>
      <c r="B1" s="375"/>
      <c r="C1" s="375"/>
      <c r="D1" s="375"/>
      <c r="E1" s="375"/>
      <c r="F1" s="375"/>
      <c r="G1" s="375"/>
      <c r="H1" s="375"/>
    </row>
    <row r="2" spans="1:8" ht="12" customHeight="1" thickBot="1">
      <c r="A2" s="4"/>
      <c r="B2" s="71"/>
      <c r="C2" s="234"/>
      <c r="D2" s="71"/>
      <c r="E2" s="71"/>
      <c r="F2" s="71"/>
      <c r="G2" s="71"/>
      <c r="H2" s="318"/>
    </row>
    <row r="3" spans="1:8" ht="45" customHeight="1">
      <c r="A3" s="72"/>
      <c r="B3" s="266" t="s">
        <v>147</v>
      </c>
      <c r="C3" s="267" t="s">
        <v>154</v>
      </c>
      <c r="D3" s="266" t="s">
        <v>161</v>
      </c>
      <c r="E3" s="266" t="s">
        <v>165</v>
      </c>
      <c r="F3" s="266" t="s">
        <v>198</v>
      </c>
      <c r="G3" s="17"/>
      <c r="H3" s="345" t="s">
        <v>201</v>
      </c>
    </row>
    <row r="4" spans="1:8" ht="12.75">
      <c r="A4" s="73"/>
      <c r="B4" s="74"/>
      <c r="C4" s="74"/>
      <c r="D4" s="74"/>
      <c r="E4" s="74"/>
      <c r="F4" s="74"/>
      <c r="G4" s="74"/>
      <c r="H4" s="166"/>
    </row>
    <row r="5" spans="1:8" ht="12.75">
      <c r="A5" s="73"/>
      <c r="B5" s="74"/>
      <c r="C5" s="74"/>
      <c r="D5" s="74"/>
      <c r="E5" s="74"/>
      <c r="F5" s="74"/>
      <c r="G5" s="74"/>
      <c r="H5" s="166"/>
    </row>
    <row r="6" spans="1:8" ht="15">
      <c r="A6" s="209" t="s">
        <v>44</v>
      </c>
      <c r="B6" s="22">
        <v>29735</v>
      </c>
      <c r="C6" s="22">
        <v>31691</v>
      </c>
      <c r="D6" s="22">
        <v>27613</v>
      </c>
      <c r="E6" s="22">
        <v>28696</v>
      </c>
      <c r="F6" s="22">
        <v>27115</v>
      </c>
      <c r="H6" s="174">
        <f aca="true" t="shared" si="0" ref="H6:H11">IF(COUNTIF(B6:F6,"&lt;50")&gt;=1,"*",(F6-B6)/B6)</f>
        <v>-0.08811165293425256</v>
      </c>
    </row>
    <row r="7" spans="1:12" ht="12.75">
      <c r="A7" s="191" t="s">
        <v>99</v>
      </c>
      <c r="B7" s="25">
        <v>10262</v>
      </c>
      <c r="C7" s="25">
        <v>10990</v>
      </c>
      <c r="D7" s="25">
        <v>9827</v>
      </c>
      <c r="E7" s="25">
        <v>9947</v>
      </c>
      <c r="F7" s="25">
        <v>9098</v>
      </c>
      <c r="H7" s="174">
        <f t="shared" si="0"/>
        <v>-0.11342818164100565</v>
      </c>
      <c r="I7" s="76"/>
      <c r="L7" s="25"/>
    </row>
    <row r="8" spans="1:12" ht="12.75">
      <c r="A8" s="191" t="s">
        <v>100</v>
      </c>
      <c r="B8" s="25">
        <v>6948</v>
      </c>
      <c r="C8" s="25">
        <v>7390</v>
      </c>
      <c r="D8" s="25">
        <v>6165</v>
      </c>
      <c r="E8" s="25">
        <v>6388</v>
      </c>
      <c r="F8" s="25">
        <v>6012</v>
      </c>
      <c r="H8" s="174">
        <f t="shared" si="0"/>
        <v>-0.13471502590673576</v>
      </c>
      <c r="I8" s="76"/>
      <c r="L8" s="25"/>
    </row>
    <row r="9" spans="1:9" ht="12.75">
      <c r="A9" s="191" t="s">
        <v>101</v>
      </c>
      <c r="B9" s="25">
        <v>10574</v>
      </c>
      <c r="C9" s="25">
        <v>11347</v>
      </c>
      <c r="D9" s="25">
        <v>9816</v>
      </c>
      <c r="E9" s="25">
        <v>10370</v>
      </c>
      <c r="F9" s="25">
        <v>10186</v>
      </c>
      <c r="H9" s="174">
        <f t="shared" si="0"/>
        <v>-0.036693777189332324</v>
      </c>
      <c r="I9" s="76"/>
    </row>
    <row r="10" spans="1:9" ht="12.75">
      <c r="A10" s="191" t="s">
        <v>102</v>
      </c>
      <c r="B10" s="25">
        <v>1597</v>
      </c>
      <c r="C10" s="25">
        <v>1629</v>
      </c>
      <c r="D10" s="25">
        <v>1534</v>
      </c>
      <c r="E10" s="25">
        <v>1737</v>
      </c>
      <c r="F10" s="25">
        <v>1589</v>
      </c>
      <c r="H10" s="174">
        <f t="shared" si="0"/>
        <v>-0.005009392611145898</v>
      </c>
      <c r="I10" s="76"/>
    </row>
    <row r="11" spans="1:9" ht="12.75">
      <c r="A11" s="191" t="s">
        <v>103</v>
      </c>
      <c r="B11">
        <v>354</v>
      </c>
      <c r="C11">
        <v>335</v>
      </c>
      <c r="D11">
        <v>271</v>
      </c>
      <c r="E11">
        <v>254</v>
      </c>
      <c r="F11">
        <v>230</v>
      </c>
      <c r="H11" s="174">
        <f t="shared" si="0"/>
        <v>-0.3502824858757062</v>
      </c>
      <c r="I11" s="76"/>
    </row>
    <row r="12" spans="1:9" ht="9" customHeight="1">
      <c r="A12" s="140"/>
      <c r="B12" s="85"/>
      <c r="C12" s="85"/>
      <c r="D12" s="85"/>
      <c r="E12" s="85"/>
      <c r="F12" s="85"/>
      <c r="G12" s="78"/>
      <c r="H12" s="364"/>
      <c r="I12" s="76"/>
    </row>
    <row r="13" spans="1:8" ht="12.75">
      <c r="A13" s="75"/>
      <c r="B13" s="77"/>
      <c r="C13" s="77"/>
      <c r="D13" s="77"/>
      <c r="E13" s="77"/>
      <c r="F13" s="77"/>
      <c r="H13" s="177"/>
    </row>
    <row r="14" spans="1:8" ht="15">
      <c r="A14" s="208"/>
      <c r="B14" s="240">
        <v>1</v>
      </c>
      <c r="C14" s="240">
        <v>1</v>
      </c>
      <c r="D14" s="251">
        <v>1</v>
      </c>
      <c r="E14" s="251">
        <v>1</v>
      </c>
      <c r="F14" s="251">
        <v>1</v>
      </c>
      <c r="H14" s="178"/>
    </row>
    <row r="15" spans="1:8" ht="12.75">
      <c r="A15" s="191" t="s">
        <v>99</v>
      </c>
      <c r="B15" s="241">
        <v>0.3451151841264503</v>
      </c>
      <c r="C15" s="241">
        <v>0.34678615379760813</v>
      </c>
      <c r="D15" s="250">
        <v>0.3558830985405425</v>
      </c>
      <c r="E15" s="344">
        <v>0.3466336771675495</v>
      </c>
      <c r="F15" s="344">
        <v>0.3355338373593952</v>
      </c>
      <c r="H15" s="177"/>
    </row>
    <row r="16" spans="1:8" ht="12.75">
      <c r="A16" s="191" t="s">
        <v>100</v>
      </c>
      <c r="B16" s="241">
        <v>0.2336640322851858</v>
      </c>
      <c r="C16" s="241">
        <v>0.23318923353633525</v>
      </c>
      <c r="D16" s="250">
        <v>0.22326440444718068</v>
      </c>
      <c r="E16" s="344">
        <v>0.22260942291608588</v>
      </c>
      <c r="F16" s="344">
        <v>0.22172229393324727</v>
      </c>
      <c r="H16" s="177"/>
    </row>
    <row r="17" spans="1:8" ht="12.75">
      <c r="A17" s="191" t="s">
        <v>101</v>
      </c>
      <c r="B17" s="241">
        <v>0.35560786951404066</v>
      </c>
      <c r="C17" s="241">
        <v>0.35805118172351774</v>
      </c>
      <c r="D17" s="250">
        <v>0.35548473545069353</v>
      </c>
      <c r="E17" s="344">
        <v>0.3613744075829384</v>
      </c>
      <c r="F17" s="344">
        <v>0.37565922920892497</v>
      </c>
      <c r="H17" s="177"/>
    </row>
    <row r="18" spans="1:8" ht="12.75">
      <c r="A18" s="191" t="s">
        <v>102</v>
      </c>
      <c r="B18" s="241">
        <v>0.0537077518076341</v>
      </c>
      <c r="C18" s="241">
        <v>0.05140260641822599</v>
      </c>
      <c r="D18" s="250">
        <v>0.05555354362075834</v>
      </c>
      <c r="E18" s="344">
        <v>0.06053108447170338</v>
      </c>
      <c r="F18" s="344">
        <v>0.058602249677300385</v>
      </c>
      <c r="H18" s="177"/>
    </row>
    <row r="19" spans="1:8" ht="12.75">
      <c r="A19" s="191" t="s">
        <v>103</v>
      </c>
      <c r="B19" s="241">
        <v>0.011905162266689086</v>
      </c>
      <c r="C19" s="241">
        <v>0.010570824524312896</v>
      </c>
      <c r="D19" s="250">
        <v>0.009814217940824974</v>
      </c>
      <c r="E19" s="344">
        <v>0.008851407861722888</v>
      </c>
      <c r="F19" s="344">
        <v>0.008482389821132214</v>
      </c>
      <c r="H19" s="177"/>
    </row>
    <row r="20" spans="1:8" ht="13.5" thickBot="1">
      <c r="A20" s="141"/>
      <c r="B20" s="142"/>
      <c r="C20" s="142"/>
      <c r="D20" s="142"/>
      <c r="E20" s="142"/>
      <c r="F20" s="142"/>
      <c r="G20" s="143"/>
      <c r="H20" s="179"/>
    </row>
    <row r="21" spans="1:8" ht="12.75">
      <c r="A21" s="73"/>
      <c r="B21" s="77"/>
      <c r="C21" s="77"/>
      <c r="D21" s="77"/>
      <c r="E21" s="77"/>
      <c r="F21" s="77"/>
      <c r="H21" s="177"/>
    </row>
    <row r="22" spans="1:8" ht="16.5" customHeight="1">
      <c r="A22" s="209" t="s">
        <v>47</v>
      </c>
      <c r="B22" s="22">
        <v>11577</v>
      </c>
      <c r="C22" s="22">
        <v>12442</v>
      </c>
      <c r="D22" s="22">
        <v>11176</v>
      </c>
      <c r="E22" s="22">
        <v>11505</v>
      </c>
      <c r="F22" s="22">
        <v>11023</v>
      </c>
      <c r="H22" s="174">
        <f aca="true" t="shared" si="1" ref="H22:H27">IF(COUNTIF(B22:F22,"&lt;50")&gt;=1,"*",(F22-B22)/B22)</f>
        <v>-0.04785350263453399</v>
      </c>
    </row>
    <row r="23" spans="1:9" ht="12.75">
      <c r="A23" s="191" t="s">
        <v>99</v>
      </c>
      <c r="B23" s="25">
        <v>3304</v>
      </c>
      <c r="C23" s="25">
        <v>3478</v>
      </c>
      <c r="D23" s="25">
        <v>3270</v>
      </c>
      <c r="E23" s="25">
        <v>3298</v>
      </c>
      <c r="F23" s="25">
        <v>3020</v>
      </c>
      <c r="H23" s="174">
        <f t="shared" si="1"/>
        <v>-0.08595641646489104</v>
      </c>
      <c r="I23" s="76"/>
    </row>
    <row r="24" spans="1:11" ht="12.75">
      <c r="A24" s="191" t="s">
        <v>100</v>
      </c>
      <c r="B24" s="25">
        <v>2840</v>
      </c>
      <c r="C24" s="25">
        <v>3056</v>
      </c>
      <c r="D24" s="25">
        <v>2672</v>
      </c>
      <c r="E24" s="25">
        <v>2746</v>
      </c>
      <c r="F24" s="25">
        <v>2556</v>
      </c>
      <c r="H24" s="174">
        <f t="shared" si="1"/>
        <v>-0.1</v>
      </c>
      <c r="I24" s="76"/>
      <c r="J24" s="76"/>
      <c r="K24" s="76"/>
    </row>
    <row r="25" spans="1:11" ht="12.75">
      <c r="A25" s="191" t="s">
        <v>101</v>
      </c>
      <c r="B25" s="25">
        <v>4524</v>
      </c>
      <c r="C25" s="25">
        <v>4959</v>
      </c>
      <c r="D25" s="25">
        <v>4335</v>
      </c>
      <c r="E25" s="25">
        <v>4510</v>
      </c>
      <c r="F25" s="25">
        <v>4402</v>
      </c>
      <c r="H25" s="174">
        <f t="shared" si="1"/>
        <v>-0.026967285587975242</v>
      </c>
      <c r="I25" s="76"/>
      <c r="J25" s="76"/>
      <c r="K25" s="76"/>
    </row>
    <row r="26" spans="1:11" ht="12.75">
      <c r="A26" s="191" t="s">
        <v>102</v>
      </c>
      <c r="B26">
        <v>789</v>
      </c>
      <c r="C26">
        <v>846</v>
      </c>
      <c r="D26">
        <v>799</v>
      </c>
      <c r="E26">
        <v>863</v>
      </c>
      <c r="F26">
        <v>935</v>
      </c>
      <c r="H26" s="174">
        <f t="shared" si="1"/>
        <v>0.1850443599493029</v>
      </c>
      <c r="I26" s="76"/>
      <c r="J26" s="76"/>
      <c r="K26" s="76"/>
    </row>
    <row r="27" spans="1:11" ht="12.75">
      <c r="A27" s="191" t="s">
        <v>103</v>
      </c>
      <c r="B27">
        <v>120</v>
      </c>
      <c r="C27">
        <v>103</v>
      </c>
      <c r="D27">
        <v>100</v>
      </c>
      <c r="E27">
        <v>88</v>
      </c>
      <c r="F27">
        <v>110</v>
      </c>
      <c r="H27" s="174">
        <f t="shared" si="1"/>
        <v>-0.08333333333333333</v>
      </c>
      <c r="I27" s="76"/>
      <c r="J27" s="76"/>
      <c r="K27" s="76"/>
    </row>
    <row r="28" spans="1:11" ht="8.25" customHeight="1">
      <c r="A28" s="140"/>
      <c r="B28" s="144"/>
      <c r="C28" s="144"/>
      <c r="D28" s="144"/>
      <c r="E28" s="144"/>
      <c r="F28" s="144"/>
      <c r="G28" s="78"/>
      <c r="H28" s="167"/>
      <c r="I28" s="76"/>
      <c r="J28" s="76"/>
      <c r="K28" s="76"/>
    </row>
    <row r="29" spans="1:11" ht="12.75">
      <c r="A29" s="75"/>
      <c r="B29" s="77"/>
      <c r="C29" s="77"/>
      <c r="D29" s="77"/>
      <c r="E29" s="77"/>
      <c r="F29" s="77"/>
      <c r="H29" s="164"/>
      <c r="J29" s="76"/>
      <c r="K29" s="76"/>
    </row>
    <row r="30" spans="1:8" ht="15">
      <c r="A30" s="208"/>
      <c r="B30" s="240">
        <v>1</v>
      </c>
      <c r="C30" s="240">
        <v>1</v>
      </c>
      <c r="D30" s="240">
        <v>1</v>
      </c>
      <c r="E30" s="240">
        <v>1</v>
      </c>
      <c r="F30" s="240">
        <v>1</v>
      </c>
      <c r="H30" s="168"/>
    </row>
    <row r="31" spans="1:8" ht="12.75">
      <c r="A31" s="191" t="s">
        <v>99</v>
      </c>
      <c r="B31" s="241">
        <v>0.2853934525351991</v>
      </c>
      <c r="C31" s="241">
        <v>0.27953705192091305</v>
      </c>
      <c r="D31" s="241">
        <v>0.2925912670007158</v>
      </c>
      <c r="E31" s="241">
        <v>0.286657974793568</v>
      </c>
      <c r="F31" s="241">
        <v>0.273972602739726</v>
      </c>
      <c r="H31" s="77"/>
    </row>
    <row r="32" spans="1:8" ht="12.75">
      <c r="A32" s="191" t="s">
        <v>100</v>
      </c>
      <c r="B32" s="241">
        <v>0.24531398462468687</v>
      </c>
      <c r="C32" s="241">
        <v>0.2456196752933612</v>
      </c>
      <c r="D32" s="241">
        <v>0.23908375089477452</v>
      </c>
      <c r="E32" s="241">
        <v>0.23867883528900477</v>
      </c>
      <c r="F32" s="241">
        <v>0.23187879887507937</v>
      </c>
      <c r="H32" s="77"/>
    </row>
    <row r="33" spans="1:8" ht="12.75">
      <c r="A33" s="191" t="s">
        <v>101</v>
      </c>
      <c r="B33" s="241">
        <v>0.3907748121274942</v>
      </c>
      <c r="C33" s="241">
        <v>0.39856936183893266</v>
      </c>
      <c r="D33" s="241">
        <v>0.38788475304223335</v>
      </c>
      <c r="E33" s="241">
        <v>0.39200347674923947</v>
      </c>
      <c r="F33" s="241">
        <v>0.3993468202848589</v>
      </c>
      <c r="H33" s="77"/>
    </row>
    <row r="34" spans="1:8" ht="12.75">
      <c r="A34" s="191" t="s">
        <v>102</v>
      </c>
      <c r="B34" s="241">
        <v>0.06815237108059083</v>
      </c>
      <c r="C34" s="241">
        <v>0.06799549911589776</v>
      </c>
      <c r="D34" s="241">
        <v>0.0714924838940587</v>
      </c>
      <c r="E34" s="241">
        <v>0.07501086484137331</v>
      </c>
      <c r="F34" s="241">
        <v>0.08482264356345823</v>
      </c>
      <c r="H34" s="77"/>
    </row>
    <row r="35" spans="1:8" ht="12.75">
      <c r="A35" s="191" t="s">
        <v>103</v>
      </c>
      <c r="B35" s="241">
        <v>0.010365379632029024</v>
      </c>
      <c r="C35" s="241">
        <v>0.008278411830895354</v>
      </c>
      <c r="D35" s="241">
        <v>0.00894774516821761</v>
      </c>
      <c r="E35" s="241">
        <v>0.007648848326814429</v>
      </c>
      <c r="F35" s="241">
        <v>0.009979134536877437</v>
      </c>
      <c r="H35" s="77"/>
    </row>
    <row r="36" spans="1:8" ht="12.75">
      <c r="A36" s="140"/>
      <c r="B36" s="180"/>
      <c r="C36" s="180"/>
      <c r="D36" s="180"/>
      <c r="E36" s="180"/>
      <c r="F36" s="180"/>
      <c r="G36" s="180"/>
      <c r="H36" s="181"/>
    </row>
    <row r="39" spans="1:8" s="5" customFormat="1" ht="12.75">
      <c r="A39" s="58"/>
      <c r="G39" s="10"/>
      <c r="H39" s="38"/>
    </row>
    <row r="40" spans="1:8" s="5" customFormat="1" ht="12.75">
      <c r="A40" s="59"/>
      <c r="H40" s="38"/>
    </row>
    <row r="41" spans="1:8" s="5" customFormat="1" ht="12.75">
      <c r="A41" s="6"/>
      <c r="H41" s="38"/>
    </row>
    <row r="42" spans="1:8" s="5" customFormat="1" ht="12.75">
      <c r="A42" s="6"/>
      <c r="H42" s="38"/>
    </row>
    <row r="43" spans="1:8" s="5" customFormat="1" ht="12.75">
      <c r="A43" s="6"/>
      <c r="H43" s="38"/>
    </row>
    <row r="45" ht="12.75">
      <c r="A45" s="24"/>
    </row>
    <row r="51" ht="12.75">
      <c r="A51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5"/>
  <sheetViews>
    <sheetView showGridLines="0"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52.8515625" style="2" customWidth="1"/>
    <col min="2" max="2" width="15.8515625" style="2" customWidth="1"/>
    <col min="3" max="6" width="15.57421875" style="2" customWidth="1"/>
    <col min="7" max="7" width="3.421875" style="2" customWidth="1"/>
    <col min="8" max="8" width="22.421875" style="170" customWidth="1"/>
    <col min="9" max="16384" width="9.140625" style="2" customWidth="1"/>
  </cols>
  <sheetData>
    <row r="1" spans="1:8" s="13" customFormat="1" ht="21" customHeight="1">
      <c r="A1" s="367" t="s">
        <v>215</v>
      </c>
      <c r="B1" s="368"/>
      <c r="C1" s="368"/>
      <c r="D1" s="368"/>
      <c r="E1" s="368"/>
      <c r="F1" s="368"/>
      <c r="G1" s="368"/>
      <c r="H1" s="368"/>
    </row>
    <row r="2" spans="1:8" ht="15.75" customHeight="1" thickBot="1">
      <c r="A2" s="215"/>
      <c r="B2" s="15"/>
      <c r="C2" s="15"/>
      <c r="D2" s="15"/>
      <c r="E2" s="15"/>
      <c r="F2" s="15"/>
      <c r="G2" s="14"/>
      <c r="H2" s="171"/>
    </row>
    <row r="3" spans="1:8" s="81" customFormat="1" ht="44.25" customHeight="1">
      <c r="A3" s="80"/>
      <c r="B3" s="277">
        <v>40908</v>
      </c>
      <c r="C3" s="276" t="s">
        <v>155</v>
      </c>
      <c r="D3" s="277" t="s">
        <v>162</v>
      </c>
      <c r="E3" s="277" t="s">
        <v>166</v>
      </c>
      <c r="F3" s="277">
        <v>41274</v>
      </c>
      <c r="G3" s="16"/>
      <c r="H3" s="345" t="s">
        <v>214</v>
      </c>
    </row>
    <row r="4" spans="1:7" ht="6" customHeight="1">
      <c r="A4" s="4"/>
      <c r="B4" s="82"/>
      <c r="C4" s="82"/>
      <c r="D4" s="82"/>
      <c r="E4" s="82"/>
      <c r="F4" s="82"/>
      <c r="G4" s="82"/>
    </row>
    <row r="5" spans="1:12" ht="15">
      <c r="A5" s="200" t="s">
        <v>78</v>
      </c>
      <c r="B5" s="20"/>
      <c r="C5" s="20"/>
      <c r="D5" s="20"/>
      <c r="E5" s="20"/>
      <c r="F5" s="20"/>
      <c r="I5" s="25"/>
      <c r="J5"/>
      <c r="K5" s="25"/>
      <c r="L5"/>
    </row>
    <row r="6" spans="1:12" ht="12" customHeight="1">
      <c r="A6" s="19"/>
      <c r="B6" s="20"/>
      <c r="C6" s="20"/>
      <c r="D6" s="20"/>
      <c r="E6" s="20"/>
      <c r="F6" s="20"/>
      <c r="I6" s="25"/>
      <c r="J6"/>
      <c r="K6" s="25"/>
      <c r="L6"/>
    </row>
    <row r="7" spans="1:14" ht="12" customHeight="1">
      <c r="A7" s="200" t="s">
        <v>145</v>
      </c>
      <c r="B7" s="22">
        <v>234528</v>
      </c>
      <c r="C7" s="22">
        <v>234510</v>
      </c>
      <c r="D7" s="22">
        <v>230736</v>
      </c>
      <c r="E7" s="22">
        <v>227339</v>
      </c>
      <c r="F7" s="22">
        <v>224823</v>
      </c>
      <c r="H7" s="174">
        <f>IF(COUNTIF(B7:F7,"&lt;50")&gt;=1,"*",(F7-B7)/B7)</f>
        <v>-0.04138098649201801</v>
      </c>
      <c r="I7" s="25"/>
      <c r="J7" s="25"/>
      <c r="K7" s="25"/>
      <c r="L7" s="25"/>
      <c r="M7" s="25"/>
      <c r="N7" s="25"/>
    </row>
    <row r="8" spans="1:12" ht="12" customHeight="1">
      <c r="A8" s="19"/>
      <c r="B8" s="22"/>
      <c r="C8" s="22"/>
      <c r="D8" s="22"/>
      <c r="E8" s="24"/>
      <c r="F8" s="24"/>
      <c r="H8" s="174"/>
      <c r="I8"/>
      <c r="J8"/>
      <c r="K8"/>
      <c r="L8" s="22"/>
    </row>
    <row r="9" spans="1:11" ht="15">
      <c r="A9" s="201" t="s">
        <v>30</v>
      </c>
      <c r="B9" s="22">
        <v>125444</v>
      </c>
      <c r="C9" s="22">
        <v>124297</v>
      </c>
      <c r="D9" s="22">
        <v>120323</v>
      </c>
      <c r="E9" s="22">
        <v>116893</v>
      </c>
      <c r="F9" s="22">
        <v>114234</v>
      </c>
      <c r="H9" s="174">
        <f aca="true" t="shared" si="0" ref="H9:H70">IF(COUNTIF(B9:F9,"&lt;50")&gt;=1,"*",(F9-B9)/B9)</f>
        <v>-0.08936258410127228</v>
      </c>
      <c r="I9" s="25"/>
      <c r="J9" s="25"/>
      <c r="K9" s="25"/>
    </row>
    <row r="10" spans="1:11" ht="12" customHeight="1">
      <c r="A10" s="21"/>
      <c r="B10" s="22"/>
      <c r="C10" s="22"/>
      <c r="D10" s="22"/>
      <c r="E10" s="25"/>
      <c r="F10" s="22"/>
      <c r="H10" s="174"/>
      <c r="I10" s="25"/>
      <c r="J10" s="25"/>
      <c r="K10" s="25"/>
    </row>
    <row r="11" spans="1:11" s="13" customFormat="1" ht="12.75" customHeight="1">
      <c r="A11" s="269" t="s">
        <v>85</v>
      </c>
      <c r="B11" s="22">
        <v>86680</v>
      </c>
      <c r="C11" s="22">
        <v>85834</v>
      </c>
      <c r="D11" s="22">
        <v>82672</v>
      </c>
      <c r="E11" s="22">
        <v>80170</v>
      </c>
      <c r="F11" s="22">
        <v>78263</v>
      </c>
      <c r="H11" s="174">
        <f t="shared" si="0"/>
        <v>-0.09710429164743886</v>
      </c>
      <c r="I11" s="25"/>
      <c r="J11" s="25"/>
      <c r="K11" s="25"/>
    </row>
    <row r="12" spans="1:12" ht="12.75">
      <c r="A12" s="185" t="s">
        <v>83</v>
      </c>
      <c r="B12" s="25">
        <v>84168</v>
      </c>
      <c r="C12" s="25">
        <v>83415</v>
      </c>
      <c r="D12" s="25">
        <v>80403</v>
      </c>
      <c r="E12" s="25">
        <v>78054</v>
      </c>
      <c r="F12" s="25">
        <v>76231</v>
      </c>
      <c r="H12" s="174">
        <f t="shared" si="0"/>
        <v>-0.09429949624560403</v>
      </c>
      <c r="I12" s="25"/>
      <c r="J12" s="25"/>
      <c r="K12" s="25"/>
      <c r="L12" s="25"/>
    </row>
    <row r="13" spans="1:11" ht="12.75">
      <c r="A13" s="185" t="s">
        <v>84</v>
      </c>
      <c r="B13">
        <v>480</v>
      </c>
      <c r="C13">
        <v>377</v>
      </c>
      <c r="D13">
        <v>310</v>
      </c>
      <c r="E13">
        <v>267</v>
      </c>
      <c r="F13">
        <v>238</v>
      </c>
      <c r="H13" s="174">
        <f t="shared" si="0"/>
        <v>-0.5041666666666667</v>
      </c>
      <c r="I13" s="25"/>
      <c r="J13"/>
      <c r="K13" s="25"/>
    </row>
    <row r="14" spans="1:11" ht="14.25">
      <c r="A14" s="185" t="s">
        <v>159</v>
      </c>
      <c r="B14" s="25">
        <v>2140</v>
      </c>
      <c r="C14" s="25">
        <v>2139</v>
      </c>
      <c r="D14" s="25">
        <v>2051</v>
      </c>
      <c r="E14" s="25">
        <v>1928</v>
      </c>
      <c r="F14" s="25">
        <v>1878</v>
      </c>
      <c r="H14" s="174">
        <f t="shared" si="0"/>
        <v>-0.12242990654205607</v>
      </c>
      <c r="I14" s="25"/>
      <c r="J14"/>
      <c r="K14" s="25"/>
    </row>
    <row r="15" spans="1:12" ht="12.75">
      <c r="A15" s="26"/>
      <c r="B15"/>
      <c r="C15"/>
      <c r="D15" s="25"/>
      <c r="E15" s="25"/>
      <c r="F15" s="25"/>
      <c r="H15" s="174"/>
      <c r="I15"/>
      <c r="L15" s="25"/>
    </row>
    <row r="16" spans="1:9" ht="12.75">
      <c r="A16" s="225" t="s">
        <v>116</v>
      </c>
      <c r="B16" s="228">
        <v>14.6</v>
      </c>
      <c r="C16" s="228">
        <v>14.54781771115526</v>
      </c>
      <c r="D16" s="339">
        <v>14.549631550728794</v>
      </c>
      <c r="E16" s="226">
        <v>14.544792415990134</v>
      </c>
      <c r="F16" s="228">
        <v>14.535508208356882</v>
      </c>
      <c r="H16" s="174" t="str">
        <f t="shared" si="0"/>
        <v>*</v>
      </c>
      <c r="I16" s="24"/>
    </row>
    <row r="17" spans="1:9" ht="12.75">
      <c r="A17" s="26"/>
      <c r="B17"/>
      <c r="C17"/>
      <c r="D17" s="25"/>
      <c r="E17" s="25"/>
      <c r="F17" s="25"/>
      <c r="H17" s="174"/>
      <c r="I17"/>
    </row>
    <row r="18" spans="1:9" ht="12.75">
      <c r="A18" s="271" t="s">
        <v>86</v>
      </c>
      <c r="B18" s="22">
        <v>41831</v>
      </c>
      <c r="C18" s="22">
        <v>41507</v>
      </c>
      <c r="D18" s="22">
        <v>40584</v>
      </c>
      <c r="E18" s="22">
        <v>39442</v>
      </c>
      <c r="F18" s="22">
        <v>38510</v>
      </c>
      <c r="H18" s="174">
        <f t="shared" si="0"/>
        <v>-0.07939088235997227</v>
      </c>
      <c r="I18"/>
    </row>
    <row r="19" spans="1:9" ht="12.75">
      <c r="A19" s="185" t="s">
        <v>87</v>
      </c>
      <c r="B19">
        <v>81</v>
      </c>
      <c r="C19">
        <v>75</v>
      </c>
      <c r="D19">
        <v>69</v>
      </c>
      <c r="E19">
        <v>63</v>
      </c>
      <c r="F19">
        <v>71</v>
      </c>
      <c r="H19" s="174">
        <f t="shared" si="0"/>
        <v>-0.12345679012345678</v>
      </c>
      <c r="I19"/>
    </row>
    <row r="20" spans="1:9" ht="12.75">
      <c r="A20" s="185" t="s">
        <v>88</v>
      </c>
      <c r="B20" s="25">
        <v>41766</v>
      </c>
      <c r="C20" s="25">
        <v>41446</v>
      </c>
      <c r="D20" s="25">
        <v>40526</v>
      </c>
      <c r="E20" s="25">
        <v>39390</v>
      </c>
      <c r="F20" s="25">
        <v>38452</v>
      </c>
      <c r="H20" s="174">
        <f t="shared" si="0"/>
        <v>-0.07934683714025763</v>
      </c>
      <c r="I20"/>
    </row>
    <row r="21" spans="1:12" ht="12.75">
      <c r="A21" s="185"/>
      <c r="B21" s="25"/>
      <c r="C21" s="25"/>
      <c r="D21" s="25"/>
      <c r="E21"/>
      <c r="F21"/>
      <c r="H21" s="174"/>
      <c r="I21"/>
      <c r="L21"/>
    </row>
    <row r="22" spans="1:9" ht="12.75">
      <c r="A22" s="225" t="s">
        <v>117</v>
      </c>
      <c r="B22" s="226">
        <v>18.2</v>
      </c>
      <c r="C22" s="226">
        <v>18.0808773630635</v>
      </c>
      <c r="D22" s="226">
        <v>18.059588057632322</v>
      </c>
      <c r="E22" s="228">
        <v>18.00091691712088</v>
      </c>
      <c r="F22" s="228">
        <v>17.933555856889537</v>
      </c>
      <c r="H22" s="174" t="str">
        <f t="shared" si="0"/>
        <v>*</v>
      </c>
      <c r="I22" s="24"/>
    </row>
    <row r="23" spans="1:9" s="4" customFormat="1" ht="12.75">
      <c r="A23" s="26"/>
      <c r="B23" s="320"/>
      <c r="C23" s="320"/>
      <c r="D23"/>
      <c r="E23" s="308"/>
      <c r="F23"/>
      <c r="G23" s="2"/>
      <c r="H23" s="174"/>
      <c r="I23" s="34"/>
    </row>
    <row r="24" spans="1:9" ht="15">
      <c r="A24" s="202" t="s">
        <v>119</v>
      </c>
      <c r="B24" s="22">
        <v>110437</v>
      </c>
      <c r="C24" s="22">
        <v>111597</v>
      </c>
      <c r="D24" s="22">
        <v>111735</v>
      </c>
      <c r="E24" s="22">
        <v>111753</v>
      </c>
      <c r="F24" s="22">
        <v>111859</v>
      </c>
      <c r="H24" s="174">
        <f t="shared" si="0"/>
        <v>0.012876119416499904</v>
      </c>
      <c r="I24" s="34"/>
    </row>
    <row r="25" spans="1:12" ht="12.75">
      <c r="A25" s="186" t="s">
        <v>104</v>
      </c>
      <c r="B25" s="25">
        <v>70785</v>
      </c>
      <c r="C25" s="25">
        <v>71318</v>
      </c>
      <c r="D25" s="25">
        <v>70814</v>
      </c>
      <c r="E25" s="25">
        <v>70522</v>
      </c>
      <c r="F25" s="25">
        <v>70128</v>
      </c>
      <c r="H25" s="174">
        <f t="shared" si="0"/>
        <v>-0.009281627463445645</v>
      </c>
      <c r="I25"/>
      <c r="J25"/>
      <c r="K25"/>
      <c r="L25"/>
    </row>
    <row r="26" spans="1:9" ht="12.75">
      <c r="A26" s="186" t="s">
        <v>105</v>
      </c>
      <c r="B26" s="25">
        <v>40049</v>
      </c>
      <c r="C26" s="25">
        <v>40649</v>
      </c>
      <c r="D26" s="25">
        <v>41294</v>
      </c>
      <c r="E26" s="25">
        <v>41598</v>
      </c>
      <c r="F26" s="25">
        <v>42162</v>
      </c>
      <c r="H26" s="174">
        <f t="shared" si="0"/>
        <v>0.05276036854852805</v>
      </c>
      <c r="I26" s="24"/>
    </row>
    <row r="27" spans="1:12" ht="12.75">
      <c r="A27" s="27"/>
      <c r="B27" s="85"/>
      <c r="C27" s="85"/>
      <c r="D27" s="85"/>
      <c r="E27" s="85"/>
      <c r="F27" s="85"/>
      <c r="G27" s="85"/>
      <c r="H27" s="85"/>
      <c r="I27"/>
      <c r="J27" s="25"/>
      <c r="K27" s="25"/>
      <c r="L27" s="25"/>
    </row>
    <row r="28" spans="1:12" ht="12.75">
      <c r="A28" s="20"/>
      <c r="B28" s="91"/>
      <c r="C28" s="91"/>
      <c r="D28" s="91"/>
      <c r="E28" s="91"/>
      <c r="F28" s="91"/>
      <c r="G28" s="91"/>
      <c r="H28" s="91"/>
      <c r="I28"/>
      <c r="J28" s="25"/>
      <c r="K28" s="25"/>
      <c r="L28" s="25"/>
    </row>
    <row r="29" spans="1:12" ht="15">
      <c r="A29" s="202" t="s">
        <v>79</v>
      </c>
      <c r="H29" s="174"/>
      <c r="I29"/>
      <c r="J29"/>
      <c r="K29"/>
      <c r="L29"/>
    </row>
    <row r="30" spans="1:12" ht="12.75">
      <c r="A30" s="23"/>
      <c r="B30" s="130"/>
      <c r="C30" s="130"/>
      <c r="D30" s="130"/>
      <c r="E30" s="130"/>
      <c r="F30" s="130"/>
      <c r="H30" s="174"/>
      <c r="I30"/>
      <c r="J30"/>
      <c r="K30"/>
      <c r="L30"/>
    </row>
    <row r="31" spans="1:12" ht="15">
      <c r="A31" s="200" t="s">
        <v>145</v>
      </c>
      <c r="B31" s="22">
        <v>209915</v>
      </c>
      <c r="C31" s="22">
        <v>210103</v>
      </c>
      <c r="D31" s="22">
        <v>206929</v>
      </c>
      <c r="E31" s="22">
        <v>204143</v>
      </c>
      <c r="F31" s="22">
        <v>201996</v>
      </c>
      <c r="H31" s="174">
        <f t="shared" si="0"/>
        <v>-0.03772479336874449</v>
      </c>
      <c r="I31"/>
      <c r="J31"/>
      <c r="K31"/>
      <c r="L31"/>
    </row>
    <row r="32" spans="1:12" ht="12.75">
      <c r="A32" s="23"/>
      <c r="B32" s="22"/>
      <c r="C32" s="22"/>
      <c r="D32" s="22"/>
      <c r="E32" s="24"/>
      <c r="F32" s="24"/>
      <c r="H32" s="174"/>
      <c r="I32"/>
      <c r="J32"/>
      <c r="K32"/>
      <c r="L32"/>
    </row>
    <row r="33" spans="1:11" ht="15">
      <c r="A33" s="201" t="s">
        <v>30</v>
      </c>
      <c r="B33" s="22">
        <v>106540</v>
      </c>
      <c r="C33" s="22">
        <v>105639</v>
      </c>
      <c r="D33" s="22">
        <v>102254</v>
      </c>
      <c r="E33" s="22">
        <v>99390</v>
      </c>
      <c r="F33" s="22">
        <v>97065</v>
      </c>
      <c r="H33" s="174">
        <f t="shared" si="0"/>
        <v>-0.08893373380889806</v>
      </c>
      <c r="I33" s="22"/>
      <c r="J33" s="22"/>
      <c r="K33" s="22"/>
    </row>
    <row r="34" spans="1:11" ht="12.75">
      <c r="A34" s="21"/>
      <c r="B34" s="22"/>
      <c r="C34" s="22"/>
      <c r="D34" s="22"/>
      <c r="E34" s="25"/>
      <c r="F34" s="22"/>
      <c r="H34" s="174"/>
      <c r="I34" s="22"/>
      <c r="J34" s="22"/>
      <c r="K34" s="25"/>
    </row>
    <row r="35" spans="1:12" ht="12.75">
      <c r="A35" s="269" t="s">
        <v>85</v>
      </c>
      <c r="B35" s="22">
        <v>73504</v>
      </c>
      <c r="C35" s="22">
        <v>72916</v>
      </c>
      <c r="D35" s="22">
        <v>70347</v>
      </c>
      <c r="E35" s="22">
        <v>68234</v>
      </c>
      <c r="F35" s="22">
        <v>66515</v>
      </c>
      <c r="G35" s="13"/>
      <c r="H35" s="174">
        <f t="shared" si="0"/>
        <v>-0.09508326077492381</v>
      </c>
      <c r="I35" s="22"/>
      <c r="J35" s="22"/>
      <c r="K35" s="22"/>
      <c r="L35" s="13"/>
    </row>
    <row r="36" spans="1:11" ht="12.75">
      <c r="A36" s="185" t="s">
        <v>83</v>
      </c>
      <c r="B36" s="25">
        <v>71243</v>
      </c>
      <c r="C36" s="25">
        <v>70730</v>
      </c>
      <c r="D36" s="25">
        <v>68301</v>
      </c>
      <c r="E36" s="25">
        <v>66318</v>
      </c>
      <c r="F36" s="25">
        <v>64669</v>
      </c>
      <c r="H36" s="174">
        <f t="shared" si="0"/>
        <v>-0.09227573235265218</v>
      </c>
      <c r="I36" s="25"/>
      <c r="J36" s="25"/>
      <c r="K36" s="25"/>
    </row>
    <row r="37" spans="1:11" ht="15" customHeight="1">
      <c r="A37" s="185" t="s">
        <v>84</v>
      </c>
      <c r="B37">
        <v>423</v>
      </c>
      <c r="C37">
        <v>330</v>
      </c>
      <c r="D37">
        <v>271</v>
      </c>
      <c r="E37">
        <v>232</v>
      </c>
      <c r="F37">
        <v>208</v>
      </c>
      <c r="H37" s="174">
        <f t="shared" si="0"/>
        <v>-0.508274231678487</v>
      </c>
      <c r="I37" s="25"/>
      <c r="J37" s="25"/>
      <c r="K37" s="25"/>
    </row>
    <row r="38" spans="1:11" ht="15" customHeight="1">
      <c r="A38" s="185" t="s">
        <v>159</v>
      </c>
      <c r="B38" s="25">
        <v>1935</v>
      </c>
      <c r="C38" s="25">
        <v>1944</v>
      </c>
      <c r="D38" s="25">
        <v>1858</v>
      </c>
      <c r="E38" s="25">
        <v>1756</v>
      </c>
      <c r="F38" s="25">
        <v>1716</v>
      </c>
      <c r="H38" s="174">
        <f t="shared" si="0"/>
        <v>-0.11317829457364341</v>
      </c>
      <c r="I38" s="25"/>
      <c r="J38" s="25"/>
      <c r="K38" s="25"/>
    </row>
    <row r="39" spans="1:11" ht="15" customHeight="1">
      <c r="A39" s="185"/>
      <c r="B39"/>
      <c r="C39"/>
      <c r="D39" s="25"/>
      <c r="E39" s="25"/>
      <c r="F39" s="25"/>
      <c r="H39" s="174"/>
      <c r="I39" s="25"/>
      <c r="J39" s="25"/>
      <c r="K39" s="25"/>
    </row>
    <row r="40" spans="1:11" ht="15" customHeight="1">
      <c r="A40" s="225" t="s">
        <v>116</v>
      </c>
      <c r="B40" s="228">
        <v>15.035402862534955</v>
      </c>
      <c r="C40" s="228">
        <v>14.9</v>
      </c>
      <c r="D40" s="339">
        <v>14.86155178233369</v>
      </c>
      <c r="E40" s="228">
        <v>14.858520803096274</v>
      </c>
      <c r="F40" s="366">
        <v>14.873454782042941</v>
      </c>
      <c r="H40" s="174" t="str">
        <f t="shared" si="0"/>
        <v>*</v>
      </c>
      <c r="I40" s="25"/>
      <c r="J40" s="25"/>
      <c r="K40" s="25"/>
    </row>
    <row r="41" spans="1:11" ht="15" customHeight="1">
      <c r="A41" s="26"/>
      <c r="B41"/>
      <c r="C41"/>
      <c r="D41" s="25"/>
      <c r="E41"/>
      <c r="F41" s="25"/>
      <c r="H41" s="174"/>
      <c r="I41" s="25"/>
      <c r="J41" s="25"/>
      <c r="K41" s="25"/>
    </row>
    <row r="42" spans="1:11" ht="14.25" customHeight="1">
      <c r="A42" s="271" t="s">
        <v>86</v>
      </c>
      <c r="B42" s="22">
        <v>35721</v>
      </c>
      <c r="C42" s="22">
        <v>35377</v>
      </c>
      <c r="D42" s="22">
        <v>34474</v>
      </c>
      <c r="E42" s="22">
        <v>33557</v>
      </c>
      <c r="F42" s="22">
        <v>32792</v>
      </c>
      <c r="G42" s="22"/>
      <c r="H42" s="174">
        <f t="shared" si="0"/>
        <v>-0.08199658464208728</v>
      </c>
      <c r="I42" s="25"/>
      <c r="J42" s="25"/>
      <c r="K42" s="25"/>
    </row>
    <row r="43" spans="1:11" ht="12" customHeight="1">
      <c r="A43" s="185" t="s">
        <v>87</v>
      </c>
      <c r="B43">
        <v>63</v>
      </c>
      <c r="C43">
        <v>57</v>
      </c>
      <c r="D43">
        <v>58</v>
      </c>
      <c r="E43">
        <v>55</v>
      </c>
      <c r="F43">
        <v>57</v>
      </c>
      <c r="H43" s="174">
        <f t="shared" si="0"/>
        <v>-0.09523809523809523</v>
      </c>
      <c r="I43" s="25"/>
      <c r="J43"/>
      <c r="K43"/>
    </row>
    <row r="44" spans="1:11" ht="12.75">
      <c r="A44" s="185" t="s">
        <v>88</v>
      </c>
      <c r="B44" s="25">
        <v>35673</v>
      </c>
      <c r="C44" s="25">
        <v>35331</v>
      </c>
      <c r="D44" s="25">
        <v>34426</v>
      </c>
      <c r="E44" s="25">
        <v>33513</v>
      </c>
      <c r="F44" s="25">
        <v>32747</v>
      </c>
      <c r="H44" s="174">
        <f t="shared" si="0"/>
        <v>-0.08202281837804502</v>
      </c>
      <c r="I44" s="25"/>
      <c r="J44" s="25"/>
      <c r="K44" s="25"/>
    </row>
    <row r="45" spans="1:11" ht="12.75">
      <c r="A45" s="185"/>
      <c r="B45" s="25"/>
      <c r="C45" s="25"/>
      <c r="D45" s="25"/>
      <c r="E45"/>
      <c r="F45"/>
      <c r="H45" s="174"/>
      <c r="I45" s="25"/>
      <c r="J45" s="25"/>
      <c r="K45" s="25"/>
    </row>
    <row r="46" spans="1:11" ht="12.75">
      <c r="A46" s="225" t="s">
        <v>117</v>
      </c>
      <c r="B46" s="226">
        <v>18.3</v>
      </c>
      <c r="C46" s="226">
        <v>18.2</v>
      </c>
      <c r="D46" s="226">
        <v>18.141450052453667</v>
      </c>
      <c r="E46" s="228">
        <v>18.072414309235146</v>
      </c>
      <c r="F46" s="366">
        <v>17.997489206650542</v>
      </c>
      <c r="H46" s="174" t="str">
        <f t="shared" si="0"/>
        <v>*</v>
      </c>
      <c r="I46" s="25"/>
      <c r="J46" s="25"/>
      <c r="K46" s="25"/>
    </row>
    <row r="47" spans="1:12" ht="9.75" customHeight="1">
      <c r="A47" s="26"/>
      <c r="B47" s="24"/>
      <c r="C47" s="24"/>
      <c r="D47"/>
      <c r="E47"/>
      <c r="F47"/>
      <c r="H47" s="174"/>
      <c r="I47"/>
      <c r="J47"/>
      <c r="K47"/>
      <c r="L47" s="4"/>
    </row>
    <row r="48" spans="1:11" ht="15.75" customHeight="1">
      <c r="A48" s="202" t="s">
        <v>119</v>
      </c>
      <c r="B48" s="22">
        <v>104655</v>
      </c>
      <c r="C48" s="22">
        <v>105780</v>
      </c>
      <c r="D48" s="22">
        <v>105925</v>
      </c>
      <c r="E48" s="22">
        <v>105990</v>
      </c>
      <c r="F48" s="22">
        <v>106147</v>
      </c>
      <c r="H48" s="174">
        <f t="shared" si="0"/>
        <v>0.014256366155463189</v>
      </c>
      <c r="I48"/>
      <c r="J48"/>
      <c r="K48"/>
    </row>
    <row r="49" spans="1:12" s="13" customFormat="1" ht="12.75" customHeight="1">
      <c r="A49" s="186" t="s">
        <v>104</v>
      </c>
      <c r="B49" s="25">
        <v>67554</v>
      </c>
      <c r="C49" s="25">
        <v>68064</v>
      </c>
      <c r="D49" s="25">
        <v>67628</v>
      </c>
      <c r="E49" s="25">
        <v>67381</v>
      </c>
      <c r="F49" s="25">
        <v>67011</v>
      </c>
      <c r="G49" s="2"/>
      <c r="H49" s="174">
        <f t="shared" si="0"/>
        <v>-0.00803801403321787</v>
      </c>
      <c r="I49"/>
      <c r="J49"/>
      <c r="K49"/>
      <c r="L49" s="2"/>
    </row>
    <row r="50" spans="1:11" ht="12.75">
      <c r="A50" s="186" t="s">
        <v>105</v>
      </c>
      <c r="B50" s="25">
        <v>37487</v>
      </c>
      <c r="C50" s="25">
        <v>38077</v>
      </c>
      <c r="D50" s="25">
        <v>38662</v>
      </c>
      <c r="E50" s="25">
        <v>38966</v>
      </c>
      <c r="F50" s="25">
        <v>39558</v>
      </c>
      <c r="H50" s="174">
        <f t="shared" si="0"/>
        <v>0.055245818550430814</v>
      </c>
      <c r="I50"/>
      <c r="J50"/>
      <c r="K50"/>
    </row>
    <row r="51" spans="1:8" ht="12.75">
      <c r="A51" s="27"/>
      <c r="B51" s="28"/>
      <c r="C51" s="28"/>
      <c r="D51" s="28"/>
      <c r="E51" s="28"/>
      <c r="F51" s="28"/>
      <c r="G51" s="28"/>
      <c r="H51" s="28"/>
    </row>
    <row r="52" spans="1:11" ht="12.75">
      <c r="A52" s="20"/>
      <c r="H52" s="174"/>
      <c r="I52" s="25"/>
      <c r="J52" s="25"/>
      <c r="K52" s="25"/>
    </row>
    <row r="53" spans="1:11" ht="15">
      <c r="A53" s="202" t="s">
        <v>80</v>
      </c>
      <c r="H53" s="174"/>
      <c r="I53"/>
      <c r="J53"/>
      <c r="K53"/>
    </row>
    <row r="54" spans="1:11" ht="12.75">
      <c r="A54" s="23"/>
      <c r="H54" s="174"/>
      <c r="I54" s="25"/>
      <c r="J54" s="25"/>
      <c r="K54" s="25"/>
    </row>
    <row r="55" spans="1:11" ht="15">
      <c r="A55" s="200" t="s">
        <v>145</v>
      </c>
      <c r="B55" s="22">
        <v>24613</v>
      </c>
      <c r="C55" s="22">
        <v>24407</v>
      </c>
      <c r="D55" s="22">
        <v>23807</v>
      </c>
      <c r="E55" s="22">
        <v>23196</v>
      </c>
      <c r="F55" s="22">
        <v>22827</v>
      </c>
      <c r="H55" s="174">
        <f t="shared" si="0"/>
        <v>-0.07256327956770812</v>
      </c>
      <c r="I55" s="25"/>
      <c r="J55" s="25"/>
      <c r="K55" s="25"/>
    </row>
    <row r="56" spans="1:11" ht="12.75">
      <c r="A56" s="23"/>
      <c r="B56" s="22"/>
      <c r="C56" s="22"/>
      <c r="D56" s="22"/>
      <c r="E56" s="24"/>
      <c r="F56" s="24"/>
      <c r="H56" s="174"/>
      <c r="I56" s="25"/>
      <c r="J56" s="25"/>
      <c r="K56" s="25"/>
    </row>
    <row r="57" spans="1:12" s="4" customFormat="1" ht="15">
      <c r="A57" s="201" t="s">
        <v>30</v>
      </c>
      <c r="B57" s="22">
        <v>18904</v>
      </c>
      <c r="C57" s="22">
        <v>18658</v>
      </c>
      <c r="D57" s="22">
        <v>18069</v>
      </c>
      <c r="E57" s="22">
        <v>17503</v>
      </c>
      <c r="F57" s="22">
        <v>17169</v>
      </c>
      <c r="G57" s="2"/>
      <c r="H57" s="174">
        <f t="shared" si="0"/>
        <v>-0.09177951756242066</v>
      </c>
      <c r="I57"/>
      <c r="J57" s="25"/>
      <c r="K57"/>
      <c r="L57" s="2"/>
    </row>
    <row r="58" spans="1:11" ht="12.75">
      <c r="A58" s="21"/>
      <c r="B58" s="22"/>
      <c r="C58" s="22"/>
      <c r="D58" s="22"/>
      <c r="E58" s="25"/>
      <c r="F58" s="22"/>
      <c r="H58" s="174"/>
      <c r="I58" s="22"/>
      <c r="J58" s="22"/>
      <c r="K58" s="22"/>
    </row>
    <row r="59" spans="1:11" ht="12.75">
      <c r="A59" s="269" t="s">
        <v>85</v>
      </c>
      <c r="B59" s="22">
        <v>13176</v>
      </c>
      <c r="C59" s="22">
        <v>12918</v>
      </c>
      <c r="D59" s="22">
        <v>12325</v>
      </c>
      <c r="E59" s="22">
        <v>11936</v>
      </c>
      <c r="F59" s="22">
        <v>11748</v>
      </c>
      <c r="G59" s="13"/>
      <c r="H59" s="174">
        <f t="shared" si="0"/>
        <v>-0.10837887067395265</v>
      </c>
      <c r="I59" s="36"/>
      <c r="J59" s="25"/>
      <c r="K59" s="25"/>
    </row>
    <row r="60" spans="1:11" ht="12.75">
      <c r="A60" s="270" t="s">
        <v>83</v>
      </c>
      <c r="B60" s="25">
        <v>12925</v>
      </c>
      <c r="C60" s="25">
        <v>12685</v>
      </c>
      <c r="D60" s="25">
        <v>12102</v>
      </c>
      <c r="E60" s="25">
        <v>11736</v>
      </c>
      <c r="F60" s="25">
        <v>11562</v>
      </c>
      <c r="H60" s="174">
        <f t="shared" si="0"/>
        <v>-0.10545454545454545</v>
      </c>
      <c r="I60" s="36"/>
      <c r="J60" s="25"/>
      <c r="K60" s="25"/>
    </row>
    <row r="61" spans="1:8" ht="12.75">
      <c r="A61" s="270" t="s">
        <v>84</v>
      </c>
      <c r="B61">
        <v>57</v>
      </c>
      <c r="C61">
        <v>47</v>
      </c>
      <c r="D61">
        <v>39</v>
      </c>
      <c r="E61">
        <v>35</v>
      </c>
      <c r="F61">
        <v>30</v>
      </c>
      <c r="H61" s="174" t="str">
        <f t="shared" si="0"/>
        <v>*</v>
      </c>
    </row>
    <row r="62" spans="1:8" ht="14.25">
      <c r="A62" s="185" t="s">
        <v>159</v>
      </c>
      <c r="B62">
        <v>205</v>
      </c>
      <c r="C62">
        <v>195</v>
      </c>
      <c r="D62">
        <v>193</v>
      </c>
      <c r="E62">
        <v>172</v>
      </c>
      <c r="F62">
        <v>162</v>
      </c>
      <c r="H62" s="174">
        <f t="shared" si="0"/>
        <v>-0.2097560975609756</v>
      </c>
    </row>
    <row r="63" spans="1:8" ht="12.75">
      <c r="A63" s="270"/>
      <c r="B63"/>
      <c r="C63"/>
      <c r="D63"/>
      <c r="E63"/>
      <c r="F63" s="25"/>
      <c r="H63" s="174"/>
    </row>
    <row r="64" spans="1:8" ht="12.75">
      <c r="A64" s="225" t="s">
        <v>116</v>
      </c>
      <c r="B64" s="228">
        <v>12.9</v>
      </c>
      <c r="C64" s="228">
        <v>12.8</v>
      </c>
      <c r="D64" s="339">
        <v>12.787230514096185</v>
      </c>
      <c r="E64" s="226">
        <v>12.771787423103213</v>
      </c>
      <c r="F64" s="366">
        <v>12.642925305803765</v>
      </c>
      <c r="H64" s="174" t="str">
        <f t="shared" si="0"/>
        <v>*</v>
      </c>
    </row>
    <row r="65" spans="1:8" ht="12.75">
      <c r="A65" s="154"/>
      <c r="B65"/>
      <c r="C65"/>
      <c r="D65"/>
      <c r="E65"/>
      <c r="F65" s="25"/>
      <c r="H65" s="174"/>
    </row>
    <row r="66" spans="1:8" ht="12.75">
      <c r="A66" s="271" t="s">
        <v>86</v>
      </c>
      <c r="B66" s="22">
        <v>6110</v>
      </c>
      <c r="C66" s="22">
        <v>6130</v>
      </c>
      <c r="D66" s="22">
        <v>6110</v>
      </c>
      <c r="E66" s="22">
        <v>5885</v>
      </c>
      <c r="F66" s="22">
        <v>5718</v>
      </c>
      <c r="H66" s="174">
        <f t="shared" si="0"/>
        <v>-0.06415711947626841</v>
      </c>
    </row>
    <row r="67" spans="1:8" ht="12.75">
      <c r="A67" s="185" t="s">
        <v>87</v>
      </c>
      <c r="B67">
        <v>18</v>
      </c>
      <c r="C67">
        <v>18</v>
      </c>
      <c r="D67">
        <v>11</v>
      </c>
      <c r="E67">
        <v>8</v>
      </c>
      <c r="F67">
        <v>14</v>
      </c>
      <c r="H67" s="174" t="str">
        <f t="shared" si="0"/>
        <v>*</v>
      </c>
    </row>
    <row r="68" spans="1:8" ht="12.75">
      <c r="A68" s="185" t="s">
        <v>88</v>
      </c>
      <c r="B68" s="25">
        <v>6093</v>
      </c>
      <c r="C68" s="25">
        <v>6115</v>
      </c>
      <c r="D68" s="25">
        <v>6100</v>
      </c>
      <c r="E68" s="25">
        <v>5877</v>
      </c>
      <c r="F68" s="25">
        <v>5705</v>
      </c>
      <c r="H68" s="174">
        <f t="shared" si="0"/>
        <v>-0.06367963236500902</v>
      </c>
    </row>
    <row r="69" spans="1:8" ht="12.75">
      <c r="A69" s="185"/>
      <c r="B69" s="25"/>
      <c r="C69" s="25"/>
      <c r="D69" s="25"/>
      <c r="E69"/>
      <c r="F69"/>
      <c r="H69" s="174"/>
    </row>
    <row r="70" spans="1:8" ht="12.75">
      <c r="A70" s="225" t="s">
        <v>117</v>
      </c>
      <c r="B70" s="226">
        <v>17.842664894500746</v>
      </c>
      <c r="C70" s="226">
        <v>17.7</v>
      </c>
      <c r="D70" s="226">
        <v>17.597400460677854</v>
      </c>
      <c r="E70" s="228">
        <v>17.593136417961414</v>
      </c>
      <c r="F70" s="366">
        <v>17.566531903673756</v>
      </c>
      <c r="H70" s="174" t="str">
        <f t="shared" si="0"/>
        <v>*</v>
      </c>
    </row>
    <row r="71" spans="1:11" ht="12.75">
      <c r="A71" s="26"/>
      <c r="B71" s="24"/>
      <c r="C71" s="24"/>
      <c r="D71"/>
      <c r="E71" s="308"/>
      <c r="F71"/>
      <c r="H71" s="174"/>
      <c r="I71" s="22"/>
      <c r="J71" s="22"/>
      <c r="K71" s="22"/>
    </row>
    <row r="72" spans="1:11" ht="15">
      <c r="A72" s="202" t="s">
        <v>119</v>
      </c>
      <c r="B72" s="22">
        <v>5782</v>
      </c>
      <c r="C72" s="22">
        <v>5817</v>
      </c>
      <c r="D72" s="22">
        <v>5810</v>
      </c>
      <c r="E72" s="22">
        <v>5763</v>
      </c>
      <c r="F72" s="22">
        <v>5712</v>
      </c>
      <c r="H72" s="174">
        <f>IF(COUNTIF(B72:F72,"&lt;50")&gt;=1,"*",(F72-B72)/B72)</f>
        <v>-0.012106537530266344</v>
      </c>
      <c r="I72" s="22"/>
      <c r="J72" s="22"/>
      <c r="K72" s="25"/>
    </row>
    <row r="73" spans="1:12" ht="12.75">
      <c r="A73" s="186" t="s">
        <v>104</v>
      </c>
      <c r="B73" s="25">
        <v>3231</v>
      </c>
      <c r="C73" s="25">
        <v>3254</v>
      </c>
      <c r="D73" s="25">
        <v>3186</v>
      </c>
      <c r="E73" s="25">
        <v>3141</v>
      </c>
      <c r="F73" s="25">
        <v>3117</v>
      </c>
      <c r="H73" s="174">
        <f>IF(COUNTIF(B73:F73,"&lt;50")&gt;=1,"*",(F73-B73)/B73)</f>
        <v>-0.035283194057567316</v>
      </c>
      <c r="I73" s="22"/>
      <c r="J73" s="22"/>
      <c r="K73" s="22"/>
      <c r="L73" s="13"/>
    </row>
    <row r="74" spans="1:11" ht="12.75">
      <c r="A74" s="186" t="s">
        <v>105</v>
      </c>
      <c r="B74" s="25">
        <v>2562</v>
      </c>
      <c r="C74" s="25">
        <v>2572</v>
      </c>
      <c r="D74" s="25">
        <v>2632</v>
      </c>
      <c r="E74" s="25">
        <v>2632</v>
      </c>
      <c r="F74" s="25">
        <v>2604</v>
      </c>
      <c r="H74" s="174">
        <f>IF(COUNTIF(B74:F74,"&lt;50")&gt;=1,"*",(F74-B74)/B74)</f>
        <v>0.01639344262295082</v>
      </c>
      <c r="I74" s="25"/>
      <c r="J74" s="25"/>
      <c r="K74" s="25"/>
    </row>
    <row r="75" spans="1:11" ht="14.25" customHeight="1">
      <c r="A75" s="27"/>
      <c r="B75" s="85"/>
      <c r="C75" s="85"/>
      <c r="D75" s="85"/>
      <c r="E75" s="85"/>
      <c r="F75" s="85"/>
      <c r="G75" s="175"/>
      <c r="H75" s="278"/>
      <c r="I75" s="25"/>
      <c r="J75" s="25"/>
      <c r="K75" s="25"/>
    </row>
    <row r="76" spans="9:11" ht="11.25" customHeight="1">
      <c r="I76" s="25"/>
      <c r="J76"/>
      <c r="K76"/>
    </row>
    <row r="77" spans="1:11" ht="27" customHeight="1">
      <c r="A77" s="369" t="s">
        <v>213</v>
      </c>
      <c r="B77" s="370"/>
      <c r="C77" s="370"/>
      <c r="D77" s="370"/>
      <c r="E77" s="370"/>
      <c r="F77" s="370"/>
      <c r="G77" s="370"/>
      <c r="H77" s="370"/>
      <c r="I77"/>
      <c r="J77"/>
      <c r="K77"/>
    </row>
    <row r="78" spans="1:11" ht="13.5" customHeight="1">
      <c r="A78" s="324" t="s">
        <v>158</v>
      </c>
      <c r="B78" s="323"/>
      <c r="C78" s="323"/>
      <c r="D78" s="323"/>
      <c r="E78" s="323"/>
      <c r="F78" s="323"/>
      <c r="G78" s="323"/>
      <c r="H78" s="323"/>
      <c r="I78"/>
      <c r="J78"/>
      <c r="K78"/>
    </row>
    <row r="79" spans="1:11" ht="13.5" customHeight="1">
      <c r="A79" s="205" t="s">
        <v>146</v>
      </c>
      <c r="I79"/>
      <c r="J79"/>
      <c r="K79"/>
    </row>
    <row r="80" spans="1:11" ht="12.75">
      <c r="A80" s="9"/>
      <c r="I80" s="25"/>
      <c r="J80" s="25"/>
      <c r="K80" s="25"/>
    </row>
    <row r="81" spans="9:11" ht="12.75">
      <c r="I81" s="25"/>
      <c r="J81" s="25"/>
      <c r="K81" s="25"/>
    </row>
    <row r="82" spans="9:11" ht="12.75">
      <c r="I82"/>
      <c r="J82"/>
      <c r="K82"/>
    </row>
    <row r="83" spans="2:12" s="4" customFormat="1" ht="12.75">
      <c r="B83" s="2"/>
      <c r="C83" s="2"/>
      <c r="D83" s="2"/>
      <c r="E83" s="2"/>
      <c r="F83" s="2"/>
      <c r="G83" s="2"/>
      <c r="H83" s="170"/>
      <c r="I83"/>
      <c r="J83" s="25"/>
      <c r="K83"/>
      <c r="L83" s="2"/>
    </row>
    <row r="84" spans="9:11" ht="12.75">
      <c r="I84" s="22"/>
      <c r="J84" s="22"/>
      <c r="K84" s="22"/>
    </row>
    <row r="85" spans="9:11" ht="12.75">
      <c r="I85" s="36"/>
      <c r="J85" s="25"/>
      <c r="K85" s="25"/>
    </row>
    <row r="86" ht="6.75" customHeight="1"/>
    <row r="87" ht="6" customHeight="1"/>
    <row r="90" ht="3.75" customHeight="1"/>
  </sheetData>
  <sheetProtection/>
  <mergeCells count="2">
    <mergeCell ref="A77:H77"/>
    <mergeCell ref="A1:H1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showGridLines="0"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1" width="36.421875" style="128" customWidth="1"/>
    <col min="2" max="6" width="15.7109375" style="128" customWidth="1"/>
    <col min="7" max="7" width="24.28125" style="332" customWidth="1"/>
    <col min="8" max="8" width="9.00390625" style="128" customWidth="1"/>
    <col min="9" max="16384" width="9.140625" style="128" customWidth="1"/>
  </cols>
  <sheetData>
    <row r="1" spans="1:7" ht="30" customHeight="1">
      <c r="A1" s="371" t="s">
        <v>204</v>
      </c>
      <c r="B1" s="372"/>
      <c r="C1" s="372"/>
      <c r="D1" s="372"/>
      <c r="E1" s="372"/>
      <c r="F1" s="372"/>
      <c r="G1" s="372"/>
    </row>
    <row r="2" spans="1:7" ht="15.75" customHeight="1" thickBot="1">
      <c r="A2" s="150"/>
      <c r="B2" s="229"/>
      <c r="C2" s="229"/>
      <c r="D2" s="229"/>
      <c r="E2" s="229"/>
      <c r="F2" s="229"/>
      <c r="G2" s="331"/>
    </row>
    <row r="3" spans="1:11" ht="47.25" customHeight="1">
      <c r="A3" s="151"/>
      <c r="B3" s="313">
        <v>40908</v>
      </c>
      <c r="C3" s="276" t="s">
        <v>155</v>
      </c>
      <c r="D3" s="279" t="s">
        <v>163</v>
      </c>
      <c r="E3" s="279">
        <v>41182</v>
      </c>
      <c r="F3" s="313">
        <v>41274</v>
      </c>
      <c r="G3" s="345" t="s">
        <v>214</v>
      </c>
      <c r="I3"/>
      <c r="J3"/>
      <c r="K3"/>
    </row>
    <row r="4" spans="1:11" ht="6" customHeight="1">
      <c r="A4" s="152"/>
      <c r="I4"/>
      <c r="J4"/>
      <c r="K4"/>
    </row>
    <row r="5" spans="1:9" ht="15">
      <c r="A5" s="207" t="s">
        <v>31</v>
      </c>
      <c r="I5" s="24"/>
    </row>
    <row r="6" spans="1:9" ht="12.75">
      <c r="A6" s="153"/>
      <c r="G6" s="333"/>
      <c r="I6"/>
    </row>
    <row r="7" spans="1:9" ht="15">
      <c r="A7" s="200" t="s">
        <v>78</v>
      </c>
      <c r="B7" s="22">
        <v>84168</v>
      </c>
      <c r="C7" s="22">
        <v>83415</v>
      </c>
      <c r="D7" s="22">
        <v>80403</v>
      </c>
      <c r="E7" s="22">
        <v>78054</v>
      </c>
      <c r="F7" s="22">
        <v>76231</v>
      </c>
      <c r="G7" s="174">
        <f>IF(COUNTIF(B7:F7,"&lt;50")&gt;=1,"*",(F7-B7)/B7)</f>
        <v>-0.09429949624560403</v>
      </c>
      <c r="I7"/>
    </row>
    <row r="8" spans="1:9" ht="12.75">
      <c r="A8" s="186" t="s">
        <v>32</v>
      </c>
      <c r="B8" s="25">
        <v>8605</v>
      </c>
      <c r="C8" s="25">
        <v>8217</v>
      </c>
      <c r="D8" s="25">
        <v>7714</v>
      </c>
      <c r="E8" s="25">
        <v>7141</v>
      </c>
      <c r="F8" s="25">
        <v>6848</v>
      </c>
      <c r="G8" s="174">
        <f aca="true" t="shared" si="0" ref="G8:G71">IF(COUNTIF(B8:F8,"&lt;50")&gt;=1,"*",(F8-B8)/B8)</f>
        <v>-0.2041836141778036</v>
      </c>
      <c r="I8"/>
    </row>
    <row r="9" spans="1:9" ht="12.75">
      <c r="A9" s="186" t="s">
        <v>33</v>
      </c>
      <c r="B9" s="25">
        <v>1901</v>
      </c>
      <c r="C9" s="25">
        <v>1906</v>
      </c>
      <c r="D9" s="25">
        <v>1911</v>
      </c>
      <c r="E9" s="25">
        <v>1931</v>
      </c>
      <c r="F9" s="25">
        <v>2010</v>
      </c>
      <c r="G9" s="174">
        <f t="shared" si="0"/>
        <v>0.05733824302998422</v>
      </c>
      <c r="I9"/>
    </row>
    <row r="10" spans="1:9" ht="12.75">
      <c r="A10" s="186" t="s">
        <v>34</v>
      </c>
      <c r="B10">
        <v>251</v>
      </c>
      <c r="C10">
        <v>244</v>
      </c>
      <c r="D10">
        <v>228</v>
      </c>
      <c r="E10">
        <v>216</v>
      </c>
      <c r="F10">
        <v>230</v>
      </c>
      <c r="G10" s="174">
        <f t="shared" si="0"/>
        <v>-0.08366533864541832</v>
      </c>
      <c r="I10"/>
    </row>
    <row r="11" spans="1:9" ht="12.75">
      <c r="A11" s="186" t="s">
        <v>35</v>
      </c>
      <c r="B11" s="25">
        <v>3407</v>
      </c>
      <c r="C11" s="25">
        <v>3280</v>
      </c>
      <c r="D11" s="25">
        <v>3207</v>
      </c>
      <c r="E11" s="25">
        <v>3075</v>
      </c>
      <c r="F11" s="25">
        <v>3001</v>
      </c>
      <c r="G11" s="174">
        <f t="shared" si="0"/>
        <v>-0.11916642207220429</v>
      </c>
      <c r="H11" s="135"/>
      <c r="I11"/>
    </row>
    <row r="12" spans="1:9" ht="12.75">
      <c r="A12" s="186" t="s">
        <v>36</v>
      </c>
      <c r="B12" s="25">
        <v>14565</v>
      </c>
      <c r="C12" s="25">
        <v>14680</v>
      </c>
      <c r="D12" s="25">
        <v>14267</v>
      </c>
      <c r="E12" s="25">
        <v>13805</v>
      </c>
      <c r="F12" s="25">
        <v>13472</v>
      </c>
      <c r="G12" s="174">
        <f t="shared" si="0"/>
        <v>-0.0750429110882252</v>
      </c>
      <c r="I12"/>
    </row>
    <row r="13" spans="1:9" ht="12.75">
      <c r="A13" s="186" t="s">
        <v>37</v>
      </c>
      <c r="B13" s="25">
        <v>3979</v>
      </c>
      <c r="C13" s="25">
        <v>4054</v>
      </c>
      <c r="D13" s="25">
        <v>3829</v>
      </c>
      <c r="E13" s="25">
        <v>3617</v>
      </c>
      <c r="F13" s="25">
        <v>3493</v>
      </c>
      <c r="G13" s="174">
        <f t="shared" si="0"/>
        <v>-0.12214124151796935</v>
      </c>
      <c r="I13"/>
    </row>
    <row r="14" spans="1:9" ht="12.75">
      <c r="A14" s="186" t="s">
        <v>38</v>
      </c>
      <c r="B14" s="25">
        <v>2350</v>
      </c>
      <c r="C14" s="25">
        <v>2237</v>
      </c>
      <c r="D14" s="25">
        <v>2101</v>
      </c>
      <c r="E14" s="25">
        <v>2019</v>
      </c>
      <c r="F14" s="25">
        <v>1972</v>
      </c>
      <c r="G14" s="174">
        <f t="shared" si="0"/>
        <v>-0.16085106382978723</v>
      </c>
      <c r="I14"/>
    </row>
    <row r="15" spans="1:9" ht="12.75">
      <c r="A15" s="186" t="s">
        <v>39</v>
      </c>
      <c r="B15">
        <v>487</v>
      </c>
      <c r="C15">
        <v>483</v>
      </c>
      <c r="D15">
        <v>436</v>
      </c>
      <c r="E15">
        <v>449</v>
      </c>
      <c r="F15">
        <v>436</v>
      </c>
      <c r="G15" s="174">
        <f t="shared" si="0"/>
        <v>-0.10472279260780287</v>
      </c>
      <c r="I15"/>
    </row>
    <row r="16" spans="1:9" ht="12.75">
      <c r="A16" s="186" t="s">
        <v>40</v>
      </c>
      <c r="B16" s="25">
        <v>10094</v>
      </c>
      <c r="C16" s="25">
        <v>9900</v>
      </c>
      <c r="D16" s="25">
        <v>9690</v>
      </c>
      <c r="E16" s="25">
        <v>9470</v>
      </c>
      <c r="F16" s="25">
        <v>9199</v>
      </c>
      <c r="G16" s="174">
        <f t="shared" si="0"/>
        <v>-0.08866653457499504</v>
      </c>
      <c r="I16"/>
    </row>
    <row r="17" spans="1:10" ht="12.75">
      <c r="A17" s="186" t="s">
        <v>41</v>
      </c>
      <c r="B17" s="25">
        <v>8392</v>
      </c>
      <c r="C17" s="25">
        <v>8220</v>
      </c>
      <c r="D17" s="25">
        <v>7894</v>
      </c>
      <c r="E17" s="25">
        <v>7641</v>
      </c>
      <c r="F17" s="25">
        <v>7578</v>
      </c>
      <c r="G17" s="174">
        <f t="shared" si="0"/>
        <v>-0.09699714013346043</v>
      </c>
      <c r="I17"/>
      <c r="J17"/>
    </row>
    <row r="18" spans="1:9" ht="12.75">
      <c r="A18" s="186" t="s">
        <v>42</v>
      </c>
      <c r="B18" s="25">
        <v>30137</v>
      </c>
      <c r="C18" s="25">
        <v>30194</v>
      </c>
      <c r="D18" s="25">
        <v>29126</v>
      </c>
      <c r="E18" s="25">
        <v>28690</v>
      </c>
      <c r="F18" s="25">
        <v>27992</v>
      </c>
      <c r="G18" s="174">
        <f t="shared" si="0"/>
        <v>-0.07117496764774198</v>
      </c>
      <c r="I18" s="24"/>
    </row>
    <row r="19" spans="1:9" ht="12.75">
      <c r="A19" s="154"/>
      <c r="B19"/>
      <c r="C19"/>
      <c r="D19" s="25"/>
      <c r="E19" s="25"/>
      <c r="F19" s="25"/>
      <c r="G19" s="174"/>
      <c r="I19"/>
    </row>
    <row r="20" spans="1:9" ht="15">
      <c r="A20" s="202" t="s">
        <v>79</v>
      </c>
      <c r="B20" s="22">
        <v>71243</v>
      </c>
      <c r="C20" s="22">
        <v>70730</v>
      </c>
      <c r="D20" s="22">
        <v>68301</v>
      </c>
      <c r="E20" s="22">
        <v>66318</v>
      </c>
      <c r="F20" s="22">
        <v>64669</v>
      </c>
      <c r="G20" s="174">
        <f t="shared" si="0"/>
        <v>-0.09227573235265218</v>
      </c>
      <c r="I20"/>
    </row>
    <row r="21" spans="1:9" ht="12.75">
      <c r="A21" s="186" t="s">
        <v>32</v>
      </c>
      <c r="B21" s="25">
        <v>7396</v>
      </c>
      <c r="C21" s="25">
        <v>7080</v>
      </c>
      <c r="D21" s="25">
        <v>6649</v>
      </c>
      <c r="E21" s="25">
        <v>6179</v>
      </c>
      <c r="F21" s="25">
        <v>5938</v>
      </c>
      <c r="G21" s="174">
        <f t="shared" si="0"/>
        <v>-0.1971335857220119</v>
      </c>
      <c r="I21"/>
    </row>
    <row r="22" spans="1:9" ht="12.75">
      <c r="A22" s="186" t="s">
        <v>33</v>
      </c>
      <c r="B22" s="25">
        <v>1873</v>
      </c>
      <c r="C22" s="25">
        <v>1883</v>
      </c>
      <c r="D22" s="25">
        <v>1891</v>
      </c>
      <c r="E22" s="25">
        <v>1909</v>
      </c>
      <c r="F22" s="25">
        <v>1988</v>
      </c>
      <c r="G22" s="174">
        <f t="shared" si="0"/>
        <v>0.06139882541377469</v>
      </c>
      <c r="I22"/>
    </row>
    <row r="23" spans="1:9" ht="12.75">
      <c r="A23" s="186" t="s">
        <v>34</v>
      </c>
      <c r="B23">
        <v>210</v>
      </c>
      <c r="C23">
        <v>210</v>
      </c>
      <c r="D23">
        <v>195</v>
      </c>
      <c r="E23">
        <v>188</v>
      </c>
      <c r="F23">
        <v>198</v>
      </c>
      <c r="G23" s="174">
        <f t="shared" si="0"/>
        <v>-0.05714285714285714</v>
      </c>
      <c r="I23"/>
    </row>
    <row r="24" spans="1:9" ht="12.75">
      <c r="A24" s="186" t="s">
        <v>35</v>
      </c>
      <c r="B24" s="25">
        <v>3188</v>
      </c>
      <c r="C24" s="25">
        <v>3062</v>
      </c>
      <c r="D24" s="25">
        <v>3002</v>
      </c>
      <c r="E24" s="25">
        <v>2868</v>
      </c>
      <c r="F24" s="25">
        <v>2795</v>
      </c>
      <c r="G24" s="174">
        <f t="shared" si="0"/>
        <v>-0.12327478042659976</v>
      </c>
      <c r="I24"/>
    </row>
    <row r="25" spans="1:9" ht="12.75">
      <c r="A25" s="186" t="s">
        <v>36</v>
      </c>
      <c r="B25" s="25">
        <v>11181</v>
      </c>
      <c r="C25" s="25">
        <v>11299</v>
      </c>
      <c r="D25" s="25">
        <v>11003</v>
      </c>
      <c r="E25" s="25">
        <v>10707</v>
      </c>
      <c r="F25" s="25">
        <v>10369</v>
      </c>
      <c r="G25" s="174">
        <f t="shared" si="0"/>
        <v>-0.07262320007154995</v>
      </c>
      <c r="I25"/>
    </row>
    <row r="26" spans="1:9" ht="12.75">
      <c r="A26" s="186" t="s">
        <v>37</v>
      </c>
      <c r="B26" s="25">
        <v>2448</v>
      </c>
      <c r="C26" s="25">
        <v>2504</v>
      </c>
      <c r="D26" s="25">
        <v>2403</v>
      </c>
      <c r="E26" s="25">
        <v>2308</v>
      </c>
      <c r="F26" s="25">
        <v>2234</v>
      </c>
      <c r="G26" s="174">
        <f t="shared" si="0"/>
        <v>-0.08741830065359477</v>
      </c>
      <c r="I26"/>
    </row>
    <row r="27" spans="1:9" ht="12.75">
      <c r="A27" s="186" t="s">
        <v>38</v>
      </c>
      <c r="B27" s="25">
        <v>2076</v>
      </c>
      <c r="C27" s="25">
        <v>1983</v>
      </c>
      <c r="D27" s="25">
        <v>1858</v>
      </c>
      <c r="E27" s="25">
        <v>1779</v>
      </c>
      <c r="F27" s="25">
        <v>1750</v>
      </c>
      <c r="G27" s="174">
        <f t="shared" si="0"/>
        <v>-0.15703275529865124</v>
      </c>
      <c r="I27"/>
    </row>
    <row r="28" spans="1:9" ht="12.75">
      <c r="A28" s="186" t="s">
        <v>39</v>
      </c>
      <c r="B28">
        <v>449</v>
      </c>
      <c r="C28">
        <v>446</v>
      </c>
      <c r="D28">
        <v>401</v>
      </c>
      <c r="E28">
        <v>416</v>
      </c>
      <c r="F28">
        <v>400</v>
      </c>
      <c r="G28" s="174">
        <f t="shared" si="0"/>
        <v>-0.1091314031180401</v>
      </c>
      <c r="I28"/>
    </row>
    <row r="29" spans="1:9" ht="12.75">
      <c r="A29" s="186" t="s">
        <v>40</v>
      </c>
      <c r="B29" s="25">
        <v>9081</v>
      </c>
      <c r="C29" s="25">
        <v>8918</v>
      </c>
      <c r="D29" s="25">
        <v>8757</v>
      </c>
      <c r="E29" s="25">
        <v>8560</v>
      </c>
      <c r="F29" s="25">
        <v>8334</v>
      </c>
      <c r="G29" s="174">
        <f t="shared" si="0"/>
        <v>-0.08225966303270565</v>
      </c>
      <c r="I29"/>
    </row>
    <row r="30" spans="1:10" ht="12.75">
      <c r="A30" s="186" t="s">
        <v>41</v>
      </c>
      <c r="B30" s="25">
        <v>7119</v>
      </c>
      <c r="C30" s="25">
        <v>6970</v>
      </c>
      <c r="D30" s="25">
        <v>6670</v>
      </c>
      <c r="E30" s="25">
        <v>6409</v>
      </c>
      <c r="F30" s="25">
        <v>6318</v>
      </c>
      <c r="G30" s="174">
        <f t="shared" si="0"/>
        <v>-0.1125158027812895</v>
      </c>
      <c r="I30"/>
      <c r="J30" s="25"/>
    </row>
    <row r="31" spans="1:9" ht="12.75">
      <c r="A31" s="186" t="s">
        <v>42</v>
      </c>
      <c r="B31" s="25">
        <v>26222</v>
      </c>
      <c r="C31" s="25">
        <v>26375</v>
      </c>
      <c r="D31" s="25">
        <v>25472</v>
      </c>
      <c r="E31" s="25">
        <v>24995</v>
      </c>
      <c r="F31" s="25">
        <v>24345</v>
      </c>
      <c r="G31" s="174">
        <f t="shared" si="0"/>
        <v>-0.07158111509419571</v>
      </c>
      <c r="I31" s="24"/>
    </row>
    <row r="32" spans="1:9" ht="12.75">
      <c r="A32" s="154"/>
      <c r="B32"/>
      <c r="C32"/>
      <c r="D32" s="25"/>
      <c r="E32" s="25"/>
      <c r="F32" s="25"/>
      <c r="G32" s="174"/>
      <c r="I32"/>
    </row>
    <row r="33" spans="1:9" ht="15">
      <c r="A33" s="202" t="s">
        <v>80</v>
      </c>
      <c r="B33" s="22">
        <v>12925</v>
      </c>
      <c r="C33" s="22">
        <v>12685</v>
      </c>
      <c r="D33" s="22">
        <v>12102</v>
      </c>
      <c r="E33" s="22">
        <v>11736</v>
      </c>
      <c r="F33" s="22">
        <v>11562</v>
      </c>
      <c r="G33" s="174">
        <f t="shared" si="0"/>
        <v>-0.10545454545454545</v>
      </c>
      <c r="I33"/>
    </row>
    <row r="34" spans="1:9" ht="12.75">
      <c r="A34" s="186" t="s">
        <v>32</v>
      </c>
      <c r="B34" s="25">
        <v>1209</v>
      </c>
      <c r="C34" s="25">
        <v>1137</v>
      </c>
      <c r="D34" s="25">
        <v>1065</v>
      </c>
      <c r="E34" s="25">
        <v>962</v>
      </c>
      <c r="F34">
        <v>910</v>
      </c>
      <c r="G34" s="174">
        <f t="shared" si="0"/>
        <v>-0.24731182795698925</v>
      </c>
      <c r="I34"/>
    </row>
    <row r="35" spans="1:9" ht="12.75">
      <c r="A35" s="186" t="s">
        <v>33</v>
      </c>
      <c r="B35">
        <v>28</v>
      </c>
      <c r="C35">
        <v>23</v>
      </c>
      <c r="D35">
        <v>20</v>
      </c>
      <c r="E35">
        <v>22</v>
      </c>
      <c r="F35">
        <v>22</v>
      </c>
      <c r="G35" s="174" t="str">
        <f t="shared" si="0"/>
        <v>*</v>
      </c>
      <c r="I35"/>
    </row>
    <row r="36" spans="1:9" ht="12.75">
      <c r="A36" s="186" t="s">
        <v>34</v>
      </c>
      <c r="B36">
        <v>41</v>
      </c>
      <c r="C36">
        <v>34</v>
      </c>
      <c r="D36">
        <v>33</v>
      </c>
      <c r="E36">
        <v>28</v>
      </c>
      <c r="F36">
        <v>32</v>
      </c>
      <c r="G36" s="174" t="str">
        <f t="shared" si="0"/>
        <v>*</v>
      </c>
      <c r="I36"/>
    </row>
    <row r="37" spans="1:9" ht="12.75">
      <c r="A37" s="186" t="s">
        <v>35</v>
      </c>
      <c r="B37">
        <v>219</v>
      </c>
      <c r="C37">
        <v>218</v>
      </c>
      <c r="D37">
        <v>205</v>
      </c>
      <c r="E37">
        <v>207</v>
      </c>
      <c r="F37">
        <v>206</v>
      </c>
      <c r="G37" s="174">
        <f t="shared" si="0"/>
        <v>-0.0593607305936073</v>
      </c>
      <c r="I37"/>
    </row>
    <row r="38" spans="1:9" ht="12.75">
      <c r="A38" s="186" t="s">
        <v>36</v>
      </c>
      <c r="B38" s="25">
        <v>3384</v>
      </c>
      <c r="C38" s="25">
        <v>3381</v>
      </c>
      <c r="D38" s="25">
        <v>3264</v>
      </c>
      <c r="E38" s="25">
        <v>3098</v>
      </c>
      <c r="F38" s="25">
        <v>3103</v>
      </c>
      <c r="G38" s="174">
        <f t="shared" si="0"/>
        <v>-0.08303782505910165</v>
      </c>
      <c r="I38"/>
    </row>
    <row r="39" spans="1:9" ht="12.75">
      <c r="A39" s="186" t="s">
        <v>37</v>
      </c>
      <c r="B39" s="25">
        <v>1531</v>
      </c>
      <c r="C39" s="25">
        <v>1550</v>
      </c>
      <c r="D39" s="25">
        <v>1426</v>
      </c>
      <c r="E39" s="25">
        <v>1309</v>
      </c>
      <c r="F39" s="25">
        <v>1259</v>
      </c>
      <c r="G39" s="174">
        <f t="shared" si="0"/>
        <v>-0.17766165904637493</v>
      </c>
      <c r="I39"/>
    </row>
    <row r="40" spans="1:9" ht="12.75">
      <c r="A40" s="186" t="s">
        <v>38</v>
      </c>
      <c r="B40">
        <v>274</v>
      </c>
      <c r="C40">
        <v>254</v>
      </c>
      <c r="D40">
        <v>243</v>
      </c>
      <c r="E40">
        <v>240</v>
      </c>
      <c r="F40">
        <v>222</v>
      </c>
      <c r="G40" s="174">
        <f t="shared" si="0"/>
        <v>-0.1897810218978102</v>
      </c>
      <c r="I40"/>
    </row>
    <row r="41" spans="1:9" ht="12.75">
      <c r="A41" s="186" t="s">
        <v>39</v>
      </c>
      <c r="B41">
        <v>38</v>
      </c>
      <c r="C41">
        <v>37</v>
      </c>
      <c r="D41">
        <v>35</v>
      </c>
      <c r="E41">
        <v>33</v>
      </c>
      <c r="F41">
        <v>36</v>
      </c>
      <c r="G41" s="174" t="str">
        <f t="shared" si="0"/>
        <v>*</v>
      </c>
      <c r="I41"/>
    </row>
    <row r="42" spans="1:9" ht="12.75">
      <c r="A42" s="186" t="s">
        <v>40</v>
      </c>
      <c r="B42" s="25">
        <v>1013</v>
      </c>
      <c r="C42" s="25">
        <v>982</v>
      </c>
      <c r="D42">
        <v>933</v>
      </c>
      <c r="E42">
        <v>910</v>
      </c>
      <c r="F42">
        <v>865</v>
      </c>
      <c r="G42" s="174">
        <f t="shared" si="0"/>
        <v>-0.14610069101678183</v>
      </c>
      <c r="I42"/>
    </row>
    <row r="43" spans="1:7" ht="12.75">
      <c r="A43" s="186" t="s">
        <v>41</v>
      </c>
      <c r="B43" s="25">
        <v>1273</v>
      </c>
      <c r="C43" s="25">
        <v>1250</v>
      </c>
      <c r="D43" s="25">
        <v>1224</v>
      </c>
      <c r="E43" s="25">
        <v>1232</v>
      </c>
      <c r="F43" s="25">
        <v>1260</v>
      </c>
      <c r="G43" s="174">
        <f t="shared" si="0"/>
        <v>-0.01021209740769835</v>
      </c>
    </row>
    <row r="44" spans="1:7" ht="12.75">
      <c r="A44" s="186" t="s">
        <v>42</v>
      </c>
      <c r="B44" s="25">
        <v>3915</v>
      </c>
      <c r="C44" s="25">
        <v>3819</v>
      </c>
      <c r="D44" s="25">
        <v>3654</v>
      </c>
      <c r="E44" s="25">
        <v>3695</v>
      </c>
      <c r="F44" s="25">
        <v>3647</v>
      </c>
      <c r="G44" s="174">
        <f t="shared" si="0"/>
        <v>-0.06845466155810984</v>
      </c>
    </row>
    <row r="45" spans="1:7" ht="12.75">
      <c r="A45" s="187"/>
      <c r="B45" s="224"/>
      <c r="C45" s="224"/>
      <c r="D45" s="224"/>
      <c r="E45" s="224"/>
      <c r="F45" s="224"/>
      <c r="G45" s="174"/>
    </row>
    <row r="46" spans="1:7" ht="6" customHeight="1">
      <c r="A46" s="2"/>
      <c r="B46" s="248"/>
      <c r="C46" s="248"/>
      <c r="D46" s="248"/>
      <c r="E46" s="248"/>
      <c r="F46" s="248"/>
      <c r="G46" s="248"/>
    </row>
    <row r="47" spans="1:7" ht="15">
      <c r="A47" s="207" t="s">
        <v>43</v>
      </c>
      <c r="B47" s="249"/>
      <c r="C47" s="249"/>
      <c r="D47" s="249"/>
      <c r="E47" s="249"/>
      <c r="F47" s="249"/>
      <c r="G47" s="174"/>
    </row>
    <row r="48" spans="1:7" ht="12.75">
      <c r="A48" s="2"/>
      <c r="B48" s="249"/>
      <c r="C48" s="249"/>
      <c r="D48" s="249"/>
      <c r="E48" s="249"/>
      <c r="F48" s="249"/>
      <c r="G48" s="174"/>
    </row>
    <row r="49" spans="1:7" ht="15">
      <c r="A49" s="200" t="s">
        <v>78</v>
      </c>
      <c r="B49" s="22">
        <v>41766</v>
      </c>
      <c r="C49" s="22">
        <v>41446</v>
      </c>
      <c r="D49" s="22">
        <v>40526</v>
      </c>
      <c r="E49" s="22">
        <v>39390</v>
      </c>
      <c r="F49" s="22">
        <v>38452</v>
      </c>
      <c r="G49" s="174">
        <f t="shared" si="0"/>
        <v>-0.07934683714025763</v>
      </c>
    </row>
    <row r="50" spans="1:7" ht="12.75" customHeight="1">
      <c r="A50" s="186" t="s">
        <v>32</v>
      </c>
      <c r="B50" s="25">
        <v>8613</v>
      </c>
      <c r="C50" s="25">
        <v>8435</v>
      </c>
      <c r="D50" s="25">
        <v>8151</v>
      </c>
      <c r="E50" s="25">
        <v>7733</v>
      </c>
      <c r="F50" s="25">
        <v>7416</v>
      </c>
      <c r="G50" s="174">
        <f t="shared" si="0"/>
        <v>-0.13897596656217345</v>
      </c>
    </row>
    <row r="51" spans="1:7" ht="12.75" customHeight="1">
      <c r="A51" s="186" t="s">
        <v>33</v>
      </c>
      <c r="B51">
        <v>681</v>
      </c>
      <c r="C51">
        <v>690</v>
      </c>
      <c r="D51">
        <v>677</v>
      </c>
      <c r="E51">
        <v>629</v>
      </c>
      <c r="F51">
        <v>633</v>
      </c>
      <c r="G51" s="174">
        <f t="shared" si="0"/>
        <v>-0.07048458149779736</v>
      </c>
    </row>
    <row r="52" spans="1:7" ht="12.75" customHeight="1">
      <c r="A52" s="186" t="s">
        <v>34</v>
      </c>
      <c r="B52">
        <v>554</v>
      </c>
      <c r="C52">
        <v>570</v>
      </c>
      <c r="D52">
        <v>573</v>
      </c>
      <c r="E52">
        <v>598</v>
      </c>
      <c r="F52">
        <v>606</v>
      </c>
      <c r="G52" s="174">
        <f t="shared" si="0"/>
        <v>0.09386281588447654</v>
      </c>
    </row>
    <row r="53" spans="1:7" ht="12.75" customHeight="1">
      <c r="A53" s="186" t="s">
        <v>35</v>
      </c>
      <c r="B53" s="25">
        <v>2482</v>
      </c>
      <c r="C53" s="25">
        <v>2516</v>
      </c>
      <c r="D53" s="25">
        <v>2472</v>
      </c>
      <c r="E53" s="25">
        <v>2373</v>
      </c>
      <c r="F53" s="25">
        <v>2389</v>
      </c>
      <c r="G53" s="174">
        <f t="shared" si="0"/>
        <v>-0.03746978243352135</v>
      </c>
    </row>
    <row r="54" spans="1:7" ht="12.75" customHeight="1">
      <c r="A54" s="186" t="s">
        <v>36</v>
      </c>
      <c r="B54" s="25">
        <v>4742</v>
      </c>
      <c r="C54" s="25">
        <v>4850</v>
      </c>
      <c r="D54" s="25">
        <v>4788</v>
      </c>
      <c r="E54" s="25">
        <v>4813</v>
      </c>
      <c r="F54" s="25">
        <v>4725</v>
      </c>
      <c r="G54" s="174">
        <f t="shared" si="0"/>
        <v>-0.0035849852382960775</v>
      </c>
    </row>
    <row r="55" spans="1:7" ht="12.75" customHeight="1">
      <c r="A55" s="186" t="s">
        <v>37</v>
      </c>
      <c r="B55" s="25">
        <v>2705</v>
      </c>
      <c r="C55" s="25">
        <v>2634</v>
      </c>
      <c r="D55" s="25">
        <v>2646</v>
      </c>
      <c r="E55" s="25">
        <v>2626</v>
      </c>
      <c r="F55" s="25">
        <v>2567</v>
      </c>
      <c r="G55" s="174">
        <f t="shared" si="0"/>
        <v>-0.05101663585951941</v>
      </c>
    </row>
    <row r="56" spans="1:7" ht="12.75" customHeight="1">
      <c r="A56" s="186" t="s">
        <v>38</v>
      </c>
      <c r="B56">
        <v>575</v>
      </c>
      <c r="C56">
        <v>590</v>
      </c>
      <c r="D56">
        <v>576</v>
      </c>
      <c r="E56">
        <v>538</v>
      </c>
      <c r="F56">
        <v>508</v>
      </c>
      <c r="G56" s="174">
        <f t="shared" si="0"/>
        <v>-0.11652173913043479</v>
      </c>
    </row>
    <row r="57" spans="1:7" ht="12.75" customHeight="1">
      <c r="A57" s="186" t="s">
        <v>39</v>
      </c>
      <c r="B57">
        <v>778</v>
      </c>
      <c r="C57">
        <v>753</v>
      </c>
      <c r="D57">
        <v>763</v>
      </c>
      <c r="E57">
        <v>724</v>
      </c>
      <c r="F57">
        <v>712</v>
      </c>
      <c r="G57" s="174">
        <f t="shared" si="0"/>
        <v>-0.08483290488431877</v>
      </c>
    </row>
    <row r="58" spans="1:7" ht="12.75" customHeight="1">
      <c r="A58" s="186" t="s">
        <v>40</v>
      </c>
      <c r="B58" s="25">
        <v>7505</v>
      </c>
      <c r="C58" s="25">
        <v>7513</v>
      </c>
      <c r="D58" s="25">
        <v>7458</v>
      </c>
      <c r="E58" s="25">
        <v>7218</v>
      </c>
      <c r="F58" s="25">
        <v>7037</v>
      </c>
      <c r="G58" s="174">
        <f t="shared" si="0"/>
        <v>-0.062358427714856765</v>
      </c>
    </row>
    <row r="59" spans="1:7" ht="12.75" customHeight="1">
      <c r="A59" s="186" t="s">
        <v>41</v>
      </c>
      <c r="B59" s="25">
        <v>3475</v>
      </c>
      <c r="C59" s="25">
        <v>3391</v>
      </c>
      <c r="D59" s="25">
        <v>3224</v>
      </c>
      <c r="E59" s="25">
        <v>3131</v>
      </c>
      <c r="F59" s="25">
        <v>3058</v>
      </c>
      <c r="G59" s="174">
        <f t="shared" si="0"/>
        <v>-0.12</v>
      </c>
    </row>
    <row r="60" spans="1:7" ht="12.75" customHeight="1">
      <c r="A60" s="186" t="s">
        <v>42</v>
      </c>
      <c r="B60" s="25">
        <v>9656</v>
      </c>
      <c r="C60" s="25">
        <v>9504</v>
      </c>
      <c r="D60" s="25">
        <v>9198</v>
      </c>
      <c r="E60" s="25">
        <v>9007</v>
      </c>
      <c r="F60" s="25">
        <v>8801</v>
      </c>
      <c r="G60" s="174">
        <f t="shared" si="0"/>
        <v>-0.08854598177299089</v>
      </c>
    </row>
    <row r="61" spans="1:7" ht="12.75">
      <c r="A61" s="154"/>
      <c r="B61"/>
      <c r="C61"/>
      <c r="D61" s="25"/>
      <c r="E61" s="25"/>
      <c r="F61"/>
      <c r="G61" s="174"/>
    </row>
    <row r="62" spans="1:7" ht="15">
      <c r="A62" s="202" t="s">
        <v>79</v>
      </c>
      <c r="B62" s="22">
        <v>35673</v>
      </c>
      <c r="C62" s="22">
        <v>35331</v>
      </c>
      <c r="D62" s="22">
        <v>34426</v>
      </c>
      <c r="E62" s="22">
        <v>33513</v>
      </c>
      <c r="F62" s="22">
        <v>32747</v>
      </c>
      <c r="G62" s="174">
        <f t="shared" si="0"/>
        <v>-0.08202281837804502</v>
      </c>
    </row>
    <row r="63" spans="1:7" ht="12.75" customHeight="1">
      <c r="A63" s="186" t="s">
        <v>32</v>
      </c>
      <c r="B63" s="25">
        <v>7522</v>
      </c>
      <c r="C63" s="25">
        <v>7336</v>
      </c>
      <c r="D63" s="25">
        <v>7057</v>
      </c>
      <c r="E63" s="25">
        <v>6745</v>
      </c>
      <c r="F63" s="25">
        <v>6468</v>
      </c>
      <c r="G63" s="174">
        <f t="shared" si="0"/>
        <v>-0.14012230789683594</v>
      </c>
    </row>
    <row r="64" spans="1:7" ht="12.75" customHeight="1">
      <c r="A64" s="186" t="s">
        <v>33</v>
      </c>
      <c r="B64">
        <v>650</v>
      </c>
      <c r="C64">
        <v>657</v>
      </c>
      <c r="D64">
        <v>642</v>
      </c>
      <c r="E64">
        <v>604</v>
      </c>
      <c r="F64">
        <v>608</v>
      </c>
      <c r="G64" s="174">
        <f t="shared" si="0"/>
        <v>-0.06461538461538462</v>
      </c>
    </row>
    <row r="65" spans="1:7" ht="12.75" customHeight="1">
      <c r="A65" s="186" t="s">
        <v>34</v>
      </c>
      <c r="B65">
        <v>471</v>
      </c>
      <c r="C65">
        <v>491</v>
      </c>
      <c r="D65">
        <v>495</v>
      </c>
      <c r="E65">
        <v>517</v>
      </c>
      <c r="F65">
        <v>531</v>
      </c>
      <c r="G65" s="174">
        <f t="shared" si="0"/>
        <v>0.12738853503184713</v>
      </c>
    </row>
    <row r="66" spans="1:7" ht="12.75" customHeight="1">
      <c r="A66" s="186" t="s">
        <v>35</v>
      </c>
      <c r="B66" s="25">
        <v>2299</v>
      </c>
      <c r="C66" s="25">
        <v>2318</v>
      </c>
      <c r="D66" s="25">
        <v>2280</v>
      </c>
      <c r="E66" s="25">
        <v>2191</v>
      </c>
      <c r="F66" s="25">
        <v>2200</v>
      </c>
      <c r="G66" s="174">
        <f t="shared" si="0"/>
        <v>-0.0430622009569378</v>
      </c>
    </row>
    <row r="67" spans="1:7" ht="12.75" customHeight="1">
      <c r="A67" s="186" t="s">
        <v>36</v>
      </c>
      <c r="B67" s="25">
        <v>3685</v>
      </c>
      <c r="C67" s="25">
        <v>3756</v>
      </c>
      <c r="D67" s="25">
        <v>3700</v>
      </c>
      <c r="E67" s="25">
        <v>3715</v>
      </c>
      <c r="F67" s="25">
        <v>3652</v>
      </c>
      <c r="G67" s="174">
        <f t="shared" si="0"/>
        <v>-0.008955223880597015</v>
      </c>
    </row>
    <row r="68" spans="1:7" ht="12.75" customHeight="1">
      <c r="A68" s="186" t="s">
        <v>37</v>
      </c>
      <c r="B68" s="25">
        <v>1636</v>
      </c>
      <c r="C68" s="25">
        <v>1572</v>
      </c>
      <c r="D68" s="25">
        <v>1565</v>
      </c>
      <c r="E68" s="25">
        <v>1553</v>
      </c>
      <c r="F68" s="25">
        <v>1551</v>
      </c>
      <c r="G68" s="174">
        <f t="shared" si="0"/>
        <v>-0.0519559902200489</v>
      </c>
    </row>
    <row r="69" spans="1:7" ht="12.75" customHeight="1">
      <c r="A69" s="186" t="s">
        <v>38</v>
      </c>
      <c r="B69">
        <v>508</v>
      </c>
      <c r="C69">
        <v>524</v>
      </c>
      <c r="D69">
        <v>512</v>
      </c>
      <c r="E69">
        <v>479</v>
      </c>
      <c r="F69">
        <v>453</v>
      </c>
      <c r="G69" s="174">
        <f t="shared" si="0"/>
        <v>-0.10826771653543307</v>
      </c>
    </row>
    <row r="70" spans="1:7" ht="12.75" customHeight="1">
      <c r="A70" s="186" t="s">
        <v>39</v>
      </c>
      <c r="B70">
        <v>730</v>
      </c>
      <c r="C70">
        <v>707</v>
      </c>
      <c r="D70">
        <v>708</v>
      </c>
      <c r="E70">
        <v>668</v>
      </c>
      <c r="F70">
        <v>655</v>
      </c>
      <c r="G70" s="174">
        <f t="shared" si="0"/>
        <v>-0.10273972602739725</v>
      </c>
    </row>
    <row r="71" spans="1:7" ht="12.75" customHeight="1">
      <c r="A71" s="186" t="s">
        <v>40</v>
      </c>
      <c r="B71" s="25">
        <v>6594</v>
      </c>
      <c r="C71" s="25">
        <v>6610</v>
      </c>
      <c r="D71" s="25">
        <v>6521</v>
      </c>
      <c r="E71" s="25">
        <v>6328</v>
      </c>
      <c r="F71" s="25">
        <v>6176</v>
      </c>
      <c r="G71" s="174">
        <f t="shared" si="0"/>
        <v>-0.06339096148013346</v>
      </c>
    </row>
    <row r="72" spans="1:7" ht="12.75" customHeight="1">
      <c r="A72" s="186" t="s">
        <v>41</v>
      </c>
      <c r="B72" s="25">
        <v>3051</v>
      </c>
      <c r="C72" s="25">
        <v>2987</v>
      </c>
      <c r="D72" s="25">
        <v>2832</v>
      </c>
      <c r="E72" s="25">
        <v>2776</v>
      </c>
      <c r="F72" s="25">
        <v>2709</v>
      </c>
      <c r="G72" s="174">
        <f aca="true" t="shared" si="1" ref="G72:G86">IF(COUNTIF(B72:F72,"&lt;50")&gt;=1,"*",(F72-B72)/B72)</f>
        <v>-0.11209439528023599</v>
      </c>
    </row>
    <row r="73" spans="1:7" ht="12.75" customHeight="1">
      <c r="A73" s="186" t="s">
        <v>42</v>
      </c>
      <c r="B73" s="25">
        <v>8527</v>
      </c>
      <c r="C73" s="25">
        <v>8373</v>
      </c>
      <c r="D73" s="25">
        <v>8114</v>
      </c>
      <c r="E73" s="25">
        <v>7937</v>
      </c>
      <c r="F73" s="25">
        <v>7744</v>
      </c>
      <c r="G73" s="174">
        <f t="shared" si="1"/>
        <v>-0.09182596458308902</v>
      </c>
    </row>
    <row r="74" spans="1:7" ht="12.75">
      <c r="A74" s="154"/>
      <c r="B74" s="25"/>
      <c r="C74"/>
      <c r="D74" s="25"/>
      <c r="E74" s="25"/>
      <c r="F74"/>
      <c r="G74" s="174"/>
    </row>
    <row r="75" spans="1:7" ht="15">
      <c r="A75" s="202" t="s">
        <v>80</v>
      </c>
      <c r="B75" s="22">
        <v>6093</v>
      </c>
      <c r="C75" s="22">
        <v>6115</v>
      </c>
      <c r="D75" s="22">
        <v>6100</v>
      </c>
      <c r="E75" s="22">
        <v>5877</v>
      </c>
      <c r="F75" s="22">
        <v>5705</v>
      </c>
      <c r="G75" s="174">
        <f t="shared" si="1"/>
        <v>-0.06367963236500902</v>
      </c>
    </row>
    <row r="76" spans="1:7" ht="12.75" customHeight="1">
      <c r="A76" s="186" t="s">
        <v>32</v>
      </c>
      <c r="B76" s="25">
        <v>1091</v>
      </c>
      <c r="C76" s="25">
        <v>1099</v>
      </c>
      <c r="D76" s="25">
        <v>1094</v>
      </c>
      <c r="E76" s="25">
        <v>988</v>
      </c>
      <c r="F76">
        <v>948</v>
      </c>
      <c r="G76" s="174">
        <f t="shared" si="1"/>
        <v>-0.1310724106324473</v>
      </c>
    </row>
    <row r="77" spans="1:7" ht="12.75" customHeight="1">
      <c r="A77" s="186" t="s">
        <v>33</v>
      </c>
      <c r="B77">
        <v>31</v>
      </c>
      <c r="C77">
        <v>33</v>
      </c>
      <c r="D77">
        <v>35</v>
      </c>
      <c r="E77">
        <v>25</v>
      </c>
      <c r="F77">
        <v>25</v>
      </c>
      <c r="G77" s="174" t="str">
        <f t="shared" si="1"/>
        <v>*</v>
      </c>
    </row>
    <row r="78" spans="1:7" ht="12.75" customHeight="1">
      <c r="A78" s="186" t="s">
        <v>34</v>
      </c>
      <c r="B78">
        <v>83</v>
      </c>
      <c r="C78">
        <v>79</v>
      </c>
      <c r="D78">
        <v>78</v>
      </c>
      <c r="E78">
        <v>81</v>
      </c>
      <c r="F78">
        <v>75</v>
      </c>
      <c r="G78" s="174">
        <f t="shared" si="1"/>
        <v>-0.0963855421686747</v>
      </c>
    </row>
    <row r="79" spans="1:7" ht="12.75" customHeight="1">
      <c r="A79" s="186" t="s">
        <v>35</v>
      </c>
      <c r="B79">
        <v>183</v>
      </c>
      <c r="C79">
        <v>198</v>
      </c>
      <c r="D79">
        <v>192</v>
      </c>
      <c r="E79">
        <v>182</v>
      </c>
      <c r="F79">
        <v>189</v>
      </c>
      <c r="G79" s="174">
        <f t="shared" si="1"/>
        <v>0.03278688524590164</v>
      </c>
    </row>
    <row r="80" spans="1:7" ht="12.75" customHeight="1">
      <c r="A80" s="186" t="s">
        <v>36</v>
      </c>
      <c r="B80" s="25">
        <v>1057</v>
      </c>
      <c r="C80" s="25">
        <v>1094</v>
      </c>
      <c r="D80" s="25">
        <v>1088</v>
      </c>
      <c r="E80" s="25">
        <v>1098</v>
      </c>
      <c r="F80" s="25">
        <v>1073</v>
      </c>
      <c r="G80" s="174">
        <f t="shared" si="1"/>
        <v>0.015137180700094607</v>
      </c>
    </row>
    <row r="81" spans="1:7" ht="12.75" customHeight="1">
      <c r="A81" s="186" t="s">
        <v>37</v>
      </c>
      <c r="B81" s="25">
        <v>1069</v>
      </c>
      <c r="C81" s="25">
        <v>1062</v>
      </c>
      <c r="D81" s="25">
        <v>1081</v>
      </c>
      <c r="E81" s="25">
        <v>1073</v>
      </c>
      <c r="F81" s="25">
        <v>1016</v>
      </c>
      <c r="G81" s="174">
        <f t="shared" si="1"/>
        <v>-0.04957904583723106</v>
      </c>
    </row>
    <row r="82" spans="1:7" ht="12.75" customHeight="1">
      <c r="A82" s="186" t="s">
        <v>38</v>
      </c>
      <c r="B82">
        <v>67</v>
      </c>
      <c r="C82">
        <v>66</v>
      </c>
      <c r="D82">
        <v>64</v>
      </c>
      <c r="E82">
        <v>59</v>
      </c>
      <c r="F82">
        <v>55</v>
      </c>
      <c r="G82" s="174">
        <f t="shared" si="1"/>
        <v>-0.1791044776119403</v>
      </c>
    </row>
    <row r="83" spans="1:7" ht="12.75" customHeight="1">
      <c r="A83" s="186" t="s">
        <v>39</v>
      </c>
      <c r="B83">
        <v>48</v>
      </c>
      <c r="C83">
        <v>46</v>
      </c>
      <c r="D83">
        <v>55</v>
      </c>
      <c r="E83">
        <v>56</v>
      </c>
      <c r="F83">
        <v>57</v>
      </c>
      <c r="G83" s="174" t="str">
        <f t="shared" si="1"/>
        <v>*</v>
      </c>
    </row>
    <row r="84" spans="1:7" ht="12.75" customHeight="1">
      <c r="A84" s="186" t="s">
        <v>40</v>
      </c>
      <c r="B84">
        <v>911</v>
      </c>
      <c r="C84">
        <v>903</v>
      </c>
      <c r="D84">
        <v>937</v>
      </c>
      <c r="E84">
        <v>890</v>
      </c>
      <c r="F84">
        <v>861</v>
      </c>
      <c r="G84" s="174">
        <f t="shared" si="1"/>
        <v>-0.054884742041712405</v>
      </c>
    </row>
    <row r="85" spans="1:7" ht="12.75" customHeight="1">
      <c r="A85" s="186" t="s">
        <v>41</v>
      </c>
      <c r="B85">
        <v>424</v>
      </c>
      <c r="C85">
        <v>404</v>
      </c>
      <c r="D85">
        <v>392</v>
      </c>
      <c r="E85">
        <v>355</v>
      </c>
      <c r="F85">
        <v>349</v>
      </c>
      <c r="G85" s="174">
        <f t="shared" si="1"/>
        <v>-0.17688679245283018</v>
      </c>
    </row>
    <row r="86" spans="1:7" ht="12.75" customHeight="1">
      <c r="A86" s="186" t="s">
        <v>42</v>
      </c>
      <c r="B86" s="25">
        <v>1129</v>
      </c>
      <c r="C86" s="25">
        <v>1131</v>
      </c>
      <c r="D86" s="25">
        <v>1084</v>
      </c>
      <c r="E86" s="25">
        <v>1070</v>
      </c>
      <c r="F86" s="25">
        <v>1057</v>
      </c>
      <c r="G86" s="174">
        <f t="shared" si="1"/>
        <v>-0.0637732506643047</v>
      </c>
    </row>
    <row r="87" spans="1:7" ht="11.25" customHeight="1">
      <c r="A87" s="120"/>
      <c r="B87" s="120"/>
      <c r="C87" s="120"/>
      <c r="D87" s="120"/>
      <c r="E87" s="120"/>
      <c r="F87" s="120"/>
      <c r="G87" s="334"/>
    </row>
    <row r="88" spans="1:7" ht="12.75">
      <c r="A88" s="205" t="s">
        <v>146</v>
      </c>
      <c r="B88" s="298"/>
      <c r="C88" s="298"/>
      <c r="D88" s="298"/>
      <c r="E88" s="298"/>
      <c r="F88" s="298"/>
      <c r="G88" s="328"/>
    </row>
    <row r="90" spans="1:7" s="156" customFormat="1" ht="12.75">
      <c r="A90" s="155"/>
      <c r="G90" s="329"/>
    </row>
    <row r="91" spans="1:7" s="156" customFormat="1" ht="12.75">
      <c r="A91" s="157"/>
      <c r="G91" s="330"/>
    </row>
    <row r="92" spans="1:7" s="156" customFormat="1" ht="12.75">
      <c r="A92" s="158"/>
      <c r="G92" s="330"/>
    </row>
    <row r="93" s="156" customFormat="1" ht="12.75">
      <c r="G93" s="330"/>
    </row>
    <row r="94" spans="1:7" s="156" customFormat="1" ht="12.75">
      <c r="A94" s="158"/>
      <c r="G94" s="330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OGC Buying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Probation tables - quarter 4 - 2012</dc:title>
  <dc:subject>Probation</dc:subject>
  <dc:creator>MoJ</dc:creator>
  <cp:keywords>probation table, probation quarter 4 2012</cp:keywords>
  <dc:description/>
  <cp:lastModifiedBy>Ann Poulter</cp:lastModifiedBy>
  <cp:lastPrinted>2013-04-18T09:01:43Z</cp:lastPrinted>
  <dcterms:created xsi:type="dcterms:W3CDTF">2005-02-09T15:23:30Z</dcterms:created>
  <dcterms:modified xsi:type="dcterms:W3CDTF">2013-05-07T11:36:09Z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