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540" windowWidth="15480" windowHeight="11640" tabRatio="662" activeTab="1"/>
  </bookViews>
  <sheets>
    <sheet name="DivMetaData" sheetId="1" r:id="rId1"/>
    <sheet name="Index" sheetId="2" r:id="rId2"/>
    <sheet name="Notes for tables" sheetId="3" r:id="rId3"/>
    <sheet name="Table 1" sheetId="4" r:id="rId4"/>
    <sheet name="Table 2" sheetId="5" r:id="rId5"/>
    <sheet name="Table 3" sheetId="6" r:id="rId6"/>
    <sheet name="4 Top 10 summary tables" sheetId="7" r:id="rId7"/>
  </sheets>
  <definedNames>
    <definedName name="_xlnm._FilterDatabase" localSheetId="5" hidden="1">'Table 3'!$A$3:$U$396</definedName>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1000</definedName>
  </definedNames>
  <calcPr fullCalcOnLoad="1"/>
</workbook>
</file>

<file path=xl/comments6.xml><?xml version="1.0" encoding="utf-8"?>
<comments xmlns="http://schemas.openxmlformats.org/spreadsheetml/2006/main">
  <authors>
    <author>Jane Hinton</author>
  </authors>
  <commentList>
    <comment ref="F3" authorId="0">
      <text>
        <r>
          <rPr>
            <b/>
            <sz val="8"/>
            <rFont val="Tahoma"/>
            <family val="0"/>
          </rPr>
          <t>Source: WasteDataFlow. Based on collected residual hh waste. WDA figures include WCA residual + CA site.</t>
        </r>
      </text>
    </comment>
    <comment ref="I3" authorId="0">
      <text>
        <r>
          <rPr>
            <b/>
            <sz val="8"/>
            <rFont val="Tahoma"/>
            <family val="0"/>
          </rPr>
          <t>Source: BVPIs. Some may be subject to small revision as Audit Commission completes audit process. WDA figures include WCA recycling.</t>
        </r>
      </text>
    </comment>
    <comment ref="N3" authorId="0">
      <text>
        <r>
          <rPr>
            <b/>
            <sz val="8"/>
            <rFont val="Tahoma"/>
            <family val="0"/>
          </rPr>
          <t>Source: WasteDataFlow. Only for disposal authorities.</t>
        </r>
      </text>
    </comment>
    <comment ref="U3" authorId="0">
      <text>
        <r>
          <rPr>
            <b/>
            <sz val="8"/>
            <rFont val="Tahoma"/>
            <family val="0"/>
          </rPr>
          <t>For Household waste recycling act 2010 target.</t>
        </r>
      </text>
    </comment>
  </commentList>
</comments>
</file>

<file path=xl/sharedStrings.xml><?xml version="1.0" encoding="utf-8"?>
<sst xmlns="http://schemas.openxmlformats.org/spreadsheetml/2006/main" count="2460" uniqueCount="574">
  <si>
    <t>GOR</t>
  </si>
  <si>
    <t>Jpp Order</t>
  </si>
  <si>
    <t>Authority</t>
  </si>
  <si>
    <t>Authority Type</t>
  </si>
  <si>
    <t>North East</t>
  </si>
  <si>
    <t>Stockton-on-Tees Borough Council</t>
  </si>
  <si>
    <t>Unitary</t>
  </si>
  <si>
    <t>Redcar and Cleveland Borough Council</t>
  </si>
  <si>
    <t>Middlesbrough Borough Council</t>
  </si>
  <si>
    <t>Hartlepool Borough Council</t>
  </si>
  <si>
    <t>Darlington Borough Council</t>
  </si>
  <si>
    <t>Wear Valley District Council</t>
  </si>
  <si>
    <t>Collection</t>
  </si>
  <si>
    <t>Teesdale District Council</t>
  </si>
  <si>
    <t>Sedgefield Borough Council</t>
  </si>
  <si>
    <t>Easington District Council</t>
  </si>
  <si>
    <t>Durham City Council</t>
  </si>
  <si>
    <t>Derwentside District Council</t>
  </si>
  <si>
    <t>Chester-Le-Street District Council</t>
  </si>
  <si>
    <t>Durham County Council</t>
  </si>
  <si>
    <t>Disposal</t>
  </si>
  <si>
    <t>Wansbeck District Council</t>
  </si>
  <si>
    <t>Tynedale District Council</t>
  </si>
  <si>
    <t>Castle Morpeth Borough Council</t>
  </si>
  <si>
    <t>Blyth Valley Borough Council</t>
  </si>
  <si>
    <t>Berwick-upon-Tweed Borough Council</t>
  </si>
  <si>
    <t>Alnwick District Council</t>
  </si>
  <si>
    <t>Northumberland County Council</t>
  </si>
  <si>
    <t>Sunderland City Council</t>
  </si>
  <si>
    <t>South Tyneside MBC</t>
  </si>
  <si>
    <t>North Tyneside Council</t>
  </si>
  <si>
    <t>Newcastle-upon-Tyne City Council MBC</t>
  </si>
  <si>
    <t>Gateshead MBC</t>
  </si>
  <si>
    <t>North West</t>
  </si>
  <si>
    <t>Warrington Borough Council</t>
  </si>
  <si>
    <t>Vale Royal Borough Council</t>
  </si>
  <si>
    <t>Macclesfield Borough Council</t>
  </si>
  <si>
    <t>Halton Borough Council</t>
  </si>
  <si>
    <t>Ellesmere Port and Neston Borough Council</t>
  </si>
  <si>
    <t>Crewe and Nantwich Borough Council</t>
  </si>
  <si>
    <t>Congleton Borough Council</t>
  </si>
  <si>
    <t>Chester City Council</t>
  </si>
  <si>
    <t>Cheshire County Council</t>
  </si>
  <si>
    <t>South Lakeland District Council</t>
  </si>
  <si>
    <t>Eden District Council</t>
  </si>
  <si>
    <t>Copeland Borough Council</t>
  </si>
  <si>
    <t>Carlisle City Council</t>
  </si>
  <si>
    <t>Barrow-in-Furness Borough Council</t>
  </si>
  <si>
    <t>Allerdale Borough Council</t>
  </si>
  <si>
    <t>Cumbria County Council</t>
  </si>
  <si>
    <t>Wigan MBC</t>
  </si>
  <si>
    <t>Trafford MBC</t>
  </si>
  <si>
    <t>Tameside MBC</t>
  </si>
  <si>
    <t>Stockport MBC</t>
  </si>
  <si>
    <t>Salford City Council MBC</t>
  </si>
  <si>
    <t>Rochdale MBC</t>
  </si>
  <si>
    <t>Oldham MBC</t>
  </si>
  <si>
    <t>Manchester City Council MBC</t>
  </si>
  <si>
    <t>Bury MBC</t>
  </si>
  <si>
    <t>Bolton MBC</t>
  </si>
  <si>
    <t>Greater Manchester WDA (MBC)</t>
  </si>
  <si>
    <t>Wyre Borough Council</t>
  </si>
  <si>
    <t>West Lancashire District Council</t>
  </si>
  <si>
    <t>South Ribble Borough Council</t>
  </si>
  <si>
    <t>Rossendale Borough Council</t>
  </si>
  <si>
    <t>Ribble Valley Borough Council</t>
  </si>
  <si>
    <t>Preston Borough Council</t>
  </si>
  <si>
    <t>Pendle Borough Council</t>
  </si>
  <si>
    <t>Lancaster City Council</t>
  </si>
  <si>
    <t>Hyndburn Borough Council</t>
  </si>
  <si>
    <t>Fylde Borough Council</t>
  </si>
  <si>
    <t>Chorley Borough Council</t>
  </si>
  <si>
    <t>Burnley Borough Council</t>
  </si>
  <si>
    <t>Blackpool Borough Council</t>
  </si>
  <si>
    <t>Blackburn with Darwen Borough Council</t>
  </si>
  <si>
    <t>Lancashire County Council</t>
  </si>
  <si>
    <t>Wirral MBC</t>
  </si>
  <si>
    <t>St Helens MBC</t>
  </si>
  <si>
    <t>Sefton MBC</t>
  </si>
  <si>
    <t>Liverpool City Council</t>
  </si>
  <si>
    <t>Knowsley MBC</t>
  </si>
  <si>
    <t>Merseyside WDA (MBC)</t>
  </si>
  <si>
    <t>Yorkshire/Humber</t>
  </si>
  <si>
    <t>East Riding of Yorkshire Council</t>
  </si>
  <si>
    <t>Kingston-upon-Hull City Council</t>
  </si>
  <si>
    <t>North East Lincolnshire Council</t>
  </si>
  <si>
    <t>North Lincolnshire Council</t>
  </si>
  <si>
    <t>York City Council</t>
  </si>
  <si>
    <t>Selby District Council</t>
  </si>
  <si>
    <t>Scarborough Borough Council</t>
  </si>
  <si>
    <t>Ryedale District Council</t>
  </si>
  <si>
    <t>Richmondshire District Council</t>
  </si>
  <si>
    <t>Harrogate Borough Council</t>
  </si>
  <si>
    <t>Hambleton District Council</t>
  </si>
  <si>
    <t>Craven District Council</t>
  </si>
  <si>
    <t>North Yorkshire County Council</t>
  </si>
  <si>
    <t>Sheffield City Council</t>
  </si>
  <si>
    <t>Rotherham MBC</t>
  </si>
  <si>
    <t>Doncaster MBC</t>
  </si>
  <si>
    <t>Barnsley MBC</t>
  </si>
  <si>
    <t>Leeds City Council MBC</t>
  </si>
  <si>
    <t>Kirklees MBC</t>
  </si>
  <si>
    <t>Wakefield City MDC</t>
  </si>
  <si>
    <t>Bradford City MDC (MBC)</t>
  </si>
  <si>
    <t>Calderdale MBC</t>
  </si>
  <si>
    <t>E Midlands</t>
  </si>
  <si>
    <t>Derby City Council</t>
  </si>
  <si>
    <t>South Derbyshire District Council</t>
  </si>
  <si>
    <t>North East Derbyshire District Council</t>
  </si>
  <si>
    <t>High Peak Borough Council</t>
  </si>
  <si>
    <t>Erewash Borough Council</t>
  </si>
  <si>
    <t>Derbyshire Dales District Council</t>
  </si>
  <si>
    <t>Chesterfield Borough Council</t>
  </si>
  <si>
    <t>Bolsover District Council</t>
  </si>
  <si>
    <t>Amber Valley Borough Council</t>
  </si>
  <si>
    <t>Derbyshire County Council</t>
  </si>
  <si>
    <t>Rutland County Council</t>
  </si>
  <si>
    <t>Leicester City Council</t>
  </si>
  <si>
    <t>Oadby and Wigston Borough Council</t>
  </si>
  <si>
    <t>North West Leicestershire District Council</t>
  </si>
  <si>
    <t>Melton Borough Council</t>
  </si>
  <si>
    <t>Hinckley and Bosworth Borough Council</t>
  </si>
  <si>
    <t>Harborough District Council</t>
  </si>
  <si>
    <t>Charnwood Borough Council</t>
  </si>
  <si>
    <t>Blaby District Council</t>
  </si>
  <si>
    <t>Leicestershire County Council</t>
  </si>
  <si>
    <t>West Lindsey District Council</t>
  </si>
  <si>
    <t>South Kesteven District Council</t>
  </si>
  <si>
    <t>South Holland District Council</t>
  </si>
  <si>
    <t>North Kesteven District Council</t>
  </si>
  <si>
    <t>Lincoln City Council</t>
  </si>
  <si>
    <t>East Lindsey District Council</t>
  </si>
  <si>
    <t>Boston Borough Council</t>
  </si>
  <si>
    <t>Lincolnshire County Council</t>
  </si>
  <si>
    <t>Wellingborough Borough Council</t>
  </si>
  <si>
    <t>South Northamptonshire District Council</t>
  </si>
  <si>
    <t>Northampton Borough Council</t>
  </si>
  <si>
    <t>Kettering Borough Council</t>
  </si>
  <si>
    <t>East Northamptonshire Council</t>
  </si>
  <si>
    <t>Daventry District Council</t>
  </si>
  <si>
    <t>Corby Borough Council</t>
  </si>
  <si>
    <t>Northamptonshire County Council</t>
  </si>
  <si>
    <t>Rushcliffe Borough Council</t>
  </si>
  <si>
    <t>Nottingham City Council</t>
  </si>
  <si>
    <t>Newark and Sherwood District Council</t>
  </si>
  <si>
    <t>Mansfield District Council</t>
  </si>
  <si>
    <t>Gedling Borough Council</t>
  </si>
  <si>
    <t>Broxtowe Borough Council</t>
  </si>
  <si>
    <t>Bassetlaw District Council</t>
  </si>
  <si>
    <t>Ashfield District Council</t>
  </si>
  <si>
    <t>Nottinghamshire County Council</t>
  </si>
  <si>
    <t>W Midlands</t>
  </si>
  <si>
    <t>Wyre Forest District Council</t>
  </si>
  <si>
    <t>Wychavon District Council</t>
  </si>
  <si>
    <t>Worcester City Council</t>
  </si>
  <si>
    <t>Redditch Borough Council</t>
  </si>
  <si>
    <t>Malvern Hills District Council</t>
  </si>
  <si>
    <t>Herefordshire Council</t>
  </si>
  <si>
    <t>Bromsgrove District Council</t>
  </si>
  <si>
    <t>Worcestershire County Council</t>
  </si>
  <si>
    <t>Telford and Wrekin Council</t>
  </si>
  <si>
    <t>South Shropshire District Council</t>
  </si>
  <si>
    <t>Shrewsbury and Atcham Borough Council</t>
  </si>
  <si>
    <t>Oswestry Borough Council</t>
  </si>
  <si>
    <t>North Shropshire District Council</t>
  </si>
  <si>
    <t>Bridgnorth District Council</t>
  </si>
  <si>
    <t>Shropshire County Council</t>
  </si>
  <si>
    <t>Stoke-on-Trent City Council</t>
  </si>
  <si>
    <t>Tamworth Borough Council</t>
  </si>
  <si>
    <t>Staffordshire Moorlands District Council</t>
  </si>
  <si>
    <t>Stafford Borough Council</t>
  </si>
  <si>
    <t>South Staffordshire Council</t>
  </si>
  <si>
    <t>Newcastle-under-Lyme Borough Council</t>
  </si>
  <si>
    <t>Lichfield District Council</t>
  </si>
  <si>
    <t>East Staffordshire Borough Council</t>
  </si>
  <si>
    <t>Cannock Chase Council</t>
  </si>
  <si>
    <t>Staffordshire County Council</t>
  </si>
  <si>
    <t>Warwick District Council</t>
  </si>
  <si>
    <t>Stratford-on-Avon District Council</t>
  </si>
  <si>
    <t>Rugby Borough Council</t>
  </si>
  <si>
    <t>Nuneaton and Bedworth Borough Council</t>
  </si>
  <si>
    <t>North Warwickshire Borough Council</t>
  </si>
  <si>
    <t>Warwickshire County Council</t>
  </si>
  <si>
    <t>Wolverhampton MBC</t>
  </si>
  <si>
    <t>Walsall MBC</t>
  </si>
  <si>
    <t>Solihull MBC</t>
  </si>
  <si>
    <t>Sandwell MBC</t>
  </si>
  <si>
    <t>Dudley MBC</t>
  </si>
  <si>
    <t>Coventry City Council</t>
  </si>
  <si>
    <t>Birmingham City Council</t>
  </si>
  <si>
    <t>Eastern</t>
  </si>
  <si>
    <t>Luton Borough Council</t>
  </si>
  <si>
    <t>South Bedfordshire District Council</t>
  </si>
  <si>
    <t>Mid Bedfordshire District Council</t>
  </si>
  <si>
    <t>Bedford Borough Council</t>
  </si>
  <si>
    <t>Bedfordshire County Council</t>
  </si>
  <si>
    <t>South Cambridgeshire District Council</t>
  </si>
  <si>
    <t>Peterborough City Council</t>
  </si>
  <si>
    <t>Huntingdonshire District Council</t>
  </si>
  <si>
    <t>Fenland District Council</t>
  </si>
  <si>
    <t>East Cambridgeshire District Council</t>
  </si>
  <si>
    <t>Cambridge City Council</t>
  </si>
  <si>
    <t>Cambridgeshire County Council</t>
  </si>
  <si>
    <t>Thurrock Council</t>
  </si>
  <si>
    <t>Southend-on-Sea Borough Council</t>
  </si>
  <si>
    <t>Uttlesford District Council</t>
  </si>
  <si>
    <t>Tendring District Council</t>
  </si>
  <si>
    <t>Rochford District Council</t>
  </si>
  <si>
    <t>Maldon District Council</t>
  </si>
  <si>
    <t>Harlow District Council</t>
  </si>
  <si>
    <t>Epping Forest Borough Council</t>
  </si>
  <si>
    <t>Colchester Borough Council</t>
  </si>
  <si>
    <t>Chelmsford Borough Council</t>
  </si>
  <si>
    <t>Castle Point Borough Council</t>
  </si>
  <si>
    <t>Brentwood Borough Council</t>
  </si>
  <si>
    <t>Braintree District Council</t>
  </si>
  <si>
    <t>Basildon District Council</t>
  </si>
  <si>
    <t>Essex County Council</t>
  </si>
  <si>
    <t>Welwyn Hatfield Council</t>
  </si>
  <si>
    <t>Watford Borough Council</t>
  </si>
  <si>
    <t>Three Rivers District Council</t>
  </si>
  <si>
    <t>Stevenage Borough Council</t>
  </si>
  <si>
    <t>St Albans City and District Council</t>
  </si>
  <si>
    <t>North Hertfordshire District Council</t>
  </si>
  <si>
    <t>Hertsmere Borough Council</t>
  </si>
  <si>
    <t>East Hertfordshire District Council</t>
  </si>
  <si>
    <t>Dacorum Borough Council</t>
  </si>
  <si>
    <t>Broxbourne Borough Council</t>
  </si>
  <si>
    <t>Hertfordshire County Council</t>
  </si>
  <si>
    <t>South Norfolk Council</t>
  </si>
  <si>
    <t>Norwich City Council</t>
  </si>
  <si>
    <t>North Norfolk District Council</t>
  </si>
  <si>
    <t>Kings Lynn and West Norfolk Borough Council</t>
  </si>
  <si>
    <t>Great Yarmouth Borough Council</t>
  </si>
  <si>
    <t>Broadland District Council</t>
  </si>
  <si>
    <t>Breckland Council</t>
  </si>
  <si>
    <t>Norfolk County Council</t>
  </si>
  <si>
    <t>Waveney District Council</t>
  </si>
  <si>
    <t>Suffolk Coastal District Council</t>
  </si>
  <si>
    <t>St Edmundsbury Borough Council</t>
  </si>
  <si>
    <t>Mid Suffolk District Council</t>
  </si>
  <si>
    <t>Ipswich Borough Council</t>
  </si>
  <si>
    <t>Forest Heath District Council</t>
  </si>
  <si>
    <t>Babergh District Council</t>
  </si>
  <si>
    <t>Suffolk County Council</t>
  </si>
  <si>
    <t>London</t>
  </si>
  <si>
    <t>Bexley LB</t>
  </si>
  <si>
    <t>Tower Hamlets LB</t>
  </si>
  <si>
    <t>City of London</t>
  </si>
  <si>
    <t>Westminster City Council</t>
  </si>
  <si>
    <t>Redbridge LB</t>
  </si>
  <si>
    <t>Newham LB</t>
  </si>
  <si>
    <t>Havering LB</t>
  </si>
  <si>
    <t>Barking and Dagenham LB</t>
  </si>
  <si>
    <t>East London Waste Authority</t>
  </si>
  <si>
    <t>Waltham Forest LB</t>
  </si>
  <si>
    <t>Islington LB</t>
  </si>
  <si>
    <t>Haringey LB</t>
  </si>
  <si>
    <t>Hackney LB</t>
  </si>
  <si>
    <t>Enfield LB</t>
  </si>
  <si>
    <t>Camden LB</t>
  </si>
  <si>
    <t>Barnet LB</t>
  </si>
  <si>
    <t>North London Waste Authority</t>
  </si>
  <si>
    <t>Southwark LB</t>
  </si>
  <si>
    <t>Lewisham LB</t>
  </si>
  <si>
    <t>Greenwich LB</t>
  </si>
  <si>
    <t>Sutton LB</t>
  </si>
  <si>
    <t>Merton LB</t>
  </si>
  <si>
    <t xml:space="preserve">Royal Borough of Kingston upon Thames </t>
  </si>
  <si>
    <t>Croydon LB</t>
  </si>
  <si>
    <t>Bromley LB</t>
  </si>
  <si>
    <t>Richmond upon Thames LB</t>
  </si>
  <si>
    <t>Hounslow LB</t>
  </si>
  <si>
    <t>Hillingdon LB</t>
  </si>
  <si>
    <t>Harrow LB</t>
  </si>
  <si>
    <t>Ealing LB</t>
  </si>
  <si>
    <t>Brent LB</t>
  </si>
  <si>
    <t>West London Waste Authority</t>
  </si>
  <si>
    <t>Wandsworth LB</t>
  </si>
  <si>
    <t>Lambeth LB</t>
  </si>
  <si>
    <t>Royal Borough of Kensington and Chelsea</t>
  </si>
  <si>
    <t>Hammersmith and Fulham LB</t>
  </si>
  <si>
    <t>Western Riverside Waste Authority</t>
  </si>
  <si>
    <t>S East</t>
  </si>
  <si>
    <t>Wokingham Council</t>
  </si>
  <si>
    <t>Windsor and Maidenhead Borough Council</t>
  </si>
  <si>
    <t>Slough Borough Council</t>
  </si>
  <si>
    <t>Reading Borough Council</t>
  </si>
  <si>
    <t>West Berkshire District Council</t>
  </si>
  <si>
    <t>Bracknell Forest Borough Council</t>
  </si>
  <si>
    <t>Milton Keynes Council</t>
  </si>
  <si>
    <t>Wycombe District Council</t>
  </si>
  <si>
    <t>South Bucks District Council</t>
  </si>
  <si>
    <t>Chiltern District Council</t>
  </si>
  <si>
    <t>Aylesbury Vale District Council</t>
  </si>
  <si>
    <t>Buckinghamshire County Council</t>
  </si>
  <si>
    <t>Brighton and Hove Council</t>
  </si>
  <si>
    <t>Wealden District Council</t>
  </si>
  <si>
    <t>Rother District Council</t>
  </si>
  <si>
    <t>Lewes District Council</t>
  </si>
  <si>
    <t>Hastings Borough Council</t>
  </si>
  <si>
    <t>Eastbourne Borough Council</t>
  </si>
  <si>
    <t>East Sussex County Council</t>
  </si>
  <si>
    <t>Southampton City Council</t>
  </si>
  <si>
    <t>Portsmouth City Council</t>
  </si>
  <si>
    <t>Winchester City Council</t>
  </si>
  <si>
    <t>Test Valley Borough Council</t>
  </si>
  <si>
    <t>Rushmoor Borough Council</t>
  </si>
  <si>
    <t>New Forest District Council</t>
  </si>
  <si>
    <t>Havant Borough Council</t>
  </si>
  <si>
    <t>Hart District Council</t>
  </si>
  <si>
    <t>Gosport Borough Council</t>
  </si>
  <si>
    <t>Fareham Borough Council</t>
  </si>
  <si>
    <t>Eastleigh Borough Council</t>
  </si>
  <si>
    <t>East Hampshire District Council</t>
  </si>
  <si>
    <t>Basingstoke and Deane Borough Council</t>
  </si>
  <si>
    <t>Hampshire County Council</t>
  </si>
  <si>
    <t>Isle of Wight Council</t>
  </si>
  <si>
    <t>Tunbridge Wells Borough Council</t>
  </si>
  <si>
    <t>Tonbridge and Malling Borough Council</t>
  </si>
  <si>
    <t>Thanet District Council</t>
  </si>
  <si>
    <t>Swale Borough Council</t>
  </si>
  <si>
    <t>Shepway District Council</t>
  </si>
  <si>
    <t>Sevenoaks District Council</t>
  </si>
  <si>
    <t>Medway Borough Council</t>
  </si>
  <si>
    <t>Maidstone Borough Council</t>
  </si>
  <si>
    <t>Gravesham Borough Council</t>
  </si>
  <si>
    <t>Dover District Council</t>
  </si>
  <si>
    <t>Dartford Borough Council</t>
  </si>
  <si>
    <t>Canterbury City Council</t>
  </si>
  <si>
    <t>Ashford Borough Council</t>
  </si>
  <si>
    <t>Kent County Council</t>
  </si>
  <si>
    <t>West Oxfordshire District Council</t>
  </si>
  <si>
    <t>Vale of White Horse District Council</t>
  </si>
  <si>
    <t>South Oxfordshire District Council</t>
  </si>
  <si>
    <t>Oxford City Council</t>
  </si>
  <si>
    <t>Cherwell District Council</t>
  </si>
  <si>
    <t>Oxfordshire County Council</t>
  </si>
  <si>
    <t>Woking Borough Council</t>
  </si>
  <si>
    <t>Waverley Borough Council</t>
  </si>
  <si>
    <t>Tandridge District Council</t>
  </si>
  <si>
    <t>Surrey Heath Borough Council</t>
  </si>
  <si>
    <t>Spelthorne Borough Council</t>
  </si>
  <si>
    <t>Runnymede Borough Council</t>
  </si>
  <si>
    <t>Reigate and Banstead Borough Council</t>
  </si>
  <si>
    <t>Mole Valley District Council</t>
  </si>
  <si>
    <t>Guildford Borough Council</t>
  </si>
  <si>
    <t>Epsom and Ewell Borough Council</t>
  </si>
  <si>
    <t>Elmbridge Borough Council</t>
  </si>
  <si>
    <t>Surrey County Council</t>
  </si>
  <si>
    <t>Worthing Borough Council</t>
  </si>
  <si>
    <t>Mid Sussex District Council</t>
  </si>
  <si>
    <t>Horsham District Council</t>
  </si>
  <si>
    <t>Crawley Borough Council</t>
  </si>
  <si>
    <t>Chichester District Council</t>
  </si>
  <si>
    <t>Arun District Council</t>
  </si>
  <si>
    <t>Adur District Council</t>
  </si>
  <si>
    <t>West Sussex County Council</t>
  </si>
  <si>
    <t>S West</t>
  </si>
  <si>
    <t>Council of the Isles of Scilly</t>
  </si>
  <si>
    <t>Bath and North East Somerset Council</t>
  </si>
  <si>
    <t>Bristol City Council</t>
  </si>
  <si>
    <t>Restormel Borough Council</t>
  </si>
  <si>
    <t>Penwith District Council</t>
  </si>
  <si>
    <t>North Cornwall District Council</t>
  </si>
  <si>
    <t>Kerrier District Council</t>
  </si>
  <si>
    <t>Carrick District Council</t>
  </si>
  <si>
    <t>Caradon District Council</t>
  </si>
  <si>
    <t>Cornwall County Council</t>
  </si>
  <si>
    <t>West Devon Borough Council</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</si>
  <si>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</si>
  <si>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</si>
  <si>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</si>
  <si>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</si>
  <si>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</si>
  <si>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</si>
  <si>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</si>
  <si>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</si>
  <si>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</si>
  <si>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</si>
  <si>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Poole Borough Council</t>
  </si>
  <si>
    <t>Bournemouth Borough Council</t>
  </si>
  <si>
    <t>Weymouth and Portland Borough Council</t>
  </si>
  <si>
    <t>West Dorset District Council</t>
  </si>
  <si>
    <t>Purbeck District Council</t>
  </si>
  <si>
    <t>North Dorset District Council</t>
  </si>
  <si>
    <t>East Dorset District Council</t>
  </si>
  <si>
    <t>Christchurch Borough Council</t>
  </si>
  <si>
    <t>Dorset County Council</t>
  </si>
  <si>
    <t>Tewkesbury Borough Council</t>
  </si>
  <si>
    <t>Stroud District Council</t>
  </si>
  <si>
    <t>Gloucester City Council</t>
  </si>
  <si>
    <t>Forest of Dean District Council</t>
  </si>
  <si>
    <t>Cotswold District Council</t>
  </si>
  <si>
    <t>Cheltenham Borough Council</t>
  </si>
  <si>
    <t>Gloucestershire County Council</t>
  </si>
  <si>
    <t>North Somerset Council</t>
  </si>
  <si>
    <t>West Somerset District Council</t>
  </si>
  <si>
    <t>Taunton Deane Borough Council</t>
  </si>
  <si>
    <t>South Somerset District Council</t>
  </si>
  <si>
    <t>Sedgemoor District Council</t>
  </si>
  <si>
    <t>Mendip District Council</t>
  </si>
  <si>
    <t>Somerset County Council</t>
  </si>
  <si>
    <t>South Gloucestershire Council</t>
  </si>
  <si>
    <t>Swindon Borough Council</t>
  </si>
  <si>
    <t>West Wiltshire District Council</t>
  </si>
  <si>
    <t>Salisbury District Council</t>
  </si>
  <si>
    <t>North Wiltshire District Council</t>
  </si>
  <si>
    <t>Kennet District Council</t>
  </si>
  <si>
    <t>Wiltshire County Council</t>
  </si>
  <si>
    <t>Landfill</t>
  </si>
  <si>
    <t>Incineration with EfW</t>
  </si>
  <si>
    <t>Incineration without EfW</t>
  </si>
  <si>
    <t>Other</t>
  </si>
  <si>
    <t>Recycled/ composted</t>
  </si>
  <si>
    <t>Total</t>
  </si>
  <si>
    <t>tonnes</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</si>
  <si>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</si>
  <si>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</si>
  <si>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</si>
  <si>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</si>
  <si>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</si>
  <si>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</si>
  <si>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</si>
  <si>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</si>
  <si>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</si>
  <si>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</si>
  <si>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</si>
  <si>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</si>
  <si>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</si>
  <si>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</si>
  <si>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</si>
  <si>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</si>
  <si>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</si>
  <si>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</si>
  <si>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</si>
  <si>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</si>
  <si>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</si>
  <si>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</si>
  <si>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</si>
  <si>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</si>
  <si>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</si>
  <si>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</si>
  <si>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</si>
  <si>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</si>
  <si>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</si>
  <si>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</si>
  <si>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</si>
  <si>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</si>
  <si>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Department for Environment, Food and Rural Affairs</t>
  </si>
  <si>
    <t>enviro.statistics@defra.gsi.gov.uk</t>
  </si>
  <si>
    <t>Copyright of data and/or information presented or attached in this document may not reside solely with this Department. Please contact us or see guidance on Copyright at: http://www.defra.gov.uk/environment/statistics/help.htm</t>
  </si>
  <si>
    <t>http://www.defra.gov.uk/environment/statistics/wastats/index.htm</t>
  </si>
  <si>
    <t>Municipal Waste Management</t>
  </si>
  <si>
    <t>Municipal Waste Statistics - Local Authority data</t>
  </si>
  <si>
    <t>Environment, Waste management, Waste collection</t>
  </si>
  <si>
    <t>Municipal waste collection, recycling and disposal</t>
  </si>
  <si>
    <t>household waste</t>
  </si>
  <si>
    <t>England</t>
  </si>
  <si>
    <t>No</t>
  </si>
  <si>
    <t>Notes for tables</t>
  </si>
  <si>
    <t>Tables 1 and 3</t>
  </si>
  <si>
    <t>'Other household sources' refers to Schedule 2 wastes under the Controlled Waste Regulations 1992 ~ those from household sources not collected as part of the ordinary waste collection round service.</t>
  </si>
  <si>
    <t>'Civic Amenity Sites' refers to household waste collected at sites provided by local authorities for the disposal of excess household and garden waste free of charge, as required by the Refuse Disposal (Amenity) Act 1978.</t>
  </si>
  <si>
    <t xml:space="preserve">'Household recycling' contains materials sent for recycling, composting or reuse by local authorities as well as those collected from household sources by 'private/ voluntary' organisations. </t>
  </si>
  <si>
    <t>Landfill estimates include recycling, composting or reuse rejects.</t>
  </si>
  <si>
    <t>Incineration with EfW:  EfW is energy from waste. Also included are amounts rejected for recycling, composting or reuse where incineration with EfW is reported as the final destination of these rejects.</t>
  </si>
  <si>
    <t>RDF is refuse derived fuel.</t>
  </si>
  <si>
    <t xml:space="preserve">'Other' includes material which is sent for Mechanical Biological Treatment (MBT), mixed municipal waste sent for Anaerobic Digestion (AD) and that disposed through other treatment processes. </t>
  </si>
  <si>
    <t xml:space="preserve">WasteDataFlow is a web-based system for quarterly reporting on municipal waste data by local authorities to central government.  It is also used by the Environment Agency for monitoring biodegradable waste sent to landfill under the Landfill Allowance Trading Scheme.  </t>
  </si>
  <si>
    <t>'Non household sources (excl. recycling)' includes any wastes collected by a local authority from non-household sources (i.e. not covered by 'Schedules 1 and 2 of the controlled Waste Regulations 1992).   It includes non-household material which was collected for recycling but actually rejected at collection or at the gate of a recycling reprocessor.</t>
  </si>
  <si>
    <t>'Recycled/composted' includes household and non-household sources sent for recycling or for centralised composting; home composting estimates are not included in this total.  It also includes small amounts of materials sent for reuse.  Material which was collected for recycling but actually rejected at collection, by the MRF or at the gate of a recycling reprocessor is excluded.</t>
  </si>
  <si>
    <t>Contents</t>
  </si>
  <si>
    <t>Local Authority Municipal Waste Statistics</t>
  </si>
  <si>
    <t xml:space="preserve">Table 2 </t>
  </si>
  <si>
    <t>Total municipal waste managed in Table 2 may not match the total municipal waste collected as reported in Table 1 due to stockpiling of waste between reporting periods.  Totals in Table 1 are based on collected municipal waste.  Totals in Table 2 are based on municipal waste that is disposed or sent for recycling/composting.</t>
  </si>
  <si>
    <r>
      <t>Total</t>
    </r>
    <r>
      <rPr>
        <b/>
        <vertAlign val="superscript"/>
        <sz val="10"/>
        <rFont val="Arial"/>
        <family val="2"/>
      </rPr>
      <t>1</t>
    </r>
  </si>
  <si>
    <r>
      <t>1</t>
    </r>
    <r>
      <rPr>
        <sz val="10"/>
        <rFont val="Arial"/>
        <family val="0"/>
      </rPr>
      <t>Total municipal waste managed may not match total municipal waste collected as reported in Table 1 due to stockpiling of waste between reporting periods.</t>
    </r>
  </si>
  <si>
    <t>N/A - Data not available.</t>
  </si>
  <si>
    <t>N/A - data not available.</t>
  </si>
  <si>
    <t>'Non household recycling’ includes municipally collected materials for recycling from commercial sources. It excludes material which was collected for recycling from non-household sources but actually rejected at collection or at the gate of a recycling reprocessor.</t>
  </si>
  <si>
    <r>
      <t>1</t>
    </r>
    <r>
      <rPr>
        <sz val="10"/>
        <rFont val="Arial"/>
        <family val="0"/>
      </rPr>
      <t xml:space="preserve">Figures for Waste Disposal Authorities include all waste collected for recycling or disposal by the WDA and their constituent waste collection authorities.  </t>
    </r>
  </si>
  <si>
    <t xml:space="preserve">A total for England cannot be obtained by summing data from all 394 local authorities - data for Waste Collection Authorities must be excluded to avoid double counting. </t>
  </si>
  <si>
    <t>Table 3</t>
  </si>
  <si>
    <t xml:space="preserve">Figures for Waste Disposal Authorities include all waste collected for recycling or disposal by the WDA and their constituent waste collection authorities.  </t>
  </si>
  <si>
    <t>The recycling rate is calculated as X/Y*100 where;</t>
  </si>
  <si>
    <t>N/A figures not available due to incomplete report of collected residual waste</t>
  </si>
  <si>
    <t>For WCA and UA, 
X= tonnage of waste collected by the WCA or UA which is sent for recycling/composting/reuse (including private/voluntary collections of waste for recycling),
Y=total tonnage of waste collected by the WCA or UA, recycling and residual waste.</t>
  </si>
  <si>
    <t>For WDAs;
X= tonnage of waste collected by the WDA which is sent for recycling/composting/reuse plus tonnages sent for recycling by constituent WCAs (including private/voluntary collections of waste for recycling),
Y=total tonnage of waste collected at Civic Amenity sites by the WDA plus tonnage collected by constituent WCAs.</t>
  </si>
  <si>
    <t>MWM_0937</t>
  </si>
  <si>
    <t>WasteDataFlow, Department for Environment, Food and Rural Affairs (Defra)</t>
  </si>
  <si>
    <t>Table 2: Management of municipal waste, 2006/7</t>
  </si>
  <si>
    <t>Government Region</t>
  </si>
  <si>
    <t>Regular household collection</t>
  </si>
  <si>
    <t>Other household sources</t>
  </si>
  <si>
    <t>Civic amenity sites</t>
  </si>
  <si>
    <t xml:space="preserve">Household recycling </t>
  </si>
  <si>
    <t>Total household waste</t>
  </si>
  <si>
    <t>Non-household residual (excl. recycling)</t>
  </si>
  <si>
    <t xml:space="preserve">Non household recycling </t>
  </si>
  <si>
    <t>Total municipal waste</t>
  </si>
  <si>
    <t>Table 1: Municipal waste arisings, 2006/7</t>
  </si>
  <si>
    <t>Residual HH waste</t>
  </si>
  <si>
    <t>Residual hh waste per head</t>
  </si>
  <si>
    <t>Dry recycling % (82a)</t>
  </si>
  <si>
    <t>Green recycling % (82b)</t>
  </si>
  <si>
    <t>HH recycling &amp; composting rate</t>
  </si>
  <si>
    <t>Incineration % (82c)</t>
  </si>
  <si>
    <t>Landfill % (82d)</t>
  </si>
  <si>
    <t>MSW to Landfill</t>
  </si>
  <si>
    <t>Total MSW (based on collected)</t>
  </si>
  <si>
    <t>% MSW to Landfill</t>
  </si>
  <si>
    <t>2005 Popn (ONS)</t>
  </si>
  <si>
    <t>HH arisings per head (84a)</t>
  </si>
  <si>
    <t>Change in hh arisings (BV84b)</t>
  </si>
  <si>
    <t>Cost of waste collection per hd (BV86)</t>
  </si>
  <si>
    <t>Cost of waste disposal per tonne MSW (BV 87)</t>
  </si>
  <si>
    <t>Kerbside recycling collection (% hh one or more material, 91a)</t>
  </si>
  <si>
    <t>Kerbside recycling collection (% hh two or more material, 91b)</t>
  </si>
  <si>
    <r>
      <t xml:space="preserve">Table 3: Local Authority key performance statistics, including recycling rates, 2006/7 </t>
    </r>
    <r>
      <rPr>
        <b/>
        <vertAlign val="superscript"/>
        <sz val="12"/>
        <rFont val="Arial"/>
        <family val="2"/>
      </rPr>
      <t>[1]</t>
    </r>
  </si>
  <si>
    <t xml:space="preserve">Tables are based on data entered by local authorities onto WasteDataFlow for each quarterly return for 2006/7. </t>
  </si>
  <si>
    <t xml:space="preserve">Regular household collection' means wastes within Schedule 1 of the Controlled Waste Regulations 1992.  Small amounts of commercial and industrial wastes may also be included in the case of collections that include mixed domestic and commercial hereditaments. Wherever possible, these wastes are included in ‘Non-household sources’.  Regular household collection tonnages also include household material which was collected for recycling or composting but rejected as not suitable for recycling, either at collection, during sorting at a Materials Recovery Facility (MRF) or at the gate of the reprocessor.  </t>
  </si>
  <si>
    <t>The BVPIs should be used for assessing local authority performance. These have been calculated from WasteDataFlow. In some cases changes have been made through the Audit Commission as a result of issues identified during the audit process.</t>
  </si>
  <si>
    <t>Columns highlighted in yellow relate to new performance indicators from 2008/9.</t>
  </si>
  <si>
    <t>2006/7</t>
  </si>
  <si>
    <t>10 Lowest residual hh waste per head</t>
  </si>
  <si>
    <t>Most improved in hh residual waste arisings</t>
  </si>
  <si>
    <t>Change in hh waste arisings</t>
  </si>
  <si>
    <t>3 Lowest WDA/UA res hh waste per head</t>
  </si>
  <si>
    <t>WDF/UA most improved in hh residual waste arisings</t>
  </si>
  <si>
    <t>10 lowest % MSW to landfill (WDA/UA)</t>
  </si>
  <si>
    <t>Most improved in % MSW to Landfill</t>
  </si>
  <si>
    <t>2006/7 % MSW to LF</t>
  </si>
  <si>
    <t>Change (percentage points)</t>
  </si>
  <si>
    <t>Top 10 HH recycling &amp; composting rate</t>
  </si>
  <si>
    <t>Most improved recycling/composting rate</t>
  </si>
  <si>
    <t>2006/7 rate</t>
  </si>
  <si>
    <t>3 Highest WDA/UA rec/comp rate</t>
  </si>
  <si>
    <t>WDF/UA most improved recycling/composting rate</t>
  </si>
  <si>
    <t>Top 10 Dry recyclers</t>
  </si>
  <si>
    <t>3 Highest WDA/UA dry recyclers</t>
  </si>
  <si>
    <t>Top 10 Green recyclers</t>
  </si>
  <si>
    <t>3 Highest WDA/UA green recyclers</t>
  </si>
  <si>
    <t>Lowest total household waste per head arisings (BV84a)</t>
  </si>
  <si>
    <t>WDA/UA lowest total household waste per head arisings (BV84a)</t>
  </si>
  <si>
    <t>Largest decrease in total household waste per head (BV84b)</t>
  </si>
  <si>
    <t>WDA/UA largest decrease in total household waste per head (BV84b)</t>
  </si>
  <si>
    <t>'Top 10' Summary Tables</t>
  </si>
  <si>
    <t>Top 10' Summary Tables</t>
  </si>
  <si>
    <t>These tables select the higher performers on key indicators</t>
  </si>
  <si>
    <t>Acronyms used in this workbook</t>
  </si>
  <si>
    <t>CIPFA = Chartered Institute of Public Finance and Accountancy</t>
  </si>
  <si>
    <t>EfW = Energy from Waste</t>
  </si>
  <si>
    <t>HH = Household</t>
  </si>
  <si>
    <t>MME = Mechanised metal extraction</t>
  </si>
  <si>
    <t>MRF = Materials Recovery Facility</t>
  </si>
  <si>
    <t>MSW = Municipal Solid waste</t>
  </si>
  <si>
    <t>MWS = Municipal Waste Survey</t>
  </si>
  <si>
    <t>ONS = Office for national Statistics</t>
  </si>
  <si>
    <t>RDF = Refuse Derived Fuel</t>
  </si>
  <si>
    <t>UA = Unitary Authority</t>
  </si>
  <si>
    <t>WCA = Waste Collection Authority</t>
  </si>
  <si>
    <t>WDA = Waste Disposal Authority</t>
  </si>
  <si>
    <t>WDF = WasteDataFlow</t>
  </si>
  <si>
    <t>Definitions and terms for waste: http://www.defra.gov.uk/environment/statistics/waste/alldefs.htm</t>
  </si>
  <si>
    <t>Source publication: Municipal Waste Management, Published November 2007</t>
  </si>
  <si>
    <t xml:space="preserve">Department for Environment, Food and Rural Affairs </t>
  </si>
  <si>
    <t xml:space="preserve">http://www.defra.gov.uk/environment/statistics/index.htm </t>
  </si>
  <si>
    <t>2006/07</t>
  </si>
  <si>
    <t>22 November 2007</t>
  </si>
  <si>
    <t>Environment Statistics Service</t>
  </si>
  <si>
    <t>08459 33 55 77</t>
  </si>
  <si>
    <t>Environment Statistics Service, Department for Environment, Food and Rural Affairs, Area 5F Ergon House, 17 Smith Square, London SW1P 3JR, 08459 33 55 77, enviro.statistics@defra.gsi.gov.uk</t>
  </si>
  <si>
    <t>Area 5F Ergon House, 17 Smith Square, London SW1P 3JR</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</si>
</sst>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0%"/>
    <numFmt numFmtId="171" formatCode="0.0"/>
    <numFmt numFmtId="172" formatCode="0.000"/>
    <numFmt numFmtId="173" formatCode="0.0000"/>
    <numFmt numFmtId="174" formatCode="0.00000"/>
    <numFmt numFmtId="175" formatCode="0.000000"/>
    <numFmt numFmtId="176" formatCode="0.0000000"/>
    <numFmt numFmtId="177" formatCode="_-* #,##0.0_-;\-* #,##0.0_-;_-* &quot;-&quot;?_-;_-@_-"/>
    <numFmt numFmtId="178" formatCode="_-* #,##0.000_-;\-* #,##0.000_-;_-* &quot;-&quot;??_-;_-@_-"/>
    <numFmt numFmtId="179" formatCode="#,##0.0"/>
    <numFmt numFmtId="180" formatCode="#,##0_ ;\-#,##0\ "/>
    <numFmt numFmtId="181" formatCode="#,##0_ ;[Red]\-#,##0\ "/>
    <numFmt numFmtId="182" formatCode="#,##0.000"/>
    <numFmt numFmtId="183" formatCode="#,##0.0000"/>
    <numFmt numFmtId="184" formatCode="0.000%"/>
    <numFmt numFmtId="185" formatCode="dd\-mmmm\-yyyy"/>
    <numFmt numFmtId="186" formatCode="&quot;$&quot;#,##0_);\(&quot;$&quot;#,##0\)"/>
    <numFmt numFmtId="187" formatCode="&quot;$&quot;#,##0_);[Red]\(&quot;$&quot;#,##0\)"/>
    <numFmt numFmtId="188" formatCode="&quot;$&quot;#,##0.00_);\(&quot;$&quot;#,##0.00\)"/>
    <numFmt numFmtId="189" formatCode="&quot;$&quot;#,##0.00_);[Red]\(&quot;$&quot;#,##0.00\)"/>
    <numFmt numFmtId="190" formatCode="dd\ mmmm\ yyyy"/>
    <numFmt numFmtId="191" formatCode="#,##0.00000"/>
    <numFmt numFmtId="192" formatCode="#,##0.000000"/>
    <numFmt numFmtId="193" formatCode="#,##0.0000000"/>
    <numFmt numFmtId="194" formatCode="&quot;Yes&quot;;&quot;Yes&quot;;&quot;No&quot;"/>
    <numFmt numFmtId="195" formatCode="&quot;True&quot;;&quot;True&quot;;&quot;False&quot;"/>
    <numFmt numFmtId="196" formatCode="&quot;On&quot;;&quot;On&quot;;&quot;Off&quot;"/>
    <numFmt numFmtId="197" formatCode="_-* #,##0.0000_-;\-* #,##0.0000_-;_-* &quot;-&quot;??_-;_-@_-"/>
    <numFmt numFmtId="198" formatCode="_-* #,##0.00000_-;\-* #,##0.00000_-;_-* &quot;-&quot;??_-;_-@_-"/>
    <numFmt numFmtId="199" formatCode="_-* #,##0.000000_-;\-* #,##0.000000_-;_-* &quot;-&quot;??_-;_-@_-"/>
    <numFmt numFmtId="200" formatCode="_-* #,##0.000_-;\-* #,##0.000_-;_-* &quot;-&quot;???_-;_-@_-"/>
    <numFmt numFmtId="201" formatCode="#,##0.0_ ;\-#,##0.0\ "/>
  </numFmts>
  <fonts count="57">
    <font>
      <sz val="10"/>
      <name val="Arial"/>
      <family val="0"/>
    </font>
    <font>
      <i/>
      <sz val="10"/>
      <name val="Arial"/>
      <family val="2"/>
    </font>
    <font>
      <b/>
      <sz val="10"/>
      <name val="Arial"/>
      <family val="2"/>
    </font>
    <font>
      <b/>
      <i/>
      <sz val="10"/>
      <name val="Arial"/>
      <family val="2"/>
    </font>
    <font>
      <sz val="12"/>
      <name val="Arial"/>
      <family val="2"/>
    </font>
    <font>
      <b/>
      <sz val="12"/>
      <name val="Arial"/>
      <family val="2"/>
    </font>
    <font>
      <u val="single"/>
      <sz val="10"/>
      <color indexed="14"/>
      <name val="MS Sans Serif"/>
      <family val="0"/>
    </font>
    <font>
      <u val="single"/>
      <sz val="10"/>
      <color indexed="12"/>
      <name val="MS Sans Serif"/>
      <family val="0"/>
    </font>
    <font>
      <sz val="10"/>
      <name val="Times New Roman"/>
      <family val="0"/>
    </font>
    <font>
      <u val="single"/>
      <sz val="11"/>
      <name val="Arial"/>
      <family val="2"/>
    </font>
    <font>
      <sz val="11"/>
      <name val="Arial"/>
      <family val="2"/>
    </font>
    <font>
      <sz val="11"/>
      <color indexed="12"/>
      <name val="Arial"/>
      <family val="2"/>
    </font>
    <font>
      <b/>
      <sz val="11"/>
      <name val="Arial"/>
      <family val="2"/>
    </font>
    <font>
      <sz val="14"/>
      <name val="Arial"/>
      <family val="2"/>
    </font>
    <font>
      <u val="single"/>
      <sz val="12"/>
      <color indexed="12"/>
      <name val="Arial"/>
      <family val="2"/>
    </font>
    <font>
      <b/>
      <vertAlign val="superscript"/>
      <sz val="10"/>
      <name val="Arial"/>
      <family val="2"/>
    </font>
    <font>
      <vertAlign val="superscript"/>
      <sz val="10"/>
      <name val="Arial"/>
      <family val="2"/>
    </font>
    <font>
      <b/>
      <sz val="8"/>
      <name val="Tahoma"/>
      <family val="0"/>
    </font>
    <font>
      <b/>
      <vertAlign val="superscript"/>
      <sz val="12"/>
      <name val="Arial"/>
      <family val="2"/>
    </font>
    <font>
      <sz val="8"/>
      <name val="Arial"/>
      <family val="0"/>
    </font>
    <font>
      <sz val="10"/>
      <color indexed="12"/>
      <name val="Arial"/>
      <family val="0"/>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horizontal="left" wrapText="1"/>
    </xf>
    <xf numFmtId="0" fontId="0" fillId="0" borderId="0" xfId="0" applyFont="1" applyFill="1" applyAlignment="1">
      <alignment/>
    </xf>
    <xf numFmtId="41" fontId="1" fillId="0" borderId="0" xfId="0" applyNumberFormat="1" applyFont="1" applyAlignment="1">
      <alignment/>
    </xf>
    <xf numFmtId="0" fontId="0" fillId="0" borderId="0" xfId="0" applyFont="1" applyAlignment="1">
      <alignment/>
    </xf>
    <xf numFmtId="41" fontId="0" fillId="0" borderId="0" xfId="0" applyNumberFormat="1" applyAlignment="1">
      <alignment/>
    </xf>
    <xf numFmtId="0" fontId="2" fillId="0" borderId="0" xfId="0" applyFont="1" applyAlignment="1">
      <alignment/>
    </xf>
    <xf numFmtId="41" fontId="2" fillId="0" borderId="0" xfId="0" applyNumberFormat="1" applyFont="1" applyAlignment="1">
      <alignment/>
    </xf>
    <xf numFmtId="2" fontId="2" fillId="0" borderId="0" xfId="0" applyNumberFormat="1" applyFont="1" applyAlignment="1">
      <alignment horizontal="center" vertical="center" wrapText="1"/>
    </xf>
    <xf numFmtId="3" fontId="1" fillId="0" borderId="0" xfId="0" applyNumberFormat="1" applyFont="1" applyAlignment="1">
      <alignment/>
    </xf>
    <xf numFmtId="2" fontId="2" fillId="0" borderId="0" xfId="0" applyNumberFormat="1" applyFont="1" applyAlignment="1">
      <alignment horizontal="center" vertical="top" wrapText="1"/>
    </xf>
    <xf numFmtId="0" fontId="2" fillId="0" borderId="0" xfId="0" applyFont="1" applyAlignment="1">
      <alignment horizontal="center" wrapText="1"/>
    </xf>
    <xf numFmtId="0" fontId="3" fillId="0" borderId="0" xfId="0" applyFont="1" applyAlignment="1">
      <alignment/>
    </xf>
    <xf numFmtId="170" fontId="3" fillId="0" borderId="0" xfId="0" applyNumberFormat="1" applyFont="1" applyAlignment="1">
      <alignment/>
    </xf>
    <xf numFmtId="41" fontId="0" fillId="0" borderId="0" xfId="0" applyNumberFormat="1" applyFont="1" applyAlignment="1">
      <alignment/>
    </xf>
    <xf numFmtId="170" fontId="2" fillId="0" borderId="0" xfId="0" applyNumberFormat="1" applyFont="1" applyAlignment="1">
      <alignment/>
    </xf>
    <xf numFmtId="170" fontId="1" fillId="0" borderId="0" xfId="61"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49" fontId="5" fillId="0" borderId="0" xfId="0" applyNumberFormat="1" applyFont="1" applyAlignment="1" applyProtection="1">
      <alignment horizontal="left"/>
      <protection locked="0"/>
    </xf>
    <xf numFmtId="49" fontId="4" fillId="0" borderId="0" xfId="0" applyNumberFormat="1" applyFont="1" applyAlignment="1" applyProtection="1">
      <alignment horizontal="left"/>
      <protection locked="0"/>
    </xf>
    <xf numFmtId="0" fontId="9" fillId="0" borderId="0" xfId="0" applyFont="1" applyFill="1" applyAlignment="1">
      <alignment vertical="top"/>
    </xf>
    <xf numFmtId="0" fontId="10" fillId="0" borderId="0" xfId="0" applyFont="1" applyAlignment="1">
      <alignment/>
    </xf>
    <xf numFmtId="3" fontId="10" fillId="0" borderId="0" xfId="0" applyNumberFormat="1" applyFont="1" applyFill="1" applyAlignment="1">
      <alignment vertical="top"/>
    </xf>
    <xf numFmtId="0" fontId="10" fillId="0" borderId="0" xfId="58" applyFont="1" applyFill="1" applyAlignment="1">
      <alignment vertical="top"/>
      <protection/>
    </xf>
    <xf numFmtId="0" fontId="10" fillId="0" borderId="0" xfId="0" applyFont="1" applyAlignment="1">
      <alignment vertical="top"/>
    </xf>
    <xf numFmtId="0" fontId="10"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10" fillId="0" borderId="0" xfId="57" applyFont="1" applyAlignment="1" quotePrefix="1">
      <alignment vertical="top"/>
      <protection/>
    </xf>
    <xf numFmtId="0" fontId="12" fillId="0" borderId="0" xfId="57" applyFont="1" applyAlignment="1">
      <alignment vertical="top"/>
      <protection/>
    </xf>
    <xf numFmtId="0" fontId="13" fillId="0" borderId="0" xfId="0" applyFont="1" applyAlignment="1">
      <alignment/>
    </xf>
    <xf numFmtId="0" fontId="14" fillId="0" borderId="0" xfId="53" applyFont="1" applyAlignment="1">
      <alignment/>
    </xf>
    <xf numFmtId="0" fontId="16" fillId="0" borderId="0" xfId="0" applyFont="1" applyAlignment="1">
      <alignment/>
    </xf>
    <xf numFmtId="49" fontId="0" fillId="0" borderId="0" xfId="0" applyNumberFormat="1" applyAlignment="1" quotePrefix="1">
      <alignment/>
    </xf>
    <xf numFmtId="41" fontId="0" fillId="0" borderId="0" xfId="0" applyNumberFormat="1" applyFill="1" applyAlignment="1">
      <alignment/>
    </xf>
    <xf numFmtId="0" fontId="1" fillId="0" borderId="0" xfId="0" applyFont="1" applyAlignment="1">
      <alignment horizontal="right"/>
    </xf>
    <xf numFmtId="165" fontId="0" fillId="0" borderId="0" xfId="42" applyNumberFormat="1" applyFont="1" applyAlignment="1">
      <alignment/>
    </xf>
    <xf numFmtId="165" fontId="0" fillId="0" borderId="0" xfId="42" applyNumberFormat="1" applyFont="1" applyAlignment="1">
      <alignment/>
    </xf>
    <xf numFmtId="0" fontId="2" fillId="0" borderId="10" xfId="0" applyFont="1" applyBorder="1" applyAlignment="1">
      <alignment wrapText="1"/>
    </xf>
    <xf numFmtId="0" fontId="2" fillId="33" borderId="11" xfId="0" applyFont="1" applyFill="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165" fontId="0" fillId="0" borderId="13" xfId="42" applyNumberFormat="1" applyFont="1" applyBorder="1" applyAlignment="1">
      <alignment/>
    </xf>
    <xf numFmtId="165" fontId="0" fillId="33" borderId="0" xfId="42" applyNumberFormat="1" applyFont="1" applyFill="1" applyBorder="1" applyAlignment="1">
      <alignment/>
    </xf>
    <xf numFmtId="0" fontId="0" fillId="0" borderId="0" xfId="0" applyBorder="1" applyAlignment="1">
      <alignment/>
    </xf>
    <xf numFmtId="0" fontId="0" fillId="33" borderId="0" xfId="0" applyFill="1" applyBorder="1" applyAlignment="1">
      <alignment/>
    </xf>
    <xf numFmtId="165" fontId="0" fillId="0" borderId="0" xfId="42" applyNumberFormat="1" applyFont="1" applyBorder="1" applyAlignment="1">
      <alignment/>
    </xf>
    <xf numFmtId="9" fontId="0" fillId="33" borderId="0" xfId="61" applyFont="1" applyFill="1" applyBorder="1" applyAlignment="1">
      <alignment/>
    </xf>
    <xf numFmtId="43" fontId="0" fillId="0" borderId="0" xfId="42" applyNumberFormat="1" applyFont="1" applyBorder="1" applyAlignment="1">
      <alignment/>
    </xf>
    <xf numFmtId="0" fontId="0" fillId="0" borderId="14" xfId="0" applyBorder="1" applyAlignment="1">
      <alignment/>
    </xf>
    <xf numFmtId="165" fontId="0" fillId="0" borderId="15" xfId="42" applyNumberFormat="1" applyFont="1" applyBorder="1" applyAlignment="1">
      <alignment/>
    </xf>
    <xf numFmtId="165" fontId="0" fillId="33" borderId="16" xfId="42" applyNumberFormat="1" applyFont="1" applyFill="1" applyBorder="1" applyAlignment="1">
      <alignment/>
    </xf>
    <xf numFmtId="0" fontId="0" fillId="0" borderId="16" xfId="0" applyBorder="1" applyAlignment="1">
      <alignment/>
    </xf>
    <xf numFmtId="0" fontId="0" fillId="33" borderId="16" xfId="0" applyFill="1" applyBorder="1" applyAlignment="1">
      <alignment/>
    </xf>
    <xf numFmtId="165" fontId="0" fillId="0" borderId="16" xfId="42" applyNumberFormat="1" applyFont="1" applyBorder="1" applyAlignment="1">
      <alignment/>
    </xf>
    <xf numFmtId="9" fontId="0" fillId="33" borderId="16" xfId="61" applyFont="1" applyFill="1" applyBorder="1" applyAlignment="1">
      <alignment/>
    </xf>
    <xf numFmtId="43" fontId="0" fillId="0" borderId="16" xfId="42" applyNumberFormat="1" applyFont="1" applyBorder="1" applyAlignment="1">
      <alignment/>
    </xf>
    <xf numFmtId="0" fontId="0" fillId="0" borderId="17" xfId="0" applyBorder="1" applyAlignment="1">
      <alignment/>
    </xf>
    <xf numFmtId="165" fontId="0" fillId="0" borderId="0" xfId="0" applyNumberFormat="1" applyAlignment="1">
      <alignment/>
    </xf>
    <xf numFmtId="0" fontId="5" fillId="0" borderId="0" xfId="0" applyFont="1" applyAlignment="1">
      <alignment/>
    </xf>
    <xf numFmtId="14" fontId="1" fillId="0" borderId="0" xfId="0" applyNumberFormat="1" applyFont="1" applyAlignment="1">
      <alignment/>
    </xf>
    <xf numFmtId="0" fontId="0" fillId="0" borderId="0" xfId="0" applyFill="1" applyAlignment="1">
      <alignment/>
    </xf>
    <xf numFmtId="165" fontId="0" fillId="0" borderId="0" xfId="42" applyNumberFormat="1" applyFill="1" applyBorder="1" applyAlignment="1">
      <alignment/>
    </xf>
    <xf numFmtId="1" fontId="0" fillId="0" borderId="0" xfId="0" applyNumberFormat="1" applyAlignment="1">
      <alignment/>
    </xf>
    <xf numFmtId="9" fontId="20" fillId="0" borderId="0" xfId="61" applyFont="1" applyAlignment="1">
      <alignment/>
    </xf>
    <xf numFmtId="9" fontId="0" fillId="0" borderId="0" xfId="61" applyFill="1" applyBorder="1" applyAlignment="1">
      <alignment/>
    </xf>
    <xf numFmtId="9" fontId="20" fillId="0" borderId="0" xfId="0" applyNumberFormat="1" applyFont="1" applyFill="1" applyBorder="1" applyAlignment="1">
      <alignment/>
    </xf>
    <xf numFmtId="171" fontId="0" fillId="0" borderId="0" xfId="0" applyNumberFormat="1" applyFill="1" applyBorder="1" applyAlignment="1">
      <alignment/>
    </xf>
    <xf numFmtId="171" fontId="20" fillId="0" borderId="0" xfId="0" applyNumberFormat="1" applyFont="1" applyFill="1" applyBorder="1" applyAlignment="1">
      <alignment/>
    </xf>
    <xf numFmtId="171" fontId="20" fillId="0" borderId="0" xfId="0" applyNumberFormat="1" applyFont="1" applyFill="1" applyBorder="1" applyAlignment="1">
      <alignment/>
    </xf>
    <xf numFmtId="171" fontId="0" fillId="0" borderId="0" xfId="0" applyNumberFormat="1" applyFill="1" applyAlignment="1">
      <alignment/>
    </xf>
    <xf numFmtId="165" fontId="0" fillId="0" borderId="0" xfId="42" applyNumberFormat="1" applyBorder="1" applyAlignment="1">
      <alignment/>
    </xf>
    <xf numFmtId="43" fontId="0" fillId="0" borderId="0" xfId="42" applyNumberFormat="1" applyBorder="1" applyAlignment="1">
      <alignment/>
    </xf>
    <xf numFmtId="0" fontId="5" fillId="0" borderId="0" xfId="0" applyFont="1" applyAlignment="1" quotePrefix="1">
      <alignment/>
    </xf>
    <xf numFmtId="0" fontId="12" fillId="0" borderId="0" xfId="0" applyFont="1" applyAlignment="1" quotePrefix="1">
      <alignment/>
    </xf>
    <xf numFmtId="0" fontId="5" fillId="0" borderId="0" xfId="0" applyFont="1" applyAlignment="1">
      <alignment/>
    </xf>
    <xf numFmtId="0" fontId="4" fillId="0" borderId="0" xfId="0" applyFont="1" applyAlignment="1">
      <alignment/>
    </xf>
    <xf numFmtId="2" fontId="0" fillId="0" borderId="0" xfId="0" applyNumberFormat="1" applyBorder="1" applyAlignment="1">
      <alignment/>
    </xf>
    <xf numFmtId="0" fontId="10" fillId="0" borderId="0" xfId="0" applyFont="1" applyAlignment="1">
      <alignment wrapText="1"/>
    </xf>
    <xf numFmtId="0" fontId="0" fillId="0" borderId="0" xfId="0" applyAlignment="1">
      <alignment wrapText="1"/>
    </xf>
    <xf numFmtId="0" fontId="0" fillId="0" borderId="0" xfId="0" applyAlignment="1">
      <alignment/>
    </xf>
    <xf numFmtId="0" fontId="10" fillId="0" borderId="0" xfId="0" applyFont="1" applyAlignment="1">
      <alignment horizontal="left" wrapText="1"/>
    </xf>
    <xf numFmtId="0" fontId="10" fillId="0" borderId="0" xfId="0" applyFont="1" applyAlignment="1" quotePrefix="1">
      <alignment horizontal="left" wrapText="1"/>
    </xf>
    <xf numFmtId="0" fontId="1" fillId="0" borderId="0" xfId="0" applyFon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nex A 17 08 as published sept 2000" xfId="57"/>
    <cellStyle name="Normal_master_mar18 1998 99" xfId="58"/>
    <cellStyle name="Note" xfId="59"/>
    <cellStyle name="Output" xfId="60"/>
    <cellStyle name="Percent" xfId="61"/>
    <cellStyle name="Title" xfId="62"/>
    <cellStyle name="Total" xfId="63"/>
    <cellStyle name="Warning Text" xfId="64"/>
  </cellStyles>
  <dxfs count="15">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50"/>
  <sheetViews>
    <sheetView zoomScale="75" zoomScaleNormal="75" zoomScalePageLayoutView="0" workbookViewId="0" topLeftCell="A1">
      <selection activeCell="C7" sqref="C7"/>
    </sheetView>
  </sheetViews>
  <sheetFormatPr defaultColWidth="9.140625" defaultRowHeight="12.75"/>
  <cols>
    <col min="1" max="1" width="20.7109375" style="19" customWidth="1"/>
    <col min="2" max="2" width="45.7109375" style="19" customWidth="1"/>
    <col min="3" max="3" width="50.7109375" style="19" customWidth="1"/>
  </cols>
  <sheetData>
    <row r="1" spans="1:3" ht="15.75">
      <c r="A1" s="18" t="s">
        <v>444</v>
      </c>
      <c r="C1" s="20" t="s">
        <v>489</v>
      </c>
    </row>
    <row r="2" spans="1:3" ht="15">
      <c r="A2" s="19" t="s">
        <v>417</v>
      </c>
      <c r="B2" s="19" t="s">
        <v>418</v>
      </c>
      <c r="C2" s="21" t="s">
        <v>454</v>
      </c>
    </row>
    <row r="3" spans="1:3" ht="15">
      <c r="A3" s="19" t="s">
        <v>419</v>
      </c>
      <c r="B3" s="19" t="s">
        <v>420</v>
      </c>
      <c r="C3" s="21" t="s">
        <v>453</v>
      </c>
    </row>
    <row r="4" spans="2:3" ht="15">
      <c r="B4" s="19" t="s">
        <v>421</v>
      </c>
      <c r="C4" s="21" t="s">
        <v>455</v>
      </c>
    </row>
    <row r="5" spans="2:3" ht="15">
      <c r="B5" s="19" t="s">
        <v>422</v>
      </c>
      <c r="C5" s="21" t="s">
        <v>456</v>
      </c>
    </row>
    <row r="6" spans="2:3" ht="15">
      <c r="B6" s="19" t="s">
        <v>423</v>
      </c>
      <c r="C6" s="21" t="s">
        <v>457</v>
      </c>
    </row>
    <row r="7" spans="2:3" ht="15">
      <c r="B7" s="19" t="s">
        <v>424</v>
      </c>
      <c r="C7" s="21"/>
    </row>
    <row r="8" spans="2:3" ht="15">
      <c r="B8" s="19" t="s">
        <v>425</v>
      </c>
      <c r="C8" s="21"/>
    </row>
    <row r="9" spans="1:3" ht="15">
      <c r="A9" s="19" t="s">
        <v>426</v>
      </c>
      <c r="B9" s="19" t="s">
        <v>427</v>
      </c>
      <c r="C9" s="21" t="s">
        <v>490</v>
      </c>
    </row>
    <row r="10" spans="1:3" ht="15">
      <c r="A10" s="19" t="s">
        <v>428</v>
      </c>
      <c r="B10" s="19" t="s">
        <v>429</v>
      </c>
      <c r="C10" s="21" t="s">
        <v>458</v>
      </c>
    </row>
    <row r="11" spans="2:3" ht="15">
      <c r="B11" s="19" t="s">
        <v>430</v>
      </c>
      <c r="C11" s="21" t="s">
        <v>568</v>
      </c>
    </row>
    <row r="12" spans="1:3" ht="15">
      <c r="A12" s="19" t="s">
        <v>431</v>
      </c>
      <c r="B12" s="19" t="s">
        <v>432</v>
      </c>
      <c r="C12" s="21"/>
    </row>
    <row r="13" spans="2:3" ht="15">
      <c r="B13" s="19" t="s">
        <v>433</v>
      </c>
      <c r="C13" s="21" t="s">
        <v>452</v>
      </c>
    </row>
    <row r="14" spans="1:3" ht="15">
      <c r="A14" s="19" t="s">
        <v>434</v>
      </c>
      <c r="B14" s="19" t="s">
        <v>435</v>
      </c>
      <c r="C14" s="21" t="s">
        <v>570</v>
      </c>
    </row>
    <row r="15" spans="2:3" ht="15">
      <c r="B15" s="19" t="s">
        <v>445</v>
      </c>
      <c r="C15" s="21" t="s">
        <v>449</v>
      </c>
    </row>
    <row r="16" spans="2:3" ht="15">
      <c r="B16" s="19" t="s">
        <v>446</v>
      </c>
      <c r="C16" s="21" t="s">
        <v>573</v>
      </c>
    </row>
    <row r="17" spans="2:3" ht="15">
      <c r="B17" s="19" t="s">
        <v>447</v>
      </c>
      <c r="C17" s="21" t="s">
        <v>571</v>
      </c>
    </row>
    <row r="18" spans="2:3" ht="15">
      <c r="B18" s="19" t="s">
        <v>448</v>
      </c>
      <c r="C18" s="21" t="s">
        <v>450</v>
      </c>
    </row>
    <row r="19" spans="1:3" ht="15">
      <c r="A19" s="19" t="s">
        <v>436</v>
      </c>
      <c r="B19" s="19" t="s">
        <v>437</v>
      </c>
      <c r="C19" s="21" t="s">
        <v>451</v>
      </c>
    </row>
    <row r="20" spans="2:3" ht="15">
      <c r="B20" s="19" t="s">
        <v>438</v>
      </c>
      <c r="C20" s="21" t="s">
        <v>572</v>
      </c>
    </row>
    <row r="21" spans="2:3" ht="15">
      <c r="B21" s="19" t="s">
        <v>443</v>
      </c>
      <c r="C21" s="21" t="s">
        <v>459</v>
      </c>
    </row>
    <row r="22" spans="1:3" ht="15">
      <c r="A22" s="19" t="s">
        <v>439</v>
      </c>
      <c r="B22" s="19" t="s">
        <v>440</v>
      </c>
      <c r="C22" s="21" t="s">
        <v>569</v>
      </c>
    </row>
    <row r="23" spans="1:3" ht="15">
      <c r="A23" s="19" t="s">
        <v>441</v>
      </c>
      <c r="B23" s="19" t="s">
        <v>442</v>
      </c>
      <c r="C23" s="21"/>
    </row>
    <row r="24" ht="15">
      <c r="C24" s="21"/>
    </row>
    <row r="25" ht="15">
      <c r="C25" s="21"/>
    </row>
    <row r="26" ht="15">
      <c r="C26" s="21"/>
    </row>
    <row r="27" ht="15">
      <c r="C27" s="21"/>
    </row>
    <row r="28" ht="15">
      <c r="C28" s="21"/>
    </row>
    <row r="29" ht="15">
      <c r="C29" s="21"/>
    </row>
    <row r="30" ht="15">
      <c r="C30" s="21"/>
    </row>
    <row r="31" ht="15">
      <c r="C31" s="21"/>
    </row>
    <row r="32" ht="15">
      <c r="C32" s="21"/>
    </row>
    <row r="33" ht="15">
      <c r="C33" s="21"/>
    </row>
    <row r="34" ht="15">
      <c r="C34" s="21"/>
    </row>
    <row r="35" ht="15">
      <c r="C35" s="21"/>
    </row>
    <row r="36" ht="15">
      <c r="C36" s="21"/>
    </row>
    <row r="37" ht="15">
      <c r="C37" s="21"/>
    </row>
    <row r="38" ht="15">
      <c r="C38" s="21"/>
    </row>
    <row r="39" ht="15">
      <c r="C39" s="21"/>
    </row>
    <row r="40" ht="15">
      <c r="C40" s="21"/>
    </row>
    <row r="41" ht="15">
      <c r="C41" s="21"/>
    </row>
    <row r="42" ht="15">
      <c r="C42" s="21"/>
    </row>
    <row r="43" ht="15">
      <c r="C43" s="21"/>
    </row>
    <row r="44" ht="15">
      <c r="C44" s="21"/>
    </row>
    <row r="45" ht="15">
      <c r="C45" s="21"/>
    </row>
    <row r="46" ht="15">
      <c r="C46" s="21"/>
    </row>
    <row r="47" ht="15">
      <c r="C47" s="21"/>
    </row>
    <row r="48" ht="15">
      <c r="C48" s="21"/>
    </row>
    <row r="49" ht="15">
      <c r="C49" s="21"/>
    </row>
    <row r="50" ht="15">
      <c r="C50" s="21"/>
    </row>
  </sheetData>
  <sheetProtection sheet="1" objects="1" scenarios="1" selectLockedCells="1"/>
  <conditionalFormatting sqref="C2">
    <cfRule type="expression" priority="1" dxfId="14" stopIfTrue="1">
      <formula>$C$2=""</formula>
    </cfRule>
  </conditionalFormatting>
  <conditionalFormatting sqref="C3">
    <cfRule type="expression" priority="2" dxfId="14" stopIfTrue="1">
      <formula>$C$3=""</formula>
    </cfRule>
  </conditionalFormatting>
  <conditionalFormatting sqref="C4">
    <cfRule type="expression" priority="3" dxfId="14" stopIfTrue="1">
      <formula>$C$4=""</formula>
    </cfRule>
  </conditionalFormatting>
  <conditionalFormatting sqref="C9">
    <cfRule type="expression" priority="4" dxfId="14" stopIfTrue="1">
      <formula>$C$9=""</formula>
    </cfRule>
  </conditionalFormatting>
  <conditionalFormatting sqref="C10">
    <cfRule type="expression" priority="5" dxfId="14" stopIfTrue="1">
      <formula>$C$10=""</formula>
    </cfRule>
  </conditionalFormatting>
  <conditionalFormatting sqref="C11">
    <cfRule type="expression" priority="6" dxfId="14" stopIfTrue="1">
      <formula>$C$11=""</formula>
    </cfRule>
  </conditionalFormatting>
  <conditionalFormatting sqref="C14">
    <cfRule type="expression" priority="7" dxfId="14" stopIfTrue="1">
      <formula>$C$14=""</formula>
    </cfRule>
  </conditionalFormatting>
  <conditionalFormatting sqref="C19">
    <cfRule type="expression" priority="8" dxfId="14" stopIfTrue="1">
      <formula>$C$19=""</formula>
    </cfRule>
  </conditionalFormatting>
  <conditionalFormatting sqref="C22">
    <cfRule type="expression" priority="9" dxfId="14" stopIfTrue="1">
      <formula>$C$22=""</formula>
    </cfRule>
  </conditionalFormatting>
  <conditionalFormatting sqref="C21">
    <cfRule type="expression" priority="10" dxfId="14" stopIfTrue="1">
      <formula>$C$21=""</formula>
    </cfRule>
  </conditionalFormatting>
  <conditionalFormatting sqref="C15">
    <cfRule type="expression" priority="11" dxfId="14" stopIfTrue="1">
      <formula>$C$15=""</formula>
    </cfRule>
  </conditionalFormatting>
  <conditionalFormatting sqref="C16">
    <cfRule type="expression" priority="12" dxfId="14" stopIfTrue="1">
      <formula>$C$16=""</formula>
    </cfRule>
  </conditionalFormatting>
  <conditionalFormatting sqref="C17">
    <cfRule type="expression" priority="13" dxfId="14" stopIfTrue="1">
      <formula>$C$17=""</formula>
    </cfRule>
  </conditionalFormatting>
  <conditionalFormatting sqref="C18">
    <cfRule type="expression" priority="14" dxfId="14" stopIfTrue="1">
      <formula>$C$18=""</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31"/>
  <sheetViews>
    <sheetView tabSelected="1" zoomScalePageLayoutView="0" workbookViewId="0" topLeftCell="A1">
      <selection activeCell="J1" sqref="J1"/>
    </sheetView>
  </sheetViews>
  <sheetFormatPr defaultColWidth="9.140625" defaultRowHeight="12.75"/>
  <sheetData>
    <row r="1" ht="18">
      <c r="B1" s="32" t="s">
        <v>473</v>
      </c>
    </row>
    <row r="3" ht="15.75">
      <c r="B3" s="61" t="s">
        <v>472</v>
      </c>
    </row>
    <row r="4" ht="15">
      <c r="B4" s="33" t="str">
        <f>'Notes for tables'!A1</f>
        <v>Notes for tables</v>
      </c>
    </row>
    <row r="5" ht="15">
      <c r="B5" s="33" t="str">
        <f>'Table 1'!A1</f>
        <v>Table 1: Municipal waste arisings, 2006/7</v>
      </c>
    </row>
    <row r="6" ht="15">
      <c r="B6" s="33" t="str">
        <f>'Table 2'!A1</f>
        <v>Table 2: Management of municipal waste, 2006/7</v>
      </c>
    </row>
    <row r="7" ht="15">
      <c r="B7" s="33" t="str">
        <f>'Table 3'!A1</f>
        <v>Table 3: Local Authority key performance statistics, including recycling rates, 2006/7 [1]</v>
      </c>
    </row>
    <row r="8" ht="15">
      <c r="B8" s="33" t="str">
        <f>'4 Top 10 summary tables'!A1</f>
        <v>'Top 10' Summary Tables</v>
      </c>
    </row>
    <row r="11" ht="15.75">
      <c r="B11" s="77" t="s">
        <v>550</v>
      </c>
    </row>
    <row r="12" ht="15">
      <c r="B12" s="78"/>
    </row>
    <row r="13" ht="15">
      <c r="B13" s="78" t="s">
        <v>551</v>
      </c>
    </row>
    <row r="14" ht="15">
      <c r="B14" s="78" t="s">
        <v>552</v>
      </c>
    </row>
    <row r="15" ht="15">
      <c r="B15" s="78" t="s">
        <v>553</v>
      </c>
    </row>
    <row r="16" ht="15">
      <c r="B16" s="78" t="s">
        <v>554</v>
      </c>
    </row>
    <row r="17" ht="15">
      <c r="B17" s="78" t="s">
        <v>555</v>
      </c>
    </row>
    <row r="18" ht="15">
      <c r="B18" s="78" t="s">
        <v>556</v>
      </c>
    </row>
    <row r="19" ht="15">
      <c r="B19" s="78" t="s">
        <v>557</v>
      </c>
    </row>
    <row r="20" ht="15">
      <c r="B20" s="78" t="s">
        <v>558</v>
      </c>
    </row>
    <row r="21" ht="15">
      <c r="B21" s="78" t="s">
        <v>559</v>
      </c>
    </row>
    <row r="22" ht="15">
      <c r="B22" s="78" t="s">
        <v>560</v>
      </c>
    </row>
    <row r="23" ht="15">
      <c r="B23" s="78" t="s">
        <v>561</v>
      </c>
    </row>
    <row r="24" ht="15">
      <c r="B24" s="78" t="s">
        <v>562</v>
      </c>
    </row>
    <row r="25" ht="15">
      <c r="B25" s="78" t="s">
        <v>563</v>
      </c>
    </row>
    <row r="26" ht="15">
      <c r="B26" s="78"/>
    </row>
    <row r="27" ht="15">
      <c r="B27" s="78" t="s">
        <v>564</v>
      </c>
    </row>
    <row r="29" ht="12.75">
      <c r="B29" s="5" t="s">
        <v>565</v>
      </c>
    </row>
    <row r="30" ht="12.75">
      <c r="B30" s="5" t="s">
        <v>566</v>
      </c>
    </row>
    <row r="31" ht="12.75">
      <c r="B31" s="5" t="s">
        <v>567</v>
      </c>
    </row>
  </sheetData>
  <sheetProtection/>
  <hyperlinks>
    <hyperlink ref="B5" location="'Table 1'!A1" display="'Table 1'!A1"/>
    <hyperlink ref="B6" location="'Table 2'!A1" display="'Table 2'!A1"/>
    <hyperlink ref="B7" location="'Table 3'!A1" display="'Table 3'!A1"/>
    <hyperlink ref="B4" location="'Notes for tables'!A1" display="'Notes for tables'!A1"/>
    <hyperlink ref="B8" location="'4 Top 10 summary tables'!A1" display="'4 Top 10 summary tables'!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4"/>
  <sheetViews>
    <sheetView zoomScale="75" zoomScaleNormal="75" zoomScalePageLayoutView="0" workbookViewId="0" topLeftCell="A1">
      <selection activeCell="A1" sqref="A1"/>
    </sheetView>
  </sheetViews>
  <sheetFormatPr defaultColWidth="9.140625" defaultRowHeight="12.75"/>
  <cols>
    <col min="1" max="1" width="2.421875" style="23" customWidth="1"/>
    <col min="2" max="12" width="9.140625" style="23" customWidth="1"/>
    <col min="13" max="13" width="1.28515625" style="23" customWidth="1"/>
    <col min="14" max="15" width="9.140625" style="23" hidden="1" customWidth="1"/>
    <col min="16" max="16" width="25.57421875" style="23" customWidth="1"/>
    <col min="17" max="16384" width="9.140625" style="23" customWidth="1"/>
  </cols>
  <sheetData>
    <row r="1" spans="1:16" ht="14.25">
      <c r="A1" s="22" t="s">
        <v>460</v>
      </c>
      <c r="C1" s="24"/>
      <c r="D1" s="24"/>
      <c r="E1" s="24"/>
      <c r="F1" s="24"/>
      <c r="G1" s="24"/>
      <c r="H1" s="24"/>
      <c r="I1" s="24"/>
      <c r="J1" s="24"/>
      <c r="K1" s="25"/>
      <c r="L1" s="25"/>
      <c r="M1" s="25"/>
      <c r="N1" s="25"/>
      <c r="O1" s="25"/>
      <c r="P1" s="25"/>
    </row>
    <row r="2" spans="1:16" ht="14.25">
      <c r="A2" s="22"/>
      <c r="C2" s="24"/>
      <c r="D2" s="24"/>
      <c r="E2" s="24"/>
      <c r="F2" s="24"/>
      <c r="G2" s="24"/>
      <c r="H2" s="24"/>
      <c r="I2" s="24"/>
      <c r="J2" s="24"/>
      <c r="K2" s="25"/>
      <c r="L2" s="25"/>
      <c r="M2" s="25"/>
      <c r="N2" s="25"/>
      <c r="O2" s="25"/>
      <c r="P2" s="25"/>
    </row>
    <row r="3" spans="2:16" ht="14.25">
      <c r="B3" s="83" t="s">
        <v>520</v>
      </c>
      <c r="C3" s="83"/>
      <c r="D3" s="83"/>
      <c r="E3" s="83"/>
      <c r="F3" s="83"/>
      <c r="G3" s="83"/>
      <c r="H3" s="83"/>
      <c r="I3" s="83"/>
      <c r="J3" s="83"/>
      <c r="K3" s="83"/>
      <c r="L3" s="83"/>
      <c r="M3" s="83"/>
      <c r="N3" s="83"/>
      <c r="O3" s="83"/>
      <c r="P3" s="83"/>
    </row>
    <row r="4" spans="2:16" ht="30" customHeight="1">
      <c r="B4" s="83" t="s">
        <v>469</v>
      </c>
      <c r="C4" s="83"/>
      <c r="D4" s="83"/>
      <c r="E4" s="83"/>
      <c r="F4" s="83"/>
      <c r="G4" s="83"/>
      <c r="H4" s="83"/>
      <c r="I4" s="83"/>
      <c r="J4" s="83"/>
      <c r="K4" s="83"/>
      <c r="L4" s="83"/>
      <c r="M4" s="83"/>
      <c r="N4" s="83"/>
      <c r="O4" s="83"/>
      <c r="P4" s="83"/>
    </row>
    <row r="5" spans="2:16" ht="14.25">
      <c r="B5" s="27"/>
      <c r="C5" s="27"/>
      <c r="D5" s="27"/>
      <c r="E5" s="27"/>
      <c r="F5" s="27"/>
      <c r="G5" s="27"/>
      <c r="H5" s="27"/>
      <c r="I5" s="27"/>
      <c r="J5" s="27"/>
      <c r="K5" s="25"/>
      <c r="L5" s="27"/>
      <c r="M5" s="27"/>
      <c r="N5" s="28"/>
      <c r="O5" s="24"/>
      <c r="P5" s="27"/>
    </row>
    <row r="6" spans="2:16" ht="15">
      <c r="B6" s="29" t="s">
        <v>461</v>
      </c>
      <c r="C6" s="27"/>
      <c r="D6" s="27"/>
      <c r="E6" s="27"/>
      <c r="F6" s="27"/>
      <c r="G6" s="27"/>
      <c r="H6" s="27"/>
      <c r="I6" s="27"/>
      <c r="J6" s="27"/>
      <c r="K6" s="25"/>
      <c r="L6" s="27"/>
      <c r="M6" s="27"/>
      <c r="N6" s="28"/>
      <c r="O6" s="24"/>
      <c r="P6" s="27"/>
    </row>
    <row r="7" spans="2:16" ht="72" customHeight="1">
      <c r="B7" s="84" t="s">
        <v>521</v>
      </c>
      <c r="C7" s="83"/>
      <c r="D7" s="83"/>
      <c r="E7" s="83"/>
      <c r="F7" s="83"/>
      <c r="G7" s="83"/>
      <c r="H7" s="83"/>
      <c r="I7" s="83"/>
      <c r="J7" s="83"/>
      <c r="K7" s="83"/>
      <c r="L7" s="83"/>
      <c r="M7" s="83"/>
      <c r="N7" s="83"/>
      <c r="O7" s="83"/>
      <c r="P7" s="83"/>
    </row>
    <row r="8" spans="2:16" ht="33.75" customHeight="1">
      <c r="B8" s="83" t="s">
        <v>462</v>
      </c>
      <c r="C8" s="83"/>
      <c r="D8" s="83"/>
      <c r="E8" s="83"/>
      <c r="F8" s="83"/>
      <c r="G8" s="83"/>
      <c r="H8" s="83"/>
      <c r="I8" s="83"/>
      <c r="J8" s="83"/>
      <c r="K8" s="83"/>
      <c r="L8" s="83"/>
      <c r="M8" s="83"/>
      <c r="N8" s="83"/>
      <c r="O8" s="83"/>
      <c r="P8" s="83"/>
    </row>
    <row r="9" spans="2:16" ht="33.75" customHeight="1">
      <c r="B9" s="83" t="s">
        <v>463</v>
      </c>
      <c r="C9" s="83"/>
      <c r="D9" s="83"/>
      <c r="E9" s="83"/>
      <c r="F9" s="83"/>
      <c r="G9" s="83"/>
      <c r="H9" s="83"/>
      <c r="I9" s="83"/>
      <c r="J9" s="83"/>
      <c r="K9" s="83"/>
      <c r="L9" s="83"/>
      <c r="M9" s="83"/>
      <c r="N9" s="83"/>
      <c r="O9" s="83"/>
      <c r="P9" s="83"/>
    </row>
    <row r="10" spans="2:16" ht="31.5" customHeight="1">
      <c r="B10" s="83" t="s">
        <v>464</v>
      </c>
      <c r="C10" s="83"/>
      <c r="D10" s="83"/>
      <c r="E10" s="83"/>
      <c r="F10" s="83"/>
      <c r="G10" s="83"/>
      <c r="H10" s="83"/>
      <c r="I10" s="83"/>
      <c r="J10" s="83"/>
      <c r="K10" s="83"/>
      <c r="L10" s="83"/>
      <c r="M10" s="83"/>
      <c r="N10" s="83"/>
      <c r="O10" s="83"/>
      <c r="P10" s="83"/>
    </row>
    <row r="11" spans="2:16" ht="45" customHeight="1">
      <c r="B11" s="83" t="s">
        <v>470</v>
      </c>
      <c r="C11" s="83"/>
      <c r="D11" s="83"/>
      <c r="E11" s="83"/>
      <c r="F11" s="83"/>
      <c r="G11" s="83"/>
      <c r="H11" s="83"/>
      <c r="I11" s="83"/>
      <c r="J11" s="83"/>
      <c r="K11" s="83"/>
      <c r="L11" s="83"/>
      <c r="M11" s="83"/>
      <c r="N11" s="83"/>
      <c r="O11" s="83"/>
      <c r="P11" s="83"/>
    </row>
    <row r="12" spans="2:16" ht="31.5" customHeight="1">
      <c r="B12" s="84" t="s">
        <v>480</v>
      </c>
      <c r="C12" s="83"/>
      <c r="D12" s="83"/>
      <c r="E12" s="83"/>
      <c r="F12" s="83"/>
      <c r="G12" s="83"/>
      <c r="H12" s="83"/>
      <c r="I12" s="83"/>
      <c r="J12" s="83"/>
      <c r="K12" s="83"/>
      <c r="L12" s="83"/>
      <c r="M12" s="83"/>
      <c r="N12" s="83"/>
      <c r="O12" s="83"/>
      <c r="P12" s="83"/>
    </row>
    <row r="13" spans="2:16" ht="14.25">
      <c r="B13" s="30"/>
      <c r="C13" s="26"/>
      <c r="D13" s="26"/>
      <c r="E13" s="26"/>
      <c r="F13" s="26"/>
      <c r="G13" s="26"/>
      <c r="H13" s="26"/>
      <c r="I13" s="26"/>
      <c r="J13" s="26"/>
      <c r="K13" s="26"/>
      <c r="L13" s="26"/>
      <c r="M13" s="26"/>
      <c r="N13" s="26"/>
      <c r="O13" s="26"/>
      <c r="P13" s="26"/>
    </row>
    <row r="14" spans="2:16" ht="15">
      <c r="B14" s="31" t="s">
        <v>474</v>
      </c>
      <c r="C14" s="26"/>
      <c r="D14" s="26"/>
      <c r="E14" s="26"/>
      <c r="F14" s="26"/>
      <c r="G14" s="26"/>
      <c r="H14" s="26"/>
      <c r="I14" s="26"/>
      <c r="J14" s="26"/>
      <c r="K14" s="26"/>
      <c r="L14" s="26"/>
      <c r="M14" s="26"/>
      <c r="N14" s="26"/>
      <c r="O14" s="26"/>
      <c r="P14" s="26"/>
    </row>
    <row r="15" spans="2:16" ht="14.25">
      <c r="B15" s="23" t="s">
        <v>465</v>
      </c>
      <c r="C15" s="26"/>
      <c r="D15" s="26"/>
      <c r="E15" s="26"/>
      <c r="F15" s="26"/>
      <c r="G15" s="26"/>
      <c r="H15" s="26"/>
      <c r="I15" s="26"/>
      <c r="J15" s="26"/>
      <c r="K15" s="26"/>
      <c r="L15" s="26"/>
      <c r="M15" s="26"/>
      <c r="N15" s="26"/>
      <c r="O15" s="26"/>
      <c r="P15" s="26"/>
    </row>
    <row r="16" spans="2:16" ht="33.75" customHeight="1">
      <c r="B16" s="83" t="s">
        <v>466</v>
      </c>
      <c r="C16" s="83"/>
      <c r="D16" s="83"/>
      <c r="E16" s="83"/>
      <c r="F16" s="83"/>
      <c r="G16" s="83"/>
      <c r="H16" s="83"/>
      <c r="I16" s="83"/>
      <c r="J16" s="83"/>
      <c r="K16" s="83"/>
      <c r="L16" s="83"/>
      <c r="M16" s="83"/>
      <c r="N16" s="83"/>
      <c r="O16" s="83"/>
      <c r="P16" s="83"/>
    </row>
    <row r="17" spans="2:16" ht="19.5" customHeight="1">
      <c r="B17" s="23" t="s">
        <v>467</v>
      </c>
      <c r="C17" s="26"/>
      <c r="D17" s="26"/>
      <c r="E17" s="26"/>
      <c r="F17" s="26"/>
      <c r="G17" s="26"/>
      <c r="H17" s="26"/>
      <c r="I17" s="26"/>
      <c r="J17" s="26"/>
      <c r="K17" s="26"/>
      <c r="L17" s="26"/>
      <c r="M17" s="26"/>
      <c r="N17" s="26"/>
      <c r="O17" s="26"/>
      <c r="P17" s="26"/>
    </row>
    <row r="18" spans="2:16" ht="46.5" customHeight="1">
      <c r="B18" s="83" t="s">
        <v>471</v>
      </c>
      <c r="C18" s="83"/>
      <c r="D18" s="83"/>
      <c r="E18" s="83"/>
      <c r="F18" s="83"/>
      <c r="G18" s="83"/>
      <c r="H18" s="83"/>
      <c r="I18" s="83"/>
      <c r="J18" s="83"/>
      <c r="K18" s="83"/>
      <c r="L18" s="83"/>
      <c r="M18" s="83"/>
      <c r="N18" s="83"/>
      <c r="O18" s="83"/>
      <c r="P18" s="83"/>
    </row>
    <row r="19" spans="2:16" ht="31.5" customHeight="1">
      <c r="B19" s="84" t="s">
        <v>468</v>
      </c>
      <c r="C19" s="83"/>
      <c r="D19" s="83"/>
      <c r="E19" s="83"/>
      <c r="F19" s="83"/>
      <c r="G19" s="83"/>
      <c r="H19" s="83"/>
      <c r="I19" s="83"/>
      <c r="J19" s="83"/>
      <c r="K19" s="83"/>
      <c r="L19" s="83"/>
      <c r="M19" s="83"/>
      <c r="N19" s="83"/>
      <c r="O19" s="83"/>
      <c r="P19" s="83"/>
    </row>
    <row r="20" ht="9.75" customHeight="1"/>
    <row r="21" spans="2:16" ht="46.5" customHeight="1">
      <c r="B21" s="83" t="s">
        <v>475</v>
      </c>
      <c r="C21" s="83"/>
      <c r="D21" s="83"/>
      <c r="E21" s="83"/>
      <c r="F21" s="83"/>
      <c r="G21" s="83"/>
      <c r="H21" s="83"/>
      <c r="I21" s="83"/>
      <c r="J21" s="83"/>
      <c r="K21" s="83"/>
      <c r="L21" s="83"/>
      <c r="M21" s="83"/>
      <c r="N21" s="83"/>
      <c r="O21" s="83"/>
      <c r="P21" s="83"/>
    </row>
    <row r="23" ht="14.25">
      <c r="B23" s="23" t="s">
        <v>479</v>
      </c>
    </row>
    <row r="25" ht="15">
      <c r="B25" s="31" t="s">
        <v>483</v>
      </c>
    </row>
    <row r="26" ht="14.25">
      <c r="B26" s="23" t="s">
        <v>484</v>
      </c>
    </row>
    <row r="27" ht="14.25">
      <c r="B27" s="23" t="s">
        <v>482</v>
      </c>
    </row>
    <row r="28" ht="14.25">
      <c r="B28" s="23" t="s">
        <v>485</v>
      </c>
    </row>
    <row r="29" spans="2:16" ht="57.75" customHeight="1">
      <c r="B29" s="80" t="s">
        <v>487</v>
      </c>
      <c r="C29" s="80"/>
      <c r="D29" s="80"/>
      <c r="E29" s="80"/>
      <c r="F29" s="80"/>
      <c r="G29" s="80"/>
      <c r="H29" s="80"/>
      <c r="I29" s="80"/>
      <c r="J29" s="80"/>
      <c r="K29" s="80"/>
      <c r="L29" s="80"/>
      <c r="M29" s="80"/>
      <c r="N29" s="80"/>
      <c r="O29" s="80"/>
      <c r="P29" s="80"/>
    </row>
    <row r="30" spans="2:16" ht="63" customHeight="1">
      <c r="B30" s="80" t="s">
        <v>488</v>
      </c>
      <c r="C30" s="80"/>
      <c r="D30" s="80"/>
      <c r="E30" s="80"/>
      <c r="F30" s="80"/>
      <c r="G30" s="80"/>
      <c r="H30" s="80"/>
      <c r="I30" s="80"/>
      <c r="J30" s="80"/>
      <c r="K30" s="80"/>
      <c r="L30" s="80"/>
      <c r="M30" s="80"/>
      <c r="N30" s="80"/>
      <c r="O30" s="80"/>
      <c r="P30" s="80"/>
    </row>
    <row r="31" spans="2:16" ht="51" customHeight="1">
      <c r="B31" s="80" t="s">
        <v>522</v>
      </c>
      <c r="C31" s="81"/>
      <c r="D31" s="81"/>
      <c r="E31" s="81"/>
      <c r="F31" s="81"/>
      <c r="G31" s="81"/>
      <c r="H31" s="81"/>
      <c r="I31" s="81"/>
      <c r="J31" s="81"/>
      <c r="K31" s="81"/>
      <c r="L31" s="81"/>
      <c r="M31" s="82"/>
      <c r="N31" s="82"/>
      <c r="O31" s="82"/>
      <c r="P31" s="82"/>
    </row>
    <row r="33" ht="15">
      <c r="B33" s="76" t="s">
        <v>548</v>
      </c>
    </row>
    <row r="34" ht="14.25">
      <c r="B34" s="23" t="s">
        <v>549</v>
      </c>
    </row>
  </sheetData>
  <sheetProtection/>
  <mergeCells count="15">
    <mergeCell ref="B30:P30"/>
    <mergeCell ref="B7:P7"/>
    <mergeCell ref="B8:P8"/>
    <mergeCell ref="B9:P9"/>
    <mergeCell ref="B21:P21"/>
    <mergeCell ref="B31:P31"/>
    <mergeCell ref="B3:P3"/>
    <mergeCell ref="B4:P4"/>
    <mergeCell ref="B18:P18"/>
    <mergeCell ref="B19:P19"/>
    <mergeCell ref="B10:P10"/>
    <mergeCell ref="B11:P11"/>
    <mergeCell ref="B12:P12"/>
    <mergeCell ref="B16:P16"/>
    <mergeCell ref="B29:P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129"/>
  <sheetViews>
    <sheetView zoomScale="85" zoomScaleNormal="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10.57421875" style="0" customWidth="1"/>
    <col min="2" max="2" width="6.140625" style="0" bestFit="1" customWidth="1"/>
    <col min="3" max="3" width="25.421875" style="0" customWidth="1"/>
    <col min="4" max="4" width="10.57421875" style="0" customWidth="1"/>
    <col min="5" max="6" width="12.140625" style="0" bestFit="1" customWidth="1"/>
    <col min="7" max="7" width="11.57421875" style="0" bestFit="1" customWidth="1"/>
    <col min="8" max="8" width="12.140625" style="0" bestFit="1" customWidth="1"/>
    <col min="9" max="9" width="13.140625" style="5" bestFit="1" customWidth="1"/>
    <col min="10" max="10" width="15.7109375" style="0" bestFit="1" customWidth="1"/>
    <col min="11" max="11" width="12.140625" style="0" bestFit="1" customWidth="1"/>
    <col min="12" max="12" width="13.140625" style="5" bestFit="1" customWidth="1"/>
    <col min="13" max="13" width="11.28125" style="0" customWidth="1"/>
    <col min="14" max="14" width="11.57421875" style="0" bestFit="1" customWidth="1"/>
    <col min="15" max="15" width="11.28125" style="0" bestFit="1" customWidth="1"/>
    <col min="17" max="17" width="12.8515625" style="0" customWidth="1"/>
  </cols>
  <sheetData>
    <row r="1" ht="15.75">
      <c r="A1" s="61" t="s">
        <v>501</v>
      </c>
    </row>
    <row r="2" spans="1:12" ht="12.75">
      <c r="A2" s="1"/>
      <c r="L2" s="1" t="s">
        <v>416</v>
      </c>
    </row>
    <row r="3" spans="1:12" s="7" customFormat="1" ht="39.75" customHeight="1">
      <c r="A3" s="12" t="s">
        <v>492</v>
      </c>
      <c r="B3" s="12" t="s">
        <v>1</v>
      </c>
      <c r="C3" s="12" t="s">
        <v>2</v>
      </c>
      <c r="D3" s="12" t="s">
        <v>3</v>
      </c>
      <c r="E3" s="11" t="s">
        <v>493</v>
      </c>
      <c r="F3" s="11" t="s">
        <v>494</v>
      </c>
      <c r="G3" s="11" t="s">
        <v>495</v>
      </c>
      <c r="H3" s="11" t="s">
        <v>496</v>
      </c>
      <c r="I3" s="11" t="s">
        <v>497</v>
      </c>
      <c r="J3" s="11" t="s">
        <v>498</v>
      </c>
      <c r="K3" s="11" t="s">
        <v>499</v>
      </c>
      <c r="L3" s="11" t="s">
        <v>500</v>
      </c>
    </row>
    <row r="4" spans="1:19" ht="12.75">
      <c r="A4" t="s">
        <v>4</v>
      </c>
      <c r="B4">
        <v>1</v>
      </c>
      <c r="C4" t="s">
        <v>5</v>
      </c>
      <c r="D4" t="s">
        <v>6</v>
      </c>
      <c r="E4" s="38">
        <v>62473.84</v>
      </c>
      <c r="F4" s="38">
        <v>2988.79</v>
      </c>
      <c r="G4" s="38">
        <v>4514.52</v>
      </c>
      <c r="H4" s="38">
        <v>19239.29</v>
      </c>
      <c r="I4" s="39">
        <v>89216.44</v>
      </c>
      <c r="J4" s="38">
        <v>10057.92</v>
      </c>
      <c r="K4" s="38">
        <v>7333.25</v>
      </c>
      <c r="L4" s="39">
        <v>106607.61</v>
      </c>
      <c r="M4" s="60"/>
      <c r="N4" s="38"/>
      <c r="O4" s="60"/>
      <c r="P4" s="60"/>
      <c r="Q4" s="60"/>
      <c r="R4" s="60"/>
      <c r="S4" s="60"/>
    </row>
    <row r="5" spans="1:19" ht="12.75">
      <c r="A5" t="s">
        <v>4</v>
      </c>
      <c r="B5">
        <v>2</v>
      </c>
      <c r="C5" t="s">
        <v>7</v>
      </c>
      <c r="D5" t="s">
        <v>6</v>
      </c>
      <c r="E5" s="38">
        <v>34252.09097961413</v>
      </c>
      <c r="F5" s="38">
        <v>3996.6710000000003</v>
      </c>
      <c r="G5" s="38">
        <v>4938.155</v>
      </c>
      <c r="H5" s="38">
        <v>24173.923020385868</v>
      </c>
      <c r="I5" s="39">
        <v>67360.84</v>
      </c>
      <c r="J5" s="38">
        <v>7836.739020385872</v>
      </c>
      <c r="K5" s="38">
        <v>2584.7279796141274</v>
      </c>
      <c r="L5" s="39">
        <v>77782.30699999999</v>
      </c>
      <c r="M5" s="60"/>
      <c r="N5" s="38"/>
      <c r="O5" s="60"/>
      <c r="P5" s="60"/>
      <c r="R5" s="60"/>
      <c r="S5" s="60"/>
    </row>
    <row r="6" spans="1:19" ht="12.75">
      <c r="A6" t="s">
        <v>4</v>
      </c>
      <c r="B6">
        <v>3</v>
      </c>
      <c r="C6" t="s">
        <v>8</v>
      </c>
      <c r="D6" t="s">
        <v>6</v>
      </c>
      <c r="E6" s="38">
        <v>47777.454000000005</v>
      </c>
      <c r="F6" s="38">
        <v>3298.2890000000007</v>
      </c>
      <c r="G6" s="38">
        <v>3697.46</v>
      </c>
      <c r="H6" s="38">
        <v>10001.552</v>
      </c>
      <c r="I6" s="39">
        <v>64774.755000000005</v>
      </c>
      <c r="J6" s="38">
        <v>11698.443000000001</v>
      </c>
      <c r="K6" s="38">
        <v>11803.987000000001</v>
      </c>
      <c r="L6" s="39">
        <v>88277.185</v>
      </c>
      <c r="M6" s="60"/>
      <c r="N6" s="38"/>
      <c r="O6" s="60"/>
      <c r="P6" s="60"/>
      <c r="R6" s="60"/>
      <c r="S6" s="60"/>
    </row>
    <row r="7" spans="1:19" ht="12.75">
      <c r="A7" t="s">
        <v>4</v>
      </c>
      <c r="B7">
        <v>4</v>
      </c>
      <c r="C7" t="s">
        <v>9</v>
      </c>
      <c r="D7" t="s">
        <v>6</v>
      </c>
      <c r="E7" s="38">
        <v>20514.64</v>
      </c>
      <c r="F7" s="38">
        <v>2856.52</v>
      </c>
      <c r="G7" s="38">
        <v>7221.26</v>
      </c>
      <c r="H7" s="38">
        <v>11672.47</v>
      </c>
      <c r="I7" s="39">
        <v>42264.89</v>
      </c>
      <c r="J7" s="38">
        <v>10268.37</v>
      </c>
      <c r="K7" s="38">
        <v>2283.82</v>
      </c>
      <c r="L7" s="39">
        <v>54817.08</v>
      </c>
      <c r="M7" s="60"/>
      <c r="N7" s="38"/>
      <c r="O7" s="60"/>
      <c r="P7" s="60"/>
      <c r="R7" s="60"/>
      <c r="S7" s="60"/>
    </row>
    <row r="8" spans="1:19" ht="12.75">
      <c r="A8" t="s">
        <v>4</v>
      </c>
      <c r="B8">
        <v>5</v>
      </c>
      <c r="C8" t="s">
        <v>10</v>
      </c>
      <c r="D8" t="s">
        <v>6</v>
      </c>
      <c r="E8" s="38">
        <v>28800.08</v>
      </c>
      <c r="F8" s="38">
        <v>3322.667</v>
      </c>
      <c r="G8" s="38">
        <v>6647.71</v>
      </c>
      <c r="H8" s="38">
        <v>11665.27</v>
      </c>
      <c r="I8" s="39">
        <v>50435.727</v>
      </c>
      <c r="J8" s="38">
        <v>7058.47</v>
      </c>
      <c r="K8" s="38">
        <v>10378.24</v>
      </c>
      <c r="L8" s="39">
        <v>67872.437</v>
      </c>
      <c r="M8" s="60"/>
      <c r="N8" s="38"/>
      <c r="O8" s="60"/>
      <c r="P8" s="60"/>
      <c r="R8" s="60"/>
      <c r="S8" s="60"/>
    </row>
    <row r="9" spans="1:19" ht="12.75">
      <c r="A9" t="s">
        <v>4</v>
      </c>
      <c r="B9">
        <v>13</v>
      </c>
      <c r="C9" t="s">
        <v>19</v>
      </c>
      <c r="D9" t="s">
        <v>20</v>
      </c>
      <c r="E9" s="38">
        <v>145760.291</v>
      </c>
      <c r="F9" s="38">
        <v>15056</v>
      </c>
      <c r="G9" s="38">
        <v>30476</v>
      </c>
      <c r="H9" s="38">
        <v>78416.411</v>
      </c>
      <c r="I9" s="39">
        <v>269708.702</v>
      </c>
      <c r="J9" s="38">
        <v>14088</v>
      </c>
      <c r="K9" s="38">
        <v>18463.92</v>
      </c>
      <c r="L9" s="39">
        <v>302260.622</v>
      </c>
      <c r="M9" s="60"/>
      <c r="N9" s="38"/>
      <c r="O9" s="60"/>
      <c r="P9" s="60"/>
      <c r="R9" s="60"/>
      <c r="S9" s="60"/>
    </row>
    <row r="10" spans="1:19" ht="12.75">
      <c r="A10" t="s">
        <v>4</v>
      </c>
      <c r="B10">
        <v>20</v>
      </c>
      <c r="C10" t="s">
        <v>27</v>
      </c>
      <c r="D10" t="s">
        <v>20</v>
      </c>
      <c r="E10" s="38">
        <v>92441.11899987703</v>
      </c>
      <c r="F10" s="38">
        <v>0</v>
      </c>
      <c r="G10" s="38">
        <v>17585.4</v>
      </c>
      <c r="H10" s="38">
        <v>57114.849000122966</v>
      </c>
      <c r="I10" s="39">
        <v>167141.36800000002</v>
      </c>
      <c r="J10" s="38">
        <v>10454.579000122965</v>
      </c>
      <c r="K10" s="38">
        <v>6639.540999877035</v>
      </c>
      <c r="L10" s="39">
        <v>184235.488</v>
      </c>
      <c r="M10" s="60"/>
      <c r="N10" s="38"/>
      <c r="O10" s="60"/>
      <c r="P10" s="60"/>
      <c r="R10" s="60"/>
      <c r="S10" s="60"/>
    </row>
    <row r="11" spans="1:19" ht="12.75">
      <c r="A11" t="s">
        <v>4</v>
      </c>
      <c r="B11">
        <v>21</v>
      </c>
      <c r="C11" t="s">
        <v>28</v>
      </c>
      <c r="D11" t="s">
        <v>6</v>
      </c>
      <c r="E11" s="38">
        <v>89049.65829423224</v>
      </c>
      <c r="F11" s="38">
        <v>10084.39</v>
      </c>
      <c r="G11" s="38">
        <v>9888.28</v>
      </c>
      <c r="H11" s="38">
        <v>34380.09170576776</v>
      </c>
      <c r="I11" s="39">
        <v>143402.42</v>
      </c>
      <c r="J11" s="38">
        <v>11254.291705767753</v>
      </c>
      <c r="K11" s="38">
        <v>4928.558294232246</v>
      </c>
      <c r="L11" s="39">
        <v>159585.27</v>
      </c>
      <c r="M11" s="60"/>
      <c r="N11" s="38"/>
      <c r="O11" s="60"/>
      <c r="P11" s="60"/>
      <c r="R11" s="60"/>
      <c r="S11" s="60"/>
    </row>
    <row r="12" spans="1:19" ht="12.75">
      <c r="A12" t="s">
        <v>4</v>
      </c>
      <c r="B12">
        <v>22</v>
      </c>
      <c r="C12" t="s">
        <v>29</v>
      </c>
      <c r="D12" t="s">
        <v>6</v>
      </c>
      <c r="E12" s="38">
        <v>43467.55</v>
      </c>
      <c r="F12" s="38">
        <v>3385.45</v>
      </c>
      <c r="G12" s="38">
        <v>7923.12</v>
      </c>
      <c r="H12" s="38">
        <v>17283.25</v>
      </c>
      <c r="I12" s="39">
        <v>72059.37</v>
      </c>
      <c r="J12" s="38">
        <v>15975.2</v>
      </c>
      <c r="K12" s="38">
        <v>3668.67</v>
      </c>
      <c r="L12" s="39">
        <v>91703.24</v>
      </c>
      <c r="M12" s="60"/>
      <c r="N12" s="38"/>
      <c r="O12" s="60"/>
      <c r="P12" s="60"/>
      <c r="R12" s="60"/>
      <c r="S12" s="60"/>
    </row>
    <row r="13" spans="1:19" ht="12.75">
      <c r="A13" t="s">
        <v>4</v>
      </c>
      <c r="B13">
        <v>23</v>
      </c>
      <c r="C13" t="s">
        <v>30</v>
      </c>
      <c r="D13" t="s">
        <v>6</v>
      </c>
      <c r="E13" s="38">
        <v>62014.67</v>
      </c>
      <c r="F13" s="38">
        <v>7703.16</v>
      </c>
      <c r="G13" s="38">
        <v>13569.25</v>
      </c>
      <c r="H13" s="38">
        <v>23698.68</v>
      </c>
      <c r="I13" s="39">
        <v>106985.76</v>
      </c>
      <c r="J13" s="38">
        <v>18070.25</v>
      </c>
      <c r="K13" s="38">
        <v>4895.36</v>
      </c>
      <c r="L13" s="39">
        <v>129951.37</v>
      </c>
      <c r="M13" s="60"/>
      <c r="N13" s="38"/>
      <c r="O13" s="60"/>
      <c r="P13" s="60"/>
      <c r="R13" s="60"/>
      <c r="S13" s="60"/>
    </row>
    <row r="14" spans="1:19" ht="12.75">
      <c r="A14" t="s">
        <v>4</v>
      </c>
      <c r="B14">
        <v>24</v>
      </c>
      <c r="C14" t="s">
        <v>31</v>
      </c>
      <c r="D14" t="s">
        <v>6</v>
      </c>
      <c r="E14" s="38">
        <v>72344.99342064034</v>
      </c>
      <c r="F14" s="38">
        <v>10361</v>
      </c>
      <c r="G14" s="38">
        <v>10358</v>
      </c>
      <c r="H14" s="38">
        <v>32854.00657935966</v>
      </c>
      <c r="I14" s="39">
        <v>125918</v>
      </c>
      <c r="J14" s="38">
        <v>46854.00657935966</v>
      </c>
      <c r="K14" s="38">
        <v>2799.9934206403386</v>
      </c>
      <c r="L14" s="39">
        <v>175572</v>
      </c>
      <c r="M14" s="60"/>
      <c r="N14" s="38"/>
      <c r="O14" s="60"/>
      <c r="P14" s="60"/>
      <c r="R14" s="60"/>
      <c r="S14" s="60"/>
    </row>
    <row r="15" spans="1:19" ht="12.75">
      <c r="A15" t="s">
        <v>4</v>
      </c>
      <c r="B15">
        <v>25</v>
      </c>
      <c r="C15" t="s">
        <v>32</v>
      </c>
      <c r="D15" t="s">
        <v>6</v>
      </c>
      <c r="E15" s="38">
        <v>58389.059783390185</v>
      </c>
      <c r="F15" s="38">
        <v>12689.12</v>
      </c>
      <c r="G15" s="38">
        <v>6719.94</v>
      </c>
      <c r="H15" s="38">
        <v>22047.14021660982</v>
      </c>
      <c r="I15" s="39">
        <v>99845.26</v>
      </c>
      <c r="J15" s="38">
        <v>8974.490216609815</v>
      </c>
      <c r="K15" s="38">
        <v>1984.0897833901834</v>
      </c>
      <c r="L15" s="39">
        <v>110803.84</v>
      </c>
      <c r="M15" s="60"/>
      <c r="N15" s="38"/>
      <c r="O15" s="60"/>
      <c r="P15" s="60"/>
      <c r="R15" s="60"/>
      <c r="S15" s="60"/>
    </row>
    <row r="16" spans="1:19" ht="12.75">
      <c r="A16" t="s">
        <v>33</v>
      </c>
      <c r="B16">
        <v>26</v>
      </c>
      <c r="C16" t="s">
        <v>34</v>
      </c>
      <c r="D16" t="s">
        <v>6</v>
      </c>
      <c r="E16" s="38">
        <v>60603.120201230595</v>
      </c>
      <c r="F16" s="38">
        <v>2981.6459999999997</v>
      </c>
      <c r="G16" s="38">
        <v>10913.86</v>
      </c>
      <c r="H16" s="38">
        <v>28900.578798769395</v>
      </c>
      <c r="I16" s="39">
        <v>103399.20499999999</v>
      </c>
      <c r="J16" s="38">
        <v>4421.9647987694025</v>
      </c>
      <c r="K16" s="38">
        <v>5339.329201230597</v>
      </c>
      <c r="L16" s="39">
        <v>113160.49899999998</v>
      </c>
      <c r="M16" s="60"/>
      <c r="N16" s="38"/>
      <c r="O16" s="60"/>
      <c r="P16" s="60"/>
      <c r="R16" s="60"/>
      <c r="S16" s="60"/>
    </row>
    <row r="17" spans="1:19" ht="12.75">
      <c r="A17" t="s">
        <v>33</v>
      </c>
      <c r="B17">
        <v>29</v>
      </c>
      <c r="C17" t="s">
        <v>37</v>
      </c>
      <c r="D17" t="s">
        <v>6</v>
      </c>
      <c r="E17" s="38">
        <v>39056.09</v>
      </c>
      <c r="F17" s="38">
        <v>3410.48</v>
      </c>
      <c r="G17" s="38">
        <v>7005.99</v>
      </c>
      <c r="H17" s="38">
        <v>16537.79</v>
      </c>
      <c r="I17" s="39">
        <v>66010.35</v>
      </c>
      <c r="J17" s="38">
        <v>4298.68</v>
      </c>
      <c r="K17" s="38">
        <v>4425.08</v>
      </c>
      <c r="L17" s="39">
        <v>74734.11</v>
      </c>
      <c r="M17" s="60"/>
      <c r="N17" s="38"/>
      <c r="O17" s="60"/>
      <c r="P17" s="60"/>
      <c r="R17" s="60"/>
      <c r="S17" s="60"/>
    </row>
    <row r="18" spans="1:19" ht="12.75">
      <c r="A18" t="s">
        <v>33</v>
      </c>
      <c r="B18">
        <v>34</v>
      </c>
      <c r="C18" t="s">
        <v>42</v>
      </c>
      <c r="D18" t="s">
        <v>20</v>
      </c>
      <c r="E18" s="38">
        <v>165005.518161113</v>
      </c>
      <c r="F18" s="38">
        <v>19118.35</v>
      </c>
      <c r="G18" s="38">
        <v>71845.07</v>
      </c>
      <c r="H18" s="38">
        <v>145571.35583888702</v>
      </c>
      <c r="I18" s="39">
        <v>401540.294</v>
      </c>
      <c r="J18" s="38">
        <v>20413.804838887027</v>
      </c>
      <c r="K18" s="38">
        <v>13718.640161112973</v>
      </c>
      <c r="L18" s="39">
        <v>435672.739</v>
      </c>
      <c r="M18" s="60"/>
      <c r="N18" s="38"/>
      <c r="O18" s="60"/>
      <c r="P18" s="60"/>
      <c r="R18" s="60"/>
      <c r="S18" s="60"/>
    </row>
    <row r="19" spans="1:19" ht="12.75">
      <c r="A19" t="s">
        <v>33</v>
      </c>
      <c r="B19">
        <v>41</v>
      </c>
      <c r="C19" t="s">
        <v>49</v>
      </c>
      <c r="D19" t="s">
        <v>20</v>
      </c>
      <c r="E19" s="38">
        <v>173846.20500000002</v>
      </c>
      <c r="F19" s="38">
        <v>9316.27</v>
      </c>
      <c r="G19" s="38">
        <v>34772.01</v>
      </c>
      <c r="H19" s="38">
        <v>104595.87700000001</v>
      </c>
      <c r="I19" s="39">
        <v>322530.362</v>
      </c>
      <c r="J19" s="38">
        <v>21981.4</v>
      </c>
      <c r="K19" s="38">
        <v>6891.28</v>
      </c>
      <c r="L19" s="39">
        <v>351403.0420000001</v>
      </c>
      <c r="M19" s="60"/>
      <c r="N19" s="38"/>
      <c r="O19" s="60"/>
      <c r="P19" s="60"/>
      <c r="R19" s="60"/>
      <c r="S19" s="60"/>
    </row>
    <row r="20" spans="1:19" ht="12.75">
      <c r="A20" t="s">
        <v>33</v>
      </c>
      <c r="B20">
        <v>42</v>
      </c>
      <c r="C20" t="s">
        <v>50</v>
      </c>
      <c r="D20" t="s">
        <v>6</v>
      </c>
      <c r="E20" s="38">
        <v>96610.06</v>
      </c>
      <c r="F20" s="38">
        <v>9075.75</v>
      </c>
      <c r="G20" s="38">
        <v>19721.04</v>
      </c>
      <c r="H20" s="38">
        <v>35498.04</v>
      </c>
      <c r="I20" s="39">
        <v>160904.89</v>
      </c>
      <c r="J20" s="38">
        <v>4837.74</v>
      </c>
      <c r="K20" s="38">
        <v>39280.25</v>
      </c>
      <c r="L20" s="39">
        <v>205022.88</v>
      </c>
      <c r="M20" s="60"/>
      <c r="N20" s="38"/>
      <c r="O20" s="60"/>
      <c r="P20" s="60"/>
      <c r="R20" s="60"/>
      <c r="S20" s="60"/>
    </row>
    <row r="21" spans="1:19" ht="12.75">
      <c r="A21" t="s">
        <v>33</v>
      </c>
      <c r="B21">
        <v>52</v>
      </c>
      <c r="C21" t="s">
        <v>60</v>
      </c>
      <c r="D21" t="s">
        <v>20</v>
      </c>
      <c r="E21" s="38">
        <v>664441.8990000001</v>
      </c>
      <c r="F21" s="38">
        <v>75655.5</v>
      </c>
      <c r="G21" s="38">
        <v>132079</v>
      </c>
      <c r="H21" s="38">
        <v>301990.506</v>
      </c>
      <c r="I21" s="39">
        <v>1174166.905</v>
      </c>
      <c r="J21" s="38">
        <v>100189.83</v>
      </c>
      <c r="K21" s="38">
        <v>65984.92</v>
      </c>
      <c r="L21" s="39">
        <v>1340341.655</v>
      </c>
      <c r="M21" s="60"/>
      <c r="N21" s="38"/>
      <c r="O21" s="60"/>
      <c r="P21" s="60"/>
      <c r="R21" s="60"/>
      <c r="S21" s="60"/>
    </row>
    <row r="22" spans="1:19" ht="12.75">
      <c r="A22" t="s">
        <v>33</v>
      </c>
      <c r="B22">
        <v>65</v>
      </c>
      <c r="C22" t="s">
        <v>73</v>
      </c>
      <c r="D22" t="s">
        <v>6</v>
      </c>
      <c r="E22" s="38">
        <v>39032.02</v>
      </c>
      <c r="F22" s="38">
        <v>2707.645</v>
      </c>
      <c r="G22" s="38">
        <v>6289.96</v>
      </c>
      <c r="H22" s="38">
        <v>22567.359</v>
      </c>
      <c r="I22" s="39">
        <v>70596.984</v>
      </c>
      <c r="J22" s="38">
        <v>9440.56</v>
      </c>
      <c r="K22" s="38">
        <v>4196.1179999999995</v>
      </c>
      <c r="L22" s="39">
        <v>84233.662</v>
      </c>
      <c r="M22" s="60"/>
      <c r="N22" s="38"/>
      <c r="O22" s="60"/>
      <c r="P22" s="60"/>
      <c r="R22" s="60"/>
      <c r="S22" s="60"/>
    </row>
    <row r="23" spans="1:19" ht="12.75">
      <c r="A23" t="s">
        <v>33</v>
      </c>
      <c r="B23">
        <v>66</v>
      </c>
      <c r="C23" t="s">
        <v>74</v>
      </c>
      <c r="D23" t="s">
        <v>6</v>
      </c>
      <c r="E23" s="38">
        <v>43158.19</v>
      </c>
      <c r="F23" s="38">
        <v>0</v>
      </c>
      <c r="G23" s="38">
        <v>5620.95</v>
      </c>
      <c r="H23" s="38">
        <v>18470.84</v>
      </c>
      <c r="I23" s="39">
        <v>67249.98</v>
      </c>
      <c r="J23" s="38">
        <v>7257.55</v>
      </c>
      <c r="K23" s="38">
        <v>4046.19</v>
      </c>
      <c r="L23" s="39">
        <v>78553.72</v>
      </c>
      <c r="M23" s="60"/>
      <c r="N23" s="38"/>
      <c r="O23" s="60"/>
      <c r="P23" s="60"/>
      <c r="R23" s="60"/>
      <c r="S23" s="60"/>
    </row>
    <row r="24" spans="1:19" ht="12.75">
      <c r="A24" t="s">
        <v>33</v>
      </c>
      <c r="B24">
        <v>67</v>
      </c>
      <c r="C24" t="s">
        <v>75</v>
      </c>
      <c r="D24" t="s">
        <v>20</v>
      </c>
      <c r="E24" s="38">
        <v>267589.74</v>
      </c>
      <c r="F24" s="38">
        <v>38064.18</v>
      </c>
      <c r="G24" s="38">
        <v>52617.46</v>
      </c>
      <c r="H24" s="38">
        <v>226984.811</v>
      </c>
      <c r="I24" s="39">
        <v>585256.191</v>
      </c>
      <c r="J24" s="38">
        <v>38407.77</v>
      </c>
      <c r="K24" s="38">
        <v>51922.4</v>
      </c>
      <c r="L24" s="39">
        <v>675586.361</v>
      </c>
      <c r="M24" s="60"/>
      <c r="N24" s="38"/>
      <c r="O24" s="60"/>
      <c r="P24" s="60"/>
      <c r="R24" s="60"/>
      <c r="S24" s="60"/>
    </row>
    <row r="25" spans="1:19" ht="12.75">
      <c r="A25" t="s">
        <v>33</v>
      </c>
      <c r="B25">
        <v>73</v>
      </c>
      <c r="C25" t="s">
        <v>81</v>
      </c>
      <c r="D25" t="s">
        <v>20</v>
      </c>
      <c r="E25" s="38">
        <v>472039.4</v>
      </c>
      <c r="F25" s="38">
        <v>16734.39</v>
      </c>
      <c r="G25" s="38">
        <v>107202.06</v>
      </c>
      <c r="H25" s="38">
        <v>175494.915</v>
      </c>
      <c r="I25" s="39">
        <v>771470.765</v>
      </c>
      <c r="J25" s="38">
        <v>44753.99</v>
      </c>
      <c r="K25" s="38">
        <v>40174.14</v>
      </c>
      <c r="L25" s="39">
        <v>856398.895</v>
      </c>
      <c r="M25" s="60"/>
      <c r="N25" s="38"/>
      <c r="O25" s="60"/>
      <c r="P25" s="60"/>
      <c r="R25" s="60"/>
      <c r="S25" s="60"/>
    </row>
    <row r="26" spans="1:19" ht="12.75">
      <c r="A26" t="s">
        <v>82</v>
      </c>
      <c r="B26">
        <v>74</v>
      </c>
      <c r="C26" t="s">
        <v>83</v>
      </c>
      <c r="D26" t="s">
        <v>6</v>
      </c>
      <c r="E26" s="38">
        <v>104382.97870878219</v>
      </c>
      <c r="F26" s="38">
        <v>7060.49</v>
      </c>
      <c r="G26" s="38">
        <v>21270.74</v>
      </c>
      <c r="H26" s="38">
        <v>55768.96329121781</v>
      </c>
      <c r="I26" s="39">
        <v>188483.17200000002</v>
      </c>
      <c r="J26" s="38">
        <v>6470.222291217811</v>
      </c>
      <c r="K26" s="38">
        <v>16716.72870878219</v>
      </c>
      <c r="L26" s="39">
        <v>211670.12299999996</v>
      </c>
      <c r="M26" s="60"/>
      <c r="N26" s="38"/>
      <c r="O26" s="60"/>
      <c r="P26" s="60"/>
      <c r="R26" s="60"/>
      <c r="S26" s="60"/>
    </row>
    <row r="27" spans="1:19" ht="12.75">
      <c r="A27" t="s">
        <v>82</v>
      </c>
      <c r="B27">
        <v>75</v>
      </c>
      <c r="C27" t="s">
        <v>84</v>
      </c>
      <c r="D27" t="s">
        <v>6</v>
      </c>
      <c r="E27" s="38">
        <v>79551.27</v>
      </c>
      <c r="F27" s="38">
        <v>8517.3</v>
      </c>
      <c r="G27" s="38">
        <v>7320.43</v>
      </c>
      <c r="H27" s="38">
        <v>25389.36</v>
      </c>
      <c r="I27" s="39">
        <v>120778.36</v>
      </c>
      <c r="J27" s="38">
        <v>16214.34</v>
      </c>
      <c r="K27" s="38">
        <v>6607.54</v>
      </c>
      <c r="L27" s="39">
        <v>143600.24</v>
      </c>
      <c r="M27" s="60"/>
      <c r="N27" s="38"/>
      <c r="O27" s="60"/>
      <c r="P27" s="60"/>
      <c r="R27" s="60"/>
      <c r="S27" s="60"/>
    </row>
    <row r="28" spans="1:19" ht="12.75">
      <c r="A28" t="s">
        <v>82</v>
      </c>
      <c r="B28">
        <v>76</v>
      </c>
      <c r="C28" t="s">
        <v>85</v>
      </c>
      <c r="D28" t="s">
        <v>6</v>
      </c>
      <c r="E28" s="38">
        <v>46864.65</v>
      </c>
      <c r="F28" s="38">
        <v>7975.216</v>
      </c>
      <c r="G28" s="38">
        <v>8578.02</v>
      </c>
      <c r="H28" s="38">
        <v>22681.714</v>
      </c>
      <c r="I28" s="39">
        <v>86099.6</v>
      </c>
      <c r="J28" s="38">
        <v>4020.9719999999998</v>
      </c>
      <c r="K28" s="38">
        <v>2537.88</v>
      </c>
      <c r="L28" s="39">
        <v>92658.452</v>
      </c>
      <c r="M28" s="60"/>
      <c r="N28" s="38"/>
      <c r="O28" s="60"/>
      <c r="P28" s="60"/>
      <c r="R28" s="60"/>
      <c r="S28" s="60"/>
    </row>
    <row r="29" spans="1:19" ht="12.75">
      <c r="A29" t="s">
        <v>82</v>
      </c>
      <c r="B29">
        <v>77</v>
      </c>
      <c r="C29" t="s">
        <v>86</v>
      </c>
      <c r="D29" t="s">
        <v>6</v>
      </c>
      <c r="E29" s="38">
        <v>39227.34195056939</v>
      </c>
      <c r="F29" s="38">
        <v>4377.062</v>
      </c>
      <c r="G29" s="38">
        <v>12864.56</v>
      </c>
      <c r="H29" s="38">
        <v>35224.754049430616</v>
      </c>
      <c r="I29" s="39">
        <v>91693.718</v>
      </c>
      <c r="J29" s="38">
        <v>8866.388049430612</v>
      </c>
      <c r="K29" s="38">
        <v>2697.7479505693886</v>
      </c>
      <c r="L29" s="39">
        <v>103257.85399999999</v>
      </c>
      <c r="M29" s="60"/>
      <c r="N29" s="38"/>
      <c r="O29" s="60"/>
      <c r="P29" s="60"/>
      <c r="R29" s="60"/>
      <c r="S29" s="60"/>
    </row>
    <row r="30" spans="1:19" ht="12.75">
      <c r="A30" t="s">
        <v>82</v>
      </c>
      <c r="B30">
        <v>78</v>
      </c>
      <c r="C30" t="s">
        <v>87</v>
      </c>
      <c r="D30" t="s">
        <v>6</v>
      </c>
      <c r="E30" s="38">
        <v>44801.69</v>
      </c>
      <c r="F30" s="38">
        <v>5487.88</v>
      </c>
      <c r="G30" s="38">
        <v>10140.43</v>
      </c>
      <c r="H30" s="38">
        <v>40561.408</v>
      </c>
      <c r="I30" s="39">
        <v>100991.408</v>
      </c>
      <c r="J30" s="38">
        <v>13780.47</v>
      </c>
      <c r="K30" s="38">
        <v>7604.94</v>
      </c>
      <c r="L30" s="39">
        <v>122376.818</v>
      </c>
      <c r="M30" s="60"/>
      <c r="N30" s="38"/>
      <c r="O30" s="60"/>
      <c r="P30" s="60"/>
      <c r="R30" s="60"/>
      <c r="S30" s="60"/>
    </row>
    <row r="31" spans="1:19" ht="12.75">
      <c r="A31" t="s">
        <v>82</v>
      </c>
      <c r="B31">
        <v>86</v>
      </c>
      <c r="C31" t="s">
        <v>95</v>
      </c>
      <c r="D31" t="s">
        <v>20</v>
      </c>
      <c r="E31" s="38">
        <v>179089.35279425624</v>
      </c>
      <c r="F31" s="38">
        <v>4388.77</v>
      </c>
      <c r="G31" s="38">
        <v>30555.47</v>
      </c>
      <c r="H31" s="38">
        <v>116678.61220574378</v>
      </c>
      <c r="I31" s="39">
        <v>330712.205</v>
      </c>
      <c r="J31" s="38">
        <v>49065.06720574376</v>
      </c>
      <c r="K31" s="38">
        <v>9664.657794256236</v>
      </c>
      <c r="L31" s="39">
        <v>389441.93</v>
      </c>
      <c r="M31" s="60"/>
      <c r="N31" s="38"/>
      <c r="O31" s="60"/>
      <c r="P31" s="60"/>
      <c r="R31" s="60"/>
      <c r="S31" s="60"/>
    </row>
    <row r="32" spans="1:19" ht="12.75">
      <c r="A32" t="s">
        <v>82</v>
      </c>
      <c r="B32">
        <v>87</v>
      </c>
      <c r="C32" t="s">
        <v>96</v>
      </c>
      <c r="D32" t="s">
        <v>6</v>
      </c>
      <c r="E32" s="38">
        <v>157672.43</v>
      </c>
      <c r="F32" s="38">
        <v>7279.45</v>
      </c>
      <c r="G32" s="38">
        <v>14446.07</v>
      </c>
      <c r="H32" s="38">
        <v>59617.378</v>
      </c>
      <c r="I32" s="39">
        <v>239015.32799999998</v>
      </c>
      <c r="J32" s="38">
        <v>103.22</v>
      </c>
      <c r="K32" s="38">
        <v>11298.81</v>
      </c>
      <c r="L32" s="39">
        <v>250417.358</v>
      </c>
      <c r="M32" s="60"/>
      <c r="N32" s="38"/>
      <c r="O32" s="60"/>
      <c r="P32" s="60"/>
      <c r="R32" s="60"/>
      <c r="S32" s="60"/>
    </row>
    <row r="33" spans="1:19" ht="12.75">
      <c r="A33" t="s">
        <v>82</v>
      </c>
      <c r="B33">
        <v>88</v>
      </c>
      <c r="C33" t="s">
        <v>97</v>
      </c>
      <c r="D33" t="s">
        <v>6</v>
      </c>
      <c r="E33" s="38">
        <v>79814.6984813776</v>
      </c>
      <c r="F33" s="38">
        <v>2967.01</v>
      </c>
      <c r="G33" s="38">
        <v>6977.49</v>
      </c>
      <c r="H33" s="38">
        <v>35503.031518622396</v>
      </c>
      <c r="I33" s="39">
        <v>125262.23</v>
      </c>
      <c r="J33" s="38">
        <v>5565.401518622395</v>
      </c>
      <c r="K33" s="38">
        <v>6127.078481377605</v>
      </c>
      <c r="L33" s="39">
        <v>136954.71</v>
      </c>
      <c r="M33" s="60"/>
      <c r="N33" s="38"/>
      <c r="O33" s="60"/>
      <c r="P33" s="60"/>
      <c r="R33" s="60"/>
      <c r="S33" s="60"/>
    </row>
    <row r="34" spans="1:19" ht="12.75">
      <c r="A34" t="s">
        <v>82</v>
      </c>
      <c r="B34">
        <v>89</v>
      </c>
      <c r="C34" t="s">
        <v>98</v>
      </c>
      <c r="D34" t="s">
        <v>6</v>
      </c>
      <c r="E34" s="38">
        <v>101267.62199999999</v>
      </c>
      <c r="F34" s="38">
        <v>5905.5960000000005</v>
      </c>
      <c r="G34" s="38">
        <v>11413.69</v>
      </c>
      <c r="H34" s="38">
        <v>38813.755999999994</v>
      </c>
      <c r="I34" s="39">
        <v>157400.664</v>
      </c>
      <c r="J34" s="38">
        <v>17905.225000000002</v>
      </c>
      <c r="K34" s="38">
        <v>10061.6</v>
      </c>
      <c r="L34" s="39">
        <v>185367.489</v>
      </c>
      <c r="M34" s="60"/>
      <c r="N34" s="38"/>
      <c r="O34" s="60"/>
      <c r="P34" s="60"/>
      <c r="R34" s="60"/>
      <c r="S34" s="60"/>
    </row>
    <row r="35" spans="1:19" ht="12.75">
      <c r="A35" t="s">
        <v>82</v>
      </c>
      <c r="B35">
        <v>90</v>
      </c>
      <c r="C35" t="s">
        <v>99</v>
      </c>
      <c r="D35" t="s">
        <v>6</v>
      </c>
      <c r="E35" s="38">
        <v>69532</v>
      </c>
      <c r="F35" s="38">
        <v>5249</v>
      </c>
      <c r="G35" s="38">
        <v>8566</v>
      </c>
      <c r="H35" s="38">
        <v>26460.5</v>
      </c>
      <c r="I35" s="39">
        <v>109807.5</v>
      </c>
      <c r="J35" s="38">
        <v>14836</v>
      </c>
      <c r="K35" s="38">
        <v>7062</v>
      </c>
      <c r="L35" s="39">
        <v>131705.5</v>
      </c>
      <c r="M35" s="60"/>
      <c r="N35" s="38"/>
      <c r="O35" s="60"/>
      <c r="P35" s="60"/>
      <c r="R35" s="60"/>
      <c r="S35" s="60"/>
    </row>
    <row r="36" spans="1:19" ht="12.75">
      <c r="A36" t="s">
        <v>82</v>
      </c>
      <c r="B36">
        <v>91</v>
      </c>
      <c r="C36" t="s">
        <v>100</v>
      </c>
      <c r="D36" t="s">
        <v>6</v>
      </c>
      <c r="E36" s="38">
        <v>230194.92800743418</v>
      </c>
      <c r="F36" s="38">
        <v>5407</v>
      </c>
      <c r="G36" s="38">
        <v>26884</v>
      </c>
      <c r="H36" s="38">
        <v>77656.11799256582</v>
      </c>
      <c r="I36" s="39">
        <v>340142.046</v>
      </c>
      <c r="J36" s="38">
        <v>5856.1049925658135</v>
      </c>
      <c r="K36" s="38">
        <v>21211.375007434188</v>
      </c>
      <c r="L36" s="39">
        <v>367209.52599999995</v>
      </c>
      <c r="M36" s="60"/>
      <c r="N36" s="38"/>
      <c r="O36" s="60"/>
      <c r="P36" s="60"/>
      <c r="R36" s="60"/>
      <c r="S36" s="60"/>
    </row>
    <row r="37" spans="1:19" ht="12.75">
      <c r="A37" t="s">
        <v>82</v>
      </c>
      <c r="B37">
        <v>92</v>
      </c>
      <c r="C37" t="s">
        <v>101</v>
      </c>
      <c r="D37" t="s">
        <v>6</v>
      </c>
      <c r="E37" s="38">
        <v>110891</v>
      </c>
      <c r="F37" s="38">
        <v>14374</v>
      </c>
      <c r="G37" s="38">
        <v>20134</v>
      </c>
      <c r="H37" s="38">
        <v>40334</v>
      </c>
      <c r="I37" s="39">
        <v>185733</v>
      </c>
      <c r="J37" s="38">
        <v>50767</v>
      </c>
      <c r="K37" s="38">
        <v>581</v>
      </c>
      <c r="L37" s="39">
        <v>237081</v>
      </c>
      <c r="M37" s="60"/>
      <c r="N37" s="38"/>
      <c r="O37" s="60"/>
      <c r="P37" s="60"/>
      <c r="R37" s="60"/>
      <c r="S37" s="60"/>
    </row>
    <row r="38" spans="1:19" ht="12.75">
      <c r="A38" t="s">
        <v>82</v>
      </c>
      <c r="B38">
        <v>93</v>
      </c>
      <c r="C38" t="s">
        <v>102</v>
      </c>
      <c r="D38" t="s">
        <v>6</v>
      </c>
      <c r="E38" s="38">
        <v>104843</v>
      </c>
      <c r="F38" s="38">
        <v>16239.21</v>
      </c>
      <c r="G38" s="38">
        <v>13547.56</v>
      </c>
      <c r="H38" s="38">
        <v>40599.95</v>
      </c>
      <c r="I38" s="39">
        <v>175229.72</v>
      </c>
      <c r="J38" s="38">
        <v>19633.7</v>
      </c>
      <c r="K38" s="38">
        <v>420.71</v>
      </c>
      <c r="L38" s="39">
        <v>195284.13</v>
      </c>
      <c r="M38" s="60"/>
      <c r="N38" s="38"/>
      <c r="O38" s="60"/>
      <c r="P38" s="60"/>
      <c r="R38" s="60"/>
      <c r="S38" s="60"/>
    </row>
    <row r="39" spans="1:19" ht="12.75">
      <c r="A39" t="s">
        <v>82</v>
      </c>
      <c r="B39">
        <v>94</v>
      </c>
      <c r="C39" t="s">
        <v>103</v>
      </c>
      <c r="D39" t="s">
        <v>6</v>
      </c>
      <c r="E39" s="38">
        <v>145960</v>
      </c>
      <c r="F39" s="38">
        <v>6801</v>
      </c>
      <c r="G39" s="38">
        <v>18035</v>
      </c>
      <c r="H39" s="38">
        <v>56372.73</v>
      </c>
      <c r="I39" s="39">
        <v>227168.73</v>
      </c>
      <c r="J39" s="38">
        <v>48130</v>
      </c>
      <c r="K39" s="38">
        <v>2944</v>
      </c>
      <c r="L39" s="39">
        <v>278242.73</v>
      </c>
      <c r="M39" s="60"/>
      <c r="N39" s="38"/>
      <c r="O39" s="60"/>
      <c r="P39" s="60"/>
      <c r="R39" s="60"/>
      <c r="S39" s="60"/>
    </row>
    <row r="40" spans="1:19" ht="12.75">
      <c r="A40" t="s">
        <v>82</v>
      </c>
      <c r="B40">
        <v>95</v>
      </c>
      <c r="C40" t="s">
        <v>104</v>
      </c>
      <c r="D40" t="s">
        <v>6</v>
      </c>
      <c r="E40" s="38">
        <v>49667.76</v>
      </c>
      <c r="F40" s="38">
        <v>1730.04</v>
      </c>
      <c r="G40" s="38">
        <v>18630.68</v>
      </c>
      <c r="H40" s="38">
        <v>18967.04</v>
      </c>
      <c r="I40" s="39">
        <v>88995.52</v>
      </c>
      <c r="J40" s="38">
        <v>0</v>
      </c>
      <c r="K40" s="38">
        <v>4097</v>
      </c>
      <c r="L40" s="39">
        <v>93092.52</v>
      </c>
      <c r="M40" s="60"/>
      <c r="N40" s="38"/>
      <c r="O40" s="60"/>
      <c r="P40" s="60"/>
      <c r="R40" s="60"/>
      <c r="S40" s="60"/>
    </row>
    <row r="41" spans="1:19" ht="12.75">
      <c r="A41" t="s">
        <v>105</v>
      </c>
      <c r="B41">
        <v>96</v>
      </c>
      <c r="C41" t="s">
        <v>106</v>
      </c>
      <c r="D41" t="s">
        <v>6</v>
      </c>
      <c r="E41" s="38">
        <v>64310.41</v>
      </c>
      <c r="F41" s="38">
        <v>8455</v>
      </c>
      <c r="G41" s="38">
        <v>9590.57</v>
      </c>
      <c r="H41" s="38">
        <v>40482.19</v>
      </c>
      <c r="I41" s="39">
        <v>122838.17</v>
      </c>
      <c r="J41" s="38">
        <v>10011.53</v>
      </c>
      <c r="K41" s="38">
        <v>184.75</v>
      </c>
      <c r="L41" s="39">
        <v>133034.45</v>
      </c>
      <c r="M41" s="60"/>
      <c r="N41" s="38"/>
      <c r="O41" s="60"/>
      <c r="P41" s="60"/>
      <c r="R41" s="60"/>
      <c r="S41" s="60"/>
    </row>
    <row r="42" spans="1:19" ht="12.75">
      <c r="A42" t="s">
        <v>105</v>
      </c>
      <c r="B42">
        <v>105</v>
      </c>
      <c r="C42" t="s">
        <v>115</v>
      </c>
      <c r="D42" t="s">
        <v>20</v>
      </c>
      <c r="E42" s="38">
        <v>213353.41923506456</v>
      </c>
      <c r="F42" s="38">
        <v>17006.67</v>
      </c>
      <c r="G42" s="38">
        <v>23046.05</v>
      </c>
      <c r="H42" s="38">
        <v>118935.42376493543</v>
      </c>
      <c r="I42" s="39">
        <v>372341.56299999997</v>
      </c>
      <c r="J42" s="38">
        <v>29909.73876493545</v>
      </c>
      <c r="K42" s="38">
        <v>1772.7212350645505</v>
      </c>
      <c r="L42" s="39">
        <v>404024.023</v>
      </c>
      <c r="M42" s="60"/>
      <c r="N42" s="38"/>
      <c r="O42" s="60"/>
      <c r="P42" s="60"/>
      <c r="R42" s="60"/>
      <c r="S42" s="60"/>
    </row>
    <row r="43" spans="1:19" ht="12.75">
      <c r="A43" t="s">
        <v>105</v>
      </c>
      <c r="B43">
        <v>106</v>
      </c>
      <c r="C43" t="s">
        <v>116</v>
      </c>
      <c r="D43" t="s">
        <v>6</v>
      </c>
      <c r="E43" s="38">
        <v>11767.272</v>
      </c>
      <c r="F43" s="38">
        <v>615.36</v>
      </c>
      <c r="G43" s="38">
        <v>2411.2</v>
      </c>
      <c r="H43" s="38">
        <v>4716.6280000000015</v>
      </c>
      <c r="I43" s="39">
        <v>19510.46</v>
      </c>
      <c r="J43" s="38">
        <v>80.19</v>
      </c>
      <c r="K43" s="38">
        <v>1174.44</v>
      </c>
      <c r="L43" s="39">
        <v>20765.09</v>
      </c>
      <c r="M43" s="60"/>
      <c r="N43" s="38"/>
      <c r="O43" s="60"/>
      <c r="P43" s="60"/>
      <c r="R43" s="60"/>
      <c r="S43" s="60"/>
    </row>
    <row r="44" spans="1:19" ht="12.75">
      <c r="A44" t="s">
        <v>105</v>
      </c>
      <c r="B44">
        <v>107</v>
      </c>
      <c r="C44" t="s">
        <v>117</v>
      </c>
      <c r="D44" t="s">
        <v>6</v>
      </c>
      <c r="E44" s="38">
        <v>91494.51346031876</v>
      </c>
      <c r="F44" s="38">
        <v>10542</v>
      </c>
      <c r="G44" s="38">
        <v>5000</v>
      </c>
      <c r="H44" s="38">
        <v>21829.48653968124</v>
      </c>
      <c r="I44" s="39">
        <v>128866</v>
      </c>
      <c r="J44" s="38">
        <v>12184.48653968124</v>
      </c>
      <c r="K44" s="38">
        <v>8950.51346031876</v>
      </c>
      <c r="L44" s="39">
        <v>150001</v>
      </c>
      <c r="M44" s="60"/>
      <c r="N44" s="38"/>
      <c r="O44" s="60"/>
      <c r="P44" s="60"/>
      <c r="R44" s="60"/>
      <c r="S44" s="60"/>
    </row>
    <row r="45" spans="1:19" ht="12.75">
      <c r="A45" t="s">
        <v>105</v>
      </c>
      <c r="B45">
        <v>115</v>
      </c>
      <c r="C45" t="s">
        <v>125</v>
      </c>
      <c r="D45" t="s">
        <v>20</v>
      </c>
      <c r="E45" s="38">
        <v>141649.95107727096</v>
      </c>
      <c r="F45" s="38">
        <v>6511.586</v>
      </c>
      <c r="G45" s="38">
        <v>47838.07</v>
      </c>
      <c r="H45" s="38">
        <v>145532.97892272903</v>
      </c>
      <c r="I45" s="39">
        <v>341532.586</v>
      </c>
      <c r="J45" s="38">
        <v>32462.57592272904</v>
      </c>
      <c r="K45" s="38">
        <v>1438.6640772709625</v>
      </c>
      <c r="L45" s="39">
        <v>375433.826</v>
      </c>
      <c r="M45" s="60"/>
      <c r="N45" s="38"/>
      <c r="O45" s="60"/>
      <c r="P45" s="60"/>
      <c r="R45" s="60"/>
      <c r="S45" s="60"/>
    </row>
    <row r="46" spans="1:19" ht="12.75">
      <c r="A46" t="s">
        <v>105</v>
      </c>
      <c r="B46">
        <v>123</v>
      </c>
      <c r="C46" t="s">
        <v>133</v>
      </c>
      <c r="D46" t="s">
        <v>20</v>
      </c>
      <c r="E46" s="38">
        <v>171608.07</v>
      </c>
      <c r="F46" s="38">
        <v>11953.55</v>
      </c>
      <c r="G46" s="38">
        <v>25151.58</v>
      </c>
      <c r="H46" s="38">
        <v>141313.195</v>
      </c>
      <c r="I46" s="39">
        <v>350026.395</v>
      </c>
      <c r="J46" s="38">
        <v>13344.21</v>
      </c>
      <c r="K46" s="38">
        <v>2166.06</v>
      </c>
      <c r="L46" s="39">
        <v>365536.66500000004</v>
      </c>
      <c r="M46" s="60"/>
      <c r="N46" s="38"/>
      <c r="O46" s="60"/>
      <c r="P46" s="60"/>
      <c r="R46" s="60"/>
      <c r="S46" s="60"/>
    </row>
    <row r="47" spans="1:19" ht="12.75">
      <c r="A47" t="s">
        <v>105</v>
      </c>
      <c r="B47">
        <v>131</v>
      </c>
      <c r="C47" t="s">
        <v>141</v>
      </c>
      <c r="D47" t="s">
        <v>20</v>
      </c>
      <c r="E47" s="38">
        <v>167899.99300000002</v>
      </c>
      <c r="F47" s="38">
        <v>6926.26</v>
      </c>
      <c r="G47" s="38">
        <v>35853.54</v>
      </c>
      <c r="H47" s="38">
        <v>139945.01400000002</v>
      </c>
      <c r="I47" s="39">
        <v>350624.80700000003</v>
      </c>
      <c r="J47" s="38">
        <v>39676.67</v>
      </c>
      <c r="K47" s="38">
        <v>2683.4</v>
      </c>
      <c r="L47" s="39">
        <v>392984.87700000004</v>
      </c>
      <c r="M47" s="60"/>
      <c r="N47" s="38"/>
      <c r="O47" s="60"/>
      <c r="P47" s="60"/>
      <c r="R47" s="60"/>
      <c r="S47" s="60"/>
    </row>
    <row r="48" spans="1:19" ht="12.75">
      <c r="A48" t="s">
        <v>105</v>
      </c>
      <c r="B48">
        <v>133</v>
      </c>
      <c r="C48" t="s">
        <v>143</v>
      </c>
      <c r="D48" t="s">
        <v>6</v>
      </c>
      <c r="E48" s="38">
        <v>70016.7722323227</v>
      </c>
      <c r="F48" s="38">
        <v>24450.7</v>
      </c>
      <c r="G48" s="38">
        <v>3340.01</v>
      </c>
      <c r="H48" s="38">
        <v>30536.077767677285</v>
      </c>
      <c r="I48" s="39">
        <v>128343.56</v>
      </c>
      <c r="J48" s="38">
        <v>40756.12776767729</v>
      </c>
      <c r="K48" s="38">
        <v>34822.90223232271</v>
      </c>
      <c r="L48" s="39">
        <v>203922.59</v>
      </c>
      <c r="M48" s="60"/>
      <c r="N48" s="38"/>
      <c r="O48" s="60"/>
      <c r="P48" s="60"/>
      <c r="R48" s="60"/>
      <c r="S48" s="60"/>
    </row>
    <row r="49" spans="1:19" ht="12.75">
      <c r="A49" t="s">
        <v>105</v>
      </c>
      <c r="B49">
        <v>140</v>
      </c>
      <c r="C49" t="s">
        <v>150</v>
      </c>
      <c r="D49" t="s">
        <v>20</v>
      </c>
      <c r="E49" s="38">
        <v>231693.251</v>
      </c>
      <c r="F49" s="38">
        <v>25.68</v>
      </c>
      <c r="G49" s="38">
        <v>43777.26</v>
      </c>
      <c r="H49" s="38">
        <v>156563.897</v>
      </c>
      <c r="I49" s="39">
        <v>432060.088</v>
      </c>
      <c r="J49" s="38">
        <v>363.07</v>
      </c>
      <c r="K49" s="38">
        <v>12325.53</v>
      </c>
      <c r="L49" s="39">
        <v>444748.688</v>
      </c>
      <c r="M49" s="60"/>
      <c r="N49" s="38"/>
      <c r="O49" s="60"/>
      <c r="P49" s="60"/>
      <c r="R49" s="60"/>
      <c r="S49" s="60"/>
    </row>
    <row r="50" spans="1:19" ht="12.75">
      <c r="A50" t="s">
        <v>151</v>
      </c>
      <c r="B50">
        <v>148</v>
      </c>
      <c r="C50" t="s">
        <v>157</v>
      </c>
      <c r="D50" t="s">
        <v>6</v>
      </c>
      <c r="E50" s="38">
        <v>54449.93</v>
      </c>
      <c r="F50" s="38">
        <v>1529.28</v>
      </c>
      <c r="G50" s="38">
        <v>11261.4</v>
      </c>
      <c r="H50" s="38">
        <v>23534.099</v>
      </c>
      <c r="I50" s="39">
        <v>90774.709</v>
      </c>
      <c r="J50" s="38">
        <v>4206.92</v>
      </c>
      <c r="K50" s="38">
        <v>7088.2</v>
      </c>
      <c r="L50" s="39">
        <v>102069.829</v>
      </c>
      <c r="M50" s="60"/>
      <c r="N50" s="38"/>
      <c r="O50" s="60"/>
      <c r="P50" s="60"/>
      <c r="R50" s="60"/>
      <c r="S50" s="60"/>
    </row>
    <row r="51" spans="1:19" ht="12.75">
      <c r="A51" t="s">
        <v>151</v>
      </c>
      <c r="B51">
        <v>150</v>
      </c>
      <c r="C51" t="s">
        <v>159</v>
      </c>
      <c r="D51" t="s">
        <v>20</v>
      </c>
      <c r="E51" s="38">
        <v>154114.562</v>
      </c>
      <c r="F51" s="38">
        <v>7751.06</v>
      </c>
      <c r="G51" s="38">
        <v>33053.8</v>
      </c>
      <c r="H51" s="38">
        <v>93035.508</v>
      </c>
      <c r="I51" s="39">
        <v>287954.93</v>
      </c>
      <c r="J51" s="38">
        <v>13164.932</v>
      </c>
      <c r="K51" s="38">
        <v>17423.111999999997</v>
      </c>
      <c r="L51" s="39">
        <v>318542.9740000001</v>
      </c>
      <c r="M51" s="60"/>
      <c r="N51" s="38"/>
      <c r="O51" s="60"/>
      <c r="P51" s="60"/>
      <c r="R51" s="60"/>
      <c r="S51" s="60"/>
    </row>
    <row r="52" spans="1:19" ht="12.75">
      <c r="A52" t="s">
        <v>151</v>
      </c>
      <c r="B52">
        <v>151</v>
      </c>
      <c r="C52" t="s">
        <v>160</v>
      </c>
      <c r="D52" t="s">
        <v>6</v>
      </c>
      <c r="E52" s="38">
        <v>37026.44</v>
      </c>
      <c r="F52" s="38">
        <v>3515.6580000000004</v>
      </c>
      <c r="G52" s="38">
        <v>15848.94</v>
      </c>
      <c r="H52" s="38">
        <v>30335.595999999998</v>
      </c>
      <c r="I52" s="39">
        <v>86726.63399999999</v>
      </c>
      <c r="J52" s="38">
        <v>6774.58</v>
      </c>
      <c r="K52" s="38">
        <v>0</v>
      </c>
      <c r="L52" s="39">
        <v>93501.214</v>
      </c>
      <c r="M52" s="60"/>
      <c r="N52" s="38"/>
      <c r="O52" s="60"/>
      <c r="P52" s="60"/>
      <c r="R52" s="60"/>
      <c r="S52" s="60"/>
    </row>
    <row r="53" spans="1:19" ht="12.75">
      <c r="A53" t="s">
        <v>151</v>
      </c>
      <c r="B53">
        <v>157</v>
      </c>
      <c r="C53" t="s">
        <v>166</v>
      </c>
      <c r="D53" t="s">
        <v>20</v>
      </c>
      <c r="E53" s="38">
        <v>72424.78087577868</v>
      </c>
      <c r="F53" s="38">
        <v>8039.46</v>
      </c>
      <c r="G53" s="38">
        <v>18884.89</v>
      </c>
      <c r="H53" s="38">
        <v>60947.61212422131</v>
      </c>
      <c r="I53" s="39">
        <v>160296.74300000002</v>
      </c>
      <c r="J53" s="38">
        <v>11140.47112422131</v>
      </c>
      <c r="K53" s="38">
        <v>8188.888875778688</v>
      </c>
      <c r="L53" s="39">
        <v>179626.103</v>
      </c>
      <c r="M53" s="60"/>
      <c r="N53" s="38"/>
      <c r="O53" s="60"/>
      <c r="P53" s="60"/>
      <c r="R53" s="60"/>
      <c r="S53" s="60"/>
    </row>
    <row r="54" spans="1:19" ht="12.75">
      <c r="A54" t="s">
        <v>151</v>
      </c>
      <c r="B54">
        <v>158</v>
      </c>
      <c r="C54" t="s">
        <v>167</v>
      </c>
      <c r="D54" t="s">
        <v>6</v>
      </c>
      <c r="E54" s="38">
        <v>72112.13</v>
      </c>
      <c r="F54" s="38">
        <v>7207.38</v>
      </c>
      <c r="G54" s="38">
        <v>16782.88</v>
      </c>
      <c r="H54" s="38">
        <v>24090.431</v>
      </c>
      <c r="I54" s="39">
        <v>120192.821</v>
      </c>
      <c r="J54" s="38">
        <v>9845.79</v>
      </c>
      <c r="K54" s="38">
        <v>6387.42</v>
      </c>
      <c r="L54" s="39">
        <v>136426.03100000002</v>
      </c>
      <c r="M54" s="60"/>
      <c r="N54" s="38"/>
      <c r="O54" s="60"/>
      <c r="P54" s="60"/>
      <c r="R54" s="60"/>
      <c r="S54" s="60"/>
    </row>
    <row r="55" spans="1:19" ht="12.75">
      <c r="A55" t="s">
        <v>151</v>
      </c>
      <c r="B55">
        <v>167</v>
      </c>
      <c r="C55" t="s">
        <v>176</v>
      </c>
      <c r="D55" t="s">
        <v>20</v>
      </c>
      <c r="E55" s="38">
        <v>229827.68800000002</v>
      </c>
      <c r="F55" s="38">
        <v>15886.94</v>
      </c>
      <c r="G55" s="38">
        <v>38845.26</v>
      </c>
      <c r="H55" s="38">
        <v>168151.484</v>
      </c>
      <c r="I55" s="39">
        <v>452711.37200000003</v>
      </c>
      <c r="J55" s="38">
        <v>6813.66</v>
      </c>
      <c r="K55" s="38">
        <v>18539.931999999997</v>
      </c>
      <c r="L55" s="39">
        <v>478064.964</v>
      </c>
      <c r="M55" s="60"/>
      <c r="N55" s="38"/>
      <c r="O55" s="60"/>
      <c r="P55" s="60"/>
      <c r="R55" s="60"/>
      <c r="S55" s="60"/>
    </row>
    <row r="56" spans="1:19" ht="12.75">
      <c r="A56" t="s">
        <v>151</v>
      </c>
      <c r="B56">
        <v>173</v>
      </c>
      <c r="C56" t="s">
        <v>182</v>
      </c>
      <c r="D56" t="s">
        <v>20</v>
      </c>
      <c r="E56" s="38">
        <v>159982.62</v>
      </c>
      <c r="F56" s="38">
        <v>7821.04</v>
      </c>
      <c r="G56" s="38">
        <v>28824.55</v>
      </c>
      <c r="H56" s="38">
        <v>95673.15</v>
      </c>
      <c r="I56" s="39">
        <v>292301.36</v>
      </c>
      <c r="J56" s="38">
        <v>20704.73</v>
      </c>
      <c r="K56" s="38">
        <v>3332.52</v>
      </c>
      <c r="L56" s="39">
        <v>316338.61</v>
      </c>
      <c r="M56" s="60"/>
      <c r="N56" s="38"/>
      <c r="O56" s="60"/>
      <c r="P56" s="60"/>
      <c r="R56" s="60"/>
      <c r="S56" s="60"/>
    </row>
    <row r="57" spans="1:19" ht="12.75">
      <c r="A57" t="s">
        <v>151</v>
      </c>
      <c r="B57">
        <v>174</v>
      </c>
      <c r="C57" t="s">
        <v>183</v>
      </c>
      <c r="D57" t="s">
        <v>6</v>
      </c>
      <c r="E57" s="38">
        <v>70660.03</v>
      </c>
      <c r="F57" s="38">
        <v>5169.48</v>
      </c>
      <c r="G57" s="38">
        <v>15685.03</v>
      </c>
      <c r="H57" s="38">
        <v>29698.55</v>
      </c>
      <c r="I57" s="39">
        <v>121213.09</v>
      </c>
      <c r="J57" s="38">
        <v>24926.43</v>
      </c>
      <c r="K57" s="38">
        <v>668.48</v>
      </c>
      <c r="L57" s="39">
        <v>146808</v>
      </c>
      <c r="M57" s="60"/>
      <c r="N57" s="38"/>
      <c r="O57" s="60"/>
      <c r="P57" s="60"/>
      <c r="R57" s="60"/>
      <c r="S57" s="60"/>
    </row>
    <row r="58" spans="1:19" ht="12.75">
      <c r="A58" t="s">
        <v>151</v>
      </c>
      <c r="B58">
        <v>175</v>
      </c>
      <c r="C58" t="s">
        <v>184</v>
      </c>
      <c r="D58" t="s">
        <v>6</v>
      </c>
      <c r="E58" s="38">
        <v>0</v>
      </c>
      <c r="F58" s="38">
        <v>92300.08</v>
      </c>
      <c r="G58" s="38">
        <v>0</v>
      </c>
      <c r="H58" s="38">
        <v>33239.25</v>
      </c>
      <c r="I58" s="39">
        <v>125539.33</v>
      </c>
      <c r="J58" s="38">
        <v>15773.29</v>
      </c>
      <c r="K58" s="38">
        <v>3192</v>
      </c>
      <c r="L58" s="39">
        <v>144504.62</v>
      </c>
      <c r="M58" s="60"/>
      <c r="N58" s="38"/>
      <c r="O58" s="60"/>
      <c r="P58" s="60"/>
      <c r="R58" s="60"/>
      <c r="S58" s="60"/>
    </row>
    <row r="59" spans="1:19" ht="12.75">
      <c r="A59" t="s">
        <v>151</v>
      </c>
      <c r="B59">
        <v>176</v>
      </c>
      <c r="C59" t="s">
        <v>185</v>
      </c>
      <c r="D59" t="s">
        <v>6</v>
      </c>
      <c r="E59" s="38">
        <v>56342.48</v>
      </c>
      <c r="F59" s="38">
        <v>6981.765</v>
      </c>
      <c r="G59" s="38">
        <v>11042.86</v>
      </c>
      <c r="H59" s="38">
        <v>22591.457000000002</v>
      </c>
      <c r="I59" s="39">
        <v>96958.562</v>
      </c>
      <c r="J59" s="38">
        <v>0</v>
      </c>
      <c r="K59" s="38">
        <v>241.96</v>
      </c>
      <c r="L59" s="39">
        <v>97200.52200000001</v>
      </c>
      <c r="M59" s="60"/>
      <c r="N59" s="38"/>
      <c r="O59" s="60"/>
      <c r="P59" s="60"/>
      <c r="R59" s="60"/>
      <c r="S59" s="60"/>
    </row>
    <row r="60" spans="1:19" ht="12.75">
      <c r="A60" t="s">
        <v>151</v>
      </c>
      <c r="B60">
        <v>177</v>
      </c>
      <c r="C60" t="s">
        <v>186</v>
      </c>
      <c r="D60" t="s">
        <v>6</v>
      </c>
      <c r="E60" s="38">
        <v>78918.2</v>
      </c>
      <c r="F60" s="38">
        <v>4180.43</v>
      </c>
      <c r="G60" s="38">
        <v>14322.27</v>
      </c>
      <c r="H60" s="38">
        <v>24960.13</v>
      </c>
      <c r="I60" s="39">
        <v>122381.03</v>
      </c>
      <c r="J60" s="38">
        <v>15276.99</v>
      </c>
      <c r="K60" s="38">
        <v>2592.09</v>
      </c>
      <c r="L60" s="39">
        <v>140250.11</v>
      </c>
      <c r="M60" s="60"/>
      <c r="N60" s="38"/>
      <c r="O60" s="60"/>
      <c r="P60" s="60"/>
      <c r="R60" s="60"/>
      <c r="S60" s="60"/>
    </row>
    <row r="61" spans="1:19" ht="12.75">
      <c r="A61" t="s">
        <v>151</v>
      </c>
      <c r="B61">
        <v>178</v>
      </c>
      <c r="C61" t="s">
        <v>187</v>
      </c>
      <c r="D61" t="s">
        <v>6</v>
      </c>
      <c r="E61" s="38">
        <v>82301.72</v>
      </c>
      <c r="F61" s="38">
        <v>4262.41</v>
      </c>
      <c r="G61" s="38">
        <v>20642.28</v>
      </c>
      <c r="H61" s="38">
        <v>32020.192</v>
      </c>
      <c r="I61" s="39">
        <v>139226.602</v>
      </c>
      <c r="J61" s="38">
        <v>167.60699999999997</v>
      </c>
      <c r="K61" s="38">
        <v>4486.66</v>
      </c>
      <c r="L61" s="39">
        <v>143880.869</v>
      </c>
      <c r="M61" s="60"/>
      <c r="N61" s="38"/>
      <c r="O61" s="60"/>
      <c r="P61" s="60"/>
      <c r="R61" s="60"/>
      <c r="S61" s="60"/>
    </row>
    <row r="62" spans="1:19" ht="12.75">
      <c r="A62" t="s">
        <v>151</v>
      </c>
      <c r="B62">
        <v>179</v>
      </c>
      <c r="C62" t="s">
        <v>188</v>
      </c>
      <c r="D62" t="s">
        <v>6</v>
      </c>
      <c r="E62" s="38">
        <v>92703.22176119483</v>
      </c>
      <c r="F62" s="38">
        <v>2088.33</v>
      </c>
      <c r="G62" s="38">
        <v>12354.35</v>
      </c>
      <c r="H62" s="38">
        <v>34217.93623880519</v>
      </c>
      <c r="I62" s="39">
        <v>141363.838</v>
      </c>
      <c r="J62" s="38">
        <v>34625.02623880519</v>
      </c>
      <c r="K62" s="38">
        <v>3590.953761194814</v>
      </c>
      <c r="L62" s="39">
        <v>179579.818</v>
      </c>
      <c r="M62" s="60"/>
      <c r="N62" s="38"/>
      <c r="O62" s="60"/>
      <c r="P62" s="60"/>
      <c r="R62" s="60"/>
      <c r="S62" s="60"/>
    </row>
    <row r="63" spans="1:19" ht="12.75">
      <c r="A63" t="s">
        <v>151</v>
      </c>
      <c r="B63">
        <v>180</v>
      </c>
      <c r="C63" t="s">
        <v>189</v>
      </c>
      <c r="D63" t="s">
        <v>6</v>
      </c>
      <c r="E63" s="38">
        <v>307606.27</v>
      </c>
      <c r="F63" s="38">
        <v>16037.83</v>
      </c>
      <c r="G63" s="38">
        <v>53745.32</v>
      </c>
      <c r="H63" s="38">
        <v>104224.89</v>
      </c>
      <c r="I63" s="39">
        <v>481614.31</v>
      </c>
      <c r="J63" s="38">
        <v>83558.78</v>
      </c>
      <c r="K63" s="38">
        <v>12750.95</v>
      </c>
      <c r="L63" s="39">
        <v>577924.04</v>
      </c>
      <c r="M63" s="60"/>
      <c r="N63" s="38"/>
      <c r="O63" s="60"/>
      <c r="P63" s="60"/>
      <c r="R63" s="60"/>
      <c r="S63" s="60"/>
    </row>
    <row r="64" spans="1:19" ht="12.75">
      <c r="A64" t="s">
        <v>190</v>
      </c>
      <c r="B64">
        <v>181</v>
      </c>
      <c r="C64" t="s">
        <v>191</v>
      </c>
      <c r="D64" t="s">
        <v>6</v>
      </c>
      <c r="E64" s="38">
        <v>53813.34</v>
      </c>
      <c r="F64" s="38">
        <v>4607.86</v>
      </c>
      <c r="G64" s="38">
        <v>7365.06</v>
      </c>
      <c r="H64" s="38">
        <v>27167.828</v>
      </c>
      <c r="I64" s="39">
        <v>92954.088</v>
      </c>
      <c r="J64" s="38">
        <v>7883.16</v>
      </c>
      <c r="K64" s="38">
        <v>4370.11</v>
      </c>
      <c r="L64" s="39">
        <v>105207.358</v>
      </c>
      <c r="M64" s="60"/>
      <c r="N64" s="38"/>
      <c r="O64" s="60"/>
      <c r="P64" s="60"/>
      <c r="R64" s="60"/>
      <c r="S64" s="60"/>
    </row>
    <row r="65" spans="1:19" ht="12.75">
      <c r="A65" t="s">
        <v>190</v>
      </c>
      <c r="B65">
        <v>185</v>
      </c>
      <c r="C65" t="s">
        <v>195</v>
      </c>
      <c r="D65" t="s">
        <v>20</v>
      </c>
      <c r="E65" s="38">
        <v>109153.78899999999</v>
      </c>
      <c r="F65" s="38">
        <v>11446.61</v>
      </c>
      <c r="G65" s="38">
        <v>12250.75</v>
      </c>
      <c r="H65" s="38">
        <v>71193.538</v>
      </c>
      <c r="I65" s="39">
        <v>204044.68699999998</v>
      </c>
      <c r="J65" s="38">
        <v>14896.3</v>
      </c>
      <c r="K65" s="38">
        <v>114.2</v>
      </c>
      <c r="L65" s="39">
        <v>219055.18699999998</v>
      </c>
      <c r="M65" s="60"/>
      <c r="N65" s="38"/>
      <c r="O65" s="60"/>
      <c r="P65" s="60"/>
      <c r="R65" s="60"/>
      <c r="S65" s="60"/>
    </row>
    <row r="66" spans="1:19" ht="12.75">
      <c r="A66" t="s">
        <v>190</v>
      </c>
      <c r="B66">
        <v>187</v>
      </c>
      <c r="C66" t="s">
        <v>197</v>
      </c>
      <c r="D66" t="s">
        <v>6</v>
      </c>
      <c r="E66" s="38">
        <v>42420.38154581208</v>
      </c>
      <c r="F66" s="38">
        <v>2666.53</v>
      </c>
      <c r="G66" s="38">
        <v>7604.402000000001</v>
      </c>
      <c r="H66" s="38">
        <v>40984.46245418792</v>
      </c>
      <c r="I66" s="39">
        <v>93675.776</v>
      </c>
      <c r="J66" s="38">
        <v>9425.141454187922</v>
      </c>
      <c r="K66" s="38">
        <v>581.468545812078</v>
      </c>
      <c r="L66" s="39">
        <v>103682.386</v>
      </c>
      <c r="M66" s="60"/>
      <c r="N66" s="38"/>
      <c r="O66" s="60"/>
      <c r="P66" s="60"/>
      <c r="R66" s="60"/>
      <c r="S66" s="60"/>
    </row>
    <row r="67" spans="1:19" ht="12.75">
      <c r="A67" t="s">
        <v>190</v>
      </c>
      <c r="B67">
        <v>192</v>
      </c>
      <c r="C67" t="s">
        <v>202</v>
      </c>
      <c r="D67" t="s">
        <v>20</v>
      </c>
      <c r="E67" s="38">
        <v>118672.768</v>
      </c>
      <c r="F67" s="38">
        <v>13078.987</v>
      </c>
      <c r="G67" s="38">
        <v>25765.958000000002</v>
      </c>
      <c r="H67" s="38">
        <v>152086.452</v>
      </c>
      <c r="I67" s="39">
        <v>309604.165</v>
      </c>
      <c r="J67" s="38">
        <v>22918.417</v>
      </c>
      <c r="K67" s="38">
        <v>464.272</v>
      </c>
      <c r="L67" s="39">
        <v>332986.85400000005</v>
      </c>
      <c r="M67" s="60"/>
      <c r="N67" s="38"/>
      <c r="O67" s="60"/>
      <c r="P67" s="60"/>
      <c r="R67" s="60"/>
      <c r="S67" s="60"/>
    </row>
    <row r="68" spans="1:19" ht="12.75">
      <c r="A68" t="s">
        <v>190</v>
      </c>
      <c r="B68">
        <v>193</v>
      </c>
      <c r="C68" t="s">
        <v>203</v>
      </c>
      <c r="D68" t="s">
        <v>6</v>
      </c>
      <c r="E68" s="38">
        <v>48024.252</v>
      </c>
      <c r="F68" s="38">
        <v>4557.3</v>
      </c>
      <c r="G68" s="38">
        <v>4458.59</v>
      </c>
      <c r="H68" s="38">
        <v>18779.82</v>
      </c>
      <c r="I68" s="39">
        <v>75819.962</v>
      </c>
      <c r="J68" s="38">
        <v>1773.65</v>
      </c>
      <c r="K68" s="38">
        <v>2334.43</v>
      </c>
      <c r="L68" s="39">
        <v>79928.04199999999</v>
      </c>
      <c r="M68" s="60"/>
      <c r="N68" s="38"/>
      <c r="O68" s="60"/>
      <c r="P68" s="60"/>
      <c r="R68" s="60"/>
      <c r="S68" s="60"/>
    </row>
    <row r="69" spans="1:19" ht="12.75">
      <c r="A69" t="s">
        <v>190</v>
      </c>
      <c r="B69">
        <v>194</v>
      </c>
      <c r="C69" t="s">
        <v>204</v>
      </c>
      <c r="D69" t="s">
        <v>6</v>
      </c>
      <c r="E69" s="38">
        <v>49235</v>
      </c>
      <c r="F69" s="38">
        <v>0</v>
      </c>
      <c r="G69" s="38">
        <v>10921</v>
      </c>
      <c r="H69" s="38">
        <v>24739</v>
      </c>
      <c r="I69" s="39">
        <v>84895</v>
      </c>
      <c r="J69" s="38">
        <v>9</v>
      </c>
      <c r="K69" s="38">
        <v>2998</v>
      </c>
      <c r="L69" s="39">
        <v>87902</v>
      </c>
      <c r="M69" s="60"/>
      <c r="N69" s="38"/>
      <c r="O69" s="60"/>
      <c r="P69" s="60"/>
      <c r="R69" s="60"/>
      <c r="S69" s="60"/>
    </row>
    <row r="70" spans="1:19" ht="12.75">
      <c r="A70" t="s">
        <v>190</v>
      </c>
      <c r="B70">
        <v>207</v>
      </c>
      <c r="C70" t="s">
        <v>217</v>
      </c>
      <c r="D70" t="s">
        <v>20</v>
      </c>
      <c r="E70" s="38">
        <v>389878.088</v>
      </c>
      <c r="F70" s="38">
        <v>0</v>
      </c>
      <c r="G70" s="38">
        <v>57744.97</v>
      </c>
      <c r="H70" s="38">
        <v>249912.848</v>
      </c>
      <c r="I70" s="39">
        <v>697535.906</v>
      </c>
      <c r="J70" s="38">
        <v>22955</v>
      </c>
      <c r="K70" s="38">
        <v>18075.65</v>
      </c>
      <c r="L70" s="39">
        <v>738566.556</v>
      </c>
      <c r="M70" s="60"/>
      <c r="N70" s="38"/>
      <c r="O70" s="60"/>
      <c r="P70" s="60"/>
      <c r="R70" s="60"/>
      <c r="S70" s="60"/>
    </row>
    <row r="71" spans="1:19" ht="12.75">
      <c r="A71" t="s">
        <v>190</v>
      </c>
      <c r="B71">
        <v>218</v>
      </c>
      <c r="C71" t="s">
        <v>228</v>
      </c>
      <c r="D71" t="s">
        <v>20</v>
      </c>
      <c r="E71" s="38">
        <v>308286.46800000005</v>
      </c>
      <c r="F71" s="38">
        <v>440.1</v>
      </c>
      <c r="G71" s="38">
        <v>46685.89</v>
      </c>
      <c r="H71" s="38">
        <v>199225.752</v>
      </c>
      <c r="I71" s="39">
        <v>554638.21</v>
      </c>
      <c r="J71" s="38">
        <v>41736.21</v>
      </c>
      <c r="K71" s="38">
        <v>535.7</v>
      </c>
      <c r="L71" s="39">
        <v>596910.12</v>
      </c>
      <c r="M71" s="60"/>
      <c r="N71" s="38"/>
      <c r="O71" s="60"/>
      <c r="P71" s="60"/>
      <c r="R71" s="60"/>
      <c r="S71" s="60"/>
    </row>
    <row r="72" spans="1:19" ht="12.75">
      <c r="A72" t="s">
        <v>190</v>
      </c>
      <c r="B72">
        <v>226</v>
      </c>
      <c r="C72" t="s">
        <v>236</v>
      </c>
      <c r="D72" t="s">
        <v>20</v>
      </c>
      <c r="E72" s="38">
        <v>213924.40099999998</v>
      </c>
      <c r="F72" s="38">
        <v>0</v>
      </c>
      <c r="G72" s="38">
        <v>27021.41</v>
      </c>
      <c r="H72" s="38">
        <v>160249.91700000002</v>
      </c>
      <c r="I72" s="39">
        <v>401195.728</v>
      </c>
      <c r="J72" s="38">
        <v>15905.55</v>
      </c>
      <c r="K72" s="38">
        <v>412.88</v>
      </c>
      <c r="L72" s="39">
        <v>417514.158</v>
      </c>
      <c r="M72" s="60"/>
      <c r="N72" s="38"/>
      <c r="O72" s="60"/>
      <c r="P72" s="60"/>
      <c r="R72" s="60"/>
      <c r="S72" s="60"/>
    </row>
    <row r="73" spans="1:19" ht="12.75">
      <c r="A73" t="s">
        <v>190</v>
      </c>
      <c r="B73">
        <v>234</v>
      </c>
      <c r="C73" t="s">
        <v>244</v>
      </c>
      <c r="D73" t="s">
        <v>20</v>
      </c>
      <c r="E73" s="38">
        <v>180542.59970830675</v>
      </c>
      <c r="F73" s="38">
        <v>12890.5</v>
      </c>
      <c r="G73" s="38">
        <v>26477.21</v>
      </c>
      <c r="H73" s="38">
        <v>165331.44429169327</v>
      </c>
      <c r="I73" s="39">
        <v>385241.754</v>
      </c>
      <c r="J73" s="38">
        <v>41702.66029169327</v>
      </c>
      <c r="K73" s="38">
        <v>5965.510708306734</v>
      </c>
      <c r="L73" s="39">
        <v>432909.92500000005</v>
      </c>
      <c r="M73" s="60"/>
      <c r="N73" s="38"/>
      <c r="O73" s="60"/>
      <c r="P73" s="60"/>
      <c r="R73" s="60"/>
      <c r="S73" s="60"/>
    </row>
    <row r="74" spans="1:19" ht="12.75">
      <c r="A74" t="s">
        <v>245</v>
      </c>
      <c r="B74">
        <v>235</v>
      </c>
      <c r="C74" t="s">
        <v>246</v>
      </c>
      <c r="D74" t="s">
        <v>6</v>
      </c>
      <c r="E74" s="38">
        <v>54174.08210002222</v>
      </c>
      <c r="F74" s="38">
        <v>3662.66</v>
      </c>
      <c r="G74" s="38">
        <v>9252</v>
      </c>
      <c r="H74" s="38">
        <v>44712.41789997778</v>
      </c>
      <c r="I74" s="39">
        <v>111801.16</v>
      </c>
      <c r="J74" s="38">
        <v>19323.917899977783</v>
      </c>
      <c r="K74" s="38">
        <v>4043.0821000222177</v>
      </c>
      <c r="L74" s="39">
        <v>135168.16</v>
      </c>
      <c r="M74" s="60"/>
      <c r="N74" s="38"/>
      <c r="O74" s="60"/>
      <c r="P74" s="60"/>
      <c r="R74" s="60"/>
      <c r="S74" s="60"/>
    </row>
    <row r="75" spans="1:19" ht="12.75">
      <c r="A75" t="s">
        <v>245</v>
      </c>
      <c r="B75">
        <v>236</v>
      </c>
      <c r="C75" t="s">
        <v>247</v>
      </c>
      <c r="D75" t="s">
        <v>6</v>
      </c>
      <c r="E75" s="38">
        <v>64539.06</v>
      </c>
      <c r="F75" s="38">
        <v>8731.94</v>
      </c>
      <c r="G75" s="38">
        <v>1294.42</v>
      </c>
      <c r="H75" s="38">
        <v>10037.42</v>
      </c>
      <c r="I75" s="39">
        <v>84602.84</v>
      </c>
      <c r="J75" s="38">
        <v>22208.05</v>
      </c>
      <c r="K75" s="38">
        <v>277.19</v>
      </c>
      <c r="L75" s="39">
        <v>107088.08</v>
      </c>
      <c r="M75" s="60"/>
      <c r="N75" s="38"/>
      <c r="O75" s="60"/>
      <c r="P75" s="60"/>
      <c r="R75" s="60"/>
      <c r="S75" s="60"/>
    </row>
    <row r="76" spans="1:19" ht="12.75">
      <c r="A76" t="s">
        <v>245</v>
      </c>
      <c r="B76">
        <v>237</v>
      </c>
      <c r="C76" t="s">
        <v>248</v>
      </c>
      <c r="D76" t="s">
        <v>6</v>
      </c>
      <c r="E76" s="38">
        <v>2224.7194841741366</v>
      </c>
      <c r="F76" s="38">
        <v>1542.03</v>
      </c>
      <c r="G76" s="38">
        <v>0</v>
      </c>
      <c r="H76" s="38">
        <v>1478.900515825863</v>
      </c>
      <c r="I76" s="39">
        <v>5245.65</v>
      </c>
      <c r="J76" s="38">
        <v>38253.85151582587</v>
      </c>
      <c r="K76" s="38">
        <v>846.0194841741367</v>
      </c>
      <c r="L76" s="39">
        <v>44345.52100000001</v>
      </c>
      <c r="M76" s="60"/>
      <c r="N76" s="38"/>
      <c r="O76" s="60"/>
      <c r="P76" s="60"/>
      <c r="R76" s="60"/>
      <c r="S76" s="60"/>
    </row>
    <row r="77" spans="1:19" ht="12.75">
      <c r="A77" t="s">
        <v>245</v>
      </c>
      <c r="B77">
        <v>238</v>
      </c>
      <c r="C77" t="s">
        <v>249</v>
      </c>
      <c r="D77" t="s">
        <v>6</v>
      </c>
      <c r="E77" s="38">
        <v>44439</v>
      </c>
      <c r="F77" s="38">
        <v>20696</v>
      </c>
      <c r="G77" s="38">
        <v>0</v>
      </c>
      <c r="H77" s="38">
        <v>16669</v>
      </c>
      <c r="I77" s="39">
        <v>81804</v>
      </c>
      <c r="J77" s="38">
        <v>107124</v>
      </c>
      <c r="K77" s="38">
        <v>3198</v>
      </c>
      <c r="L77" s="39">
        <v>192126</v>
      </c>
      <c r="M77" s="60"/>
      <c r="N77" s="38"/>
      <c r="O77" s="60"/>
      <c r="P77" s="60"/>
      <c r="R77" s="60"/>
      <c r="S77" s="60"/>
    </row>
    <row r="78" spans="1:19" ht="12.75">
      <c r="A78" t="s">
        <v>245</v>
      </c>
      <c r="B78">
        <v>243</v>
      </c>
      <c r="C78" t="s">
        <v>254</v>
      </c>
      <c r="D78" t="s">
        <v>20</v>
      </c>
      <c r="E78" s="38">
        <v>270323.38585060736</v>
      </c>
      <c r="F78" s="38">
        <v>28089.28</v>
      </c>
      <c r="G78" s="38">
        <v>41872.04</v>
      </c>
      <c r="H78" s="38">
        <v>76743.0341493926</v>
      </c>
      <c r="I78" s="39">
        <v>417027.74</v>
      </c>
      <c r="J78" s="38">
        <v>71008.7091493926</v>
      </c>
      <c r="K78" s="38">
        <v>7797.92085060741</v>
      </c>
      <c r="L78" s="39">
        <v>495834.37</v>
      </c>
      <c r="M78" s="60"/>
      <c r="N78" s="38"/>
      <c r="O78" s="60"/>
      <c r="P78" s="60"/>
      <c r="R78" s="60"/>
      <c r="S78" s="60"/>
    </row>
    <row r="79" spans="1:19" ht="12.75">
      <c r="A79" t="s">
        <v>245</v>
      </c>
      <c r="B79">
        <v>251</v>
      </c>
      <c r="C79" t="s">
        <v>262</v>
      </c>
      <c r="D79" t="s">
        <v>20</v>
      </c>
      <c r="E79" s="38">
        <v>513183.76946005394</v>
      </c>
      <c r="F79" s="38">
        <v>42473</v>
      </c>
      <c r="G79" s="38">
        <v>34541</v>
      </c>
      <c r="H79" s="38">
        <v>178544.63953994607</v>
      </c>
      <c r="I79" s="39">
        <v>768742.409</v>
      </c>
      <c r="J79" s="38">
        <v>173153.56053994608</v>
      </c>
      <c r="K79" s="38">
        <v>16703.94946005391</v>
      </c>
      <c r="L79" s="39">
        <v>958599.919</v>
      </c>
      <c r="M79" s="60"/>
      <c r="N79" s="38"/>
      <c r="O79" s="60"/>
      <c r="P79" s="60"/>
      <c r="R79" s="60"/>
      <c r="S79" s="60"/>
    </row>
    <row r="80" spans="1:19" ht="12.75">
      <c r="A80" t="s">
        <v>245</v>
      </c>
      <c r="B80">
        <v>252</v>
      </c>
      <c r="C80" t="s">
        <v>263</v>
      </c>
      <c r="D80" t="s">
        <v>6</v>
      </c>
      <c r="E80" s="38">
        <v>70344.18628116608</v>
      </c>
      <c r="F80" s="38">
        <v>18029.236999999997</v>
      </c>
      <c r="G80" s="38">
        <v>1344.06</v>
      </c>
      <c r="H80" s="38">
        <v>20479.200718833923</v>
      </c>
      <c r="I80" s="39">
        <v>110196.68400000001</v>
      </c>
      <c r="J80" s="38">
        <v>26613.112718833927</v>
      </c>
      <c r="K80" s="38">
        <v>2513.8072811660754</v>
      </c>
      <c r="L80" s="39">
        <v>139323.604</v>
      </c>
      <c r="M80" s="60"/>
      <c r="N80" s="38"/>
      <c r="O80" s="60"/>
      <c r="P80" s="60"/>
      <c r="R80" s="60"/>
      <c r="S80" s="60"/>
    </row>
    <row r="81" spans="1:19" ht="12.75">
      <c r="A81" t="s">
        <v>245</v>
      </c>
      <c r="B81">
        <v>253</v>
      </c>
      <c r="C81" t="s">
        <v>264</v>
      </c>
      <c r="D81" t="s">
        <v>6</v>
      </c>
      <c r="E81" s="38">
        <v>78862.23</v>
      </c>
      <c r="F81" s="38">
        <v>17765.19</v>
      </c>
      <c r="G81" s="38">
        <v>1469.1</v>
      </c>
      <c r="H81" s="38">
        <v>18332.07</v>
      </c>
      <c r="I81" s="39">
        <v>116428.59</v>
      </c>
      <c r="J81" s="38">
        <v>24321.42</v>
      </c>
      <c r="K81" s="38">
        <v>837.04</v>
      </c>
      <c r="L81" s="39">
        <v>141587.05</v>
      </c>
      <c r="M81" s="60"/>
      <c r="N81" s="38"/>
      <c r="O81" s="60"/>
      <c r="P81" s="60"/>
      <c r="R81" s="60"/>
      <c r="S81" s="60"/>
    </row>
    <row r="82" spans="1:19" ht="12.75">
      <c r="A82" t="s">
        <v>245</v>
      </c>
      <c r="B82">
        <v>254</v>
      </c>
      <c r="C82" t="s">
        <v>265</v>
      </c>
      <c r="D82" t="s">
        <v>6</v>
      </c>
      <c r="E82" s="38">
        <v>66068.52</v>
      </c>
      <c r="F82" s="38">
        <v>13752.7</v>
      </c>
      <c r="G82" s="38">
        <v>0</v>
      </c>
      <c r="H82" s="38">
        <v>24679.04</v>
      </c>
      <c r="I82" s="39">
        <v>104500.26</v>
      </c>
      <c r="J82" s="38">
        <v>10339.89</v>
      </c>
      <c r="K82" s="38">
        <v>1489.01</v>
      </c>
      <c r="L82" s="39">
        <v>116329.16</v>
      </c>
      <c r="M82" s="60"/>
      <c r="N82" s="38"/>
      <c r="O82" s="60"/>
      <c r="P82" s="60"/>
      <c r="R82" s="60"/>
      <c r="S82" s="60"/>
    </row>
    <row r="83" spans="1:19" ht="12.75">
      <c r="A83" t="s">
        <v>245</v>
      </c>
      <c r="B83">
        <v>255</v>
      </c>
      <c r="C83" t="s">
        <v>266</v>
      </c>
      <c r="D83" t="s">
        <v>6</v>
      </c>
      <c r="E83" s="38">
        <v>47365.93</v>
      </c>
      <c r="F83" s="38">
        <v>4700.76</v>
      </c>
      <c r="G83" s="38">
        <v>5533.82</v>
      </c>
      <c r="H83" s="38">
        <v>24992.9</v>
      </c>
      <c r="I83" s="39">
        <v>82593.41</v>
      </c>
      <c r="J83" s="38">
        <v>12214.61</v>
      </c>
      <c r="K83" s="38">
        <v>400.52</v>
      </c>
      <c r="L83" s="39">
        <v>95208.54</v>
      </c>
      <c r="M83" s="60"/>
      <c r="N83" s="38"/>
      <c r="O83" s="60"/>
      <c r="P83" s="60"/>
      <c r="R83" s="60"/>
      <c r="S83" s="60"/>
    </row>
    <row r="84" spans="1:19" ht="12.75">
      <c r="A84" t="s">
        <v>245</v>
      </c>
      <c r="B84">
        <v>256</v>
      </c>
      <c r="C84" t="s">
        <v>267</v>
      </c>
      <c r="D84" t="s">
        <v>6</v>
      </c>
      <c r="E84" s="38">
        <v>39061.8</v>
      </c>
      <c r="F84" s="38">
        <v>5527.05</v>
      </c>
      <c r="G84" s="38">
        <v>11832.12</v>
      </c>
      <c r="H84" s="38">
        <v>18858.17</v>
      </c>
      <c r="I84" s="39">
        <v>75279.14</v>
      </c>
      <c r="J84" s="38">
        <v>19974.43</v>
      </c>
      <c r="K84" s="38">
        <v>1005.7</v>
      </c>
      <c r="L84" s="39">
        <v>96259.27</v>
      </c>
      <c r="M84" s="60"/>
      <c r="N84" s="38"/>
      <c r="O84" s="60"/>
      <c r="P84" s="60"/>
      <c r="R84" s="60"/>
      <c r="S84" s="60"/>
    </row>
    <row r="85" spans="1:19" ht="12.75">
      <c r="A85" t="s">
        <v>245</v>
      </c>
      <c r="B85">
        <v>257</v>
      </c>
      <c r="C85" t="s">
        <v>268</v>
      </c>
      <c r="D85" t="s">
        <v>6</v>
      </c>
      <c r="E85" s="38">
        <v>41366.38</v>
      </c>
      <c r="F85" s="38">
        <v>2642.3</v>
      </c>
      <c r="G85" s="38">
        <v>7718.45</v>
      </c>
      <c r="H85" s="38">
        <v>16247.6</v>
      </c>
      <c r="I85" s="39">
        <v>67974.73</v>
      </c>
      <c r="J85" s="38">
        <v>863.05</v>
      </c>
      <c r="K85" s="38">
        <v>6887.65</v>
      </c>
      <c r="L85" s="39">
        <v>75725.43</v>
      </c>
      <c r="M85" s="60"/>
      <c r="N85" s="38"/>
      <c r="O85" s="60"/>
      <c r="P85" s="60"/>
      <c r="R85" s="60"/>
      <c r="S85" s="60"/>
    </row>
    <row r="86" spans="1:19" ht="12.75">
      <c r="A86" t="s">
        <v>245</v>
      </c>
      <c r="B86">
        <v>258</v>
      </c>
      <c r="C86" t="s">
        <v>269</v>
      </c>
      <c r="D86" t="s">
        <v>6</v>
      </c>
      <c r="E86" s="38">
        <v>79048.67</v>
      </c>
      <c r="F86" s="38">
        <v>13711</v>
      </c>
      <c r="G86" s="38">
        <v>18483</v>
      </c>
      <c r="H86" s="38">
        <v>28184.33</v>
      </c>
      <c r="I86" s="39">
        <v>139427</v>
      </c>
      <c r="J86" s="38">
        <v>39996</v>
      </c>
      <c r="K86" s="38">
        <v>10443</v>
      </c>
      <c r="L86" s="39">
        <v>189866</v>
      </c>
      <c r="M86" s="60"/>
      <c r="N86" s="38"/>
      <c r="O86" s="60"/>
      <c r="P86" s="60"/>
      <c r="R86" s="60"/>
      <c r="S86" s="60"/>
    </row>
    <row r="87" spans="1:19" ht="12.75">
      <c r="A87" t="s">
        <v>245</v>
      </c>
      <c r="B87">
        <v>259</v>
      </c>
      <c r="C87" t="s">
        <v>270</v>
      </c>
      <c r="D87" t="s">
        <v>6</v>
      </c>
      <c r="E87" s="38">
        <v>80588.02</v>
      </c>
      <c r="F87" s="38">
        <v>8569.7</v>
      </c>
      <c r="G87" s="38">
        <v>14691.83</v>
      </c>
      <c r="H87" s="38">
        <v>47932.13</v>
      </c>
      <c r="I87" s="39">
        <v>151781.68</v>
      </c>
      <c r="J87" s="38">
        <v>18282.38</v>
      </c>
      <c r="K87" s="38">
        <v>0</v>
      </c>
      <c r="L87" s="39">
        <v>170064.06</v>
      </c>
      <c r="M87" s="60"/>
      <c r="N87" s="38"/>
      <c r="O87" s="60"/>
      <c r="P87" s="60"/>
      <c r="R87" s="60"/>
      <c r="S87" s="60"/>
    </row>
    <row r="88" spans="1:19" ht="12.75">
      <c r="A88" t="s">
        <v>245</v>
      </c>
      <c r="B88">
        <v>266</v>
      </c>
      <c r="C88" t="s">
        <v>277</v>
      </c>
      <c r="D88" t="s">
        <v>20</v>
      </c>
      <c r="E88" s="38">
        <v>389191.8519207855</v>
      </c>
      <c r="F88" s="38">
        <v>65414</v>
      </c>
      <c r="G88" s="38">
        <v>88406</v>
      </c>
      <c r="H88" s="38">
        <v>166979.5280792145</v>
      </c>
      <c r="I88" s="39">
        <v>709991.38</v>
      </c>
      <c r="J88" s="38">
        <v>78088.90807921453</v>
      </c>
      <c r="K88" s="38">
        <v>8812.231920785493</v>
      </c>
      <c r="L88" s="39">
        <v>796892.52</v>
      </c>
      <c r="M88" s="60"/>
      <c r="N88" s="38"/>
      <c r="O88" s="60"/>
      <c r="P88" s="60"/>
      <c r="R88" s="60"/>
      <c r="S88" s="60"/>
    </row>
    <row r="89" spans="1:19" ht="12.75">
      <c r="A89" t="s">
        <v>245</v>
      </c>
      <c r="B89">
        <v>271</v>
      </c>
      <c r="C89" t="s">
        <v>282</v>
      </c>
      <c r="D89" t="s">
        <v>20</v>
      </c>
      <c r="E89" s="38">
        <v>270518.8</v>
      </c>
      <c r="F89" s="38">
        <v>956</v>
      </c>
      <c r="G89" s="38">
        <v>9888</v>
      </c>
      <c r="H89" s="38">
        <v>81443</v>
      </c>
      <c r="I89" s="39">
        <v>362805.8</v>
      </c>
      <c r="J89" s="38">
        <v>99098.2</v>
      </c>
      <c r="K89" s="38">
        <v>2167</v>
      </c>
      <c r="L89" s="39">
        <v>464071</v>
      </c>
      <c r="M89" s="60"/>
      <c r="N89" s="38"/>
      <c r="O89" s="60"/>
      <c r="P89" s="60"/>
      <c r="R89" s="60"/>
      <c r="S89" s="60"/>
    </row>
    <row r="90" spans="1:19" ht="12.75">
      <c r="A90" t="s">
        <v>283</v>
      </c>
      <c r="B90">
        <v>272</v>
      </c>
      <c r="C90" t="s">
        <v>284</v>
      </c>
      <c r="D90" t="s">
        <v>6</v>
      </c>
      <c r="E90" s="38">
        <v>38157.88</v>
      </c>
      <c r="F90" s="38">
        <v>865.534</v>
      </c>
      <c r="G90" s="38">
        <v>8636.63</v>
      </c>
      <c r="H90" s="38">
        <v>24537.284999999996</v>
      </c>
      <c r="I90" s="39">
        <v>72197.329</v>
      </c>
      <c r="J90" s="38">
        <v>1007.6669999999999</v>
      </c>
      <c r="K90" s="38">
        <v>3216.04</v>
      </c>
      <c r="L90" s="39">
        <v>76421.036</v>
      </c>
      <c r="M90" s="60"/>
      <c r="N90" s="38"/>
      <c r="O90" s="60"/>
      <c r="P90" s="60"/>
      <c r="R90" s="60"/>
      <c r="S90" s="60"/>
    </row>
    <row r="91" spans="1:19" ht="12.75">
      <c r="A91" t="s">
        <v>283</v>
      </c>
      <c r="B91">
        <v>273</v>
      </c>
      <c r="C91" t="s">
        <v>285</v>
      </c>
      <c r="D91" t="s">
        <v>6</v>
      </c>
      <c r="E91" s="38">
        <v>38789</v>
      </c>
      <c r="F91" s="38">
        <v>3573</v>
      </c>
      <c r="G91" s="38">
        <v>4284</v>
      </c>
      <c r="H91" s="38">
        <v>22110</v>
      </c>
      <c r="I91" s="39">
        <v>68756</v>
      </c>
      <c r="J91" s="38">
        <v>551</v>
      </c>
      <c r="K91" s="38">
        <v>1622</v>
      </c>
      <c r="L91" s="39">
        <v>70929</v>
      </c>
      <c r="M91" s="60"/>
      <c r="N91" s="38"/>
      <c r="O91" s="60"/>
      <c r="P91" s="60"/>
      <c r="R91" s="60"/>
      <c r="S91" s="60"/>
    </row>
    <row r="92" spans="1:19" ht="12.75">
      <c r="A92" t="s">
        <v>283</v>
      </c>
      <c r="B92">
        <v>274</v>
      </c>
      <c r="C92" t="s">
        <v>286</v>
      </c>
      <c r="D92" t="s">
        <v>6</v>
      </c>
      <c r="E92" s="38">
        <v>35833.16</v>
      </c>
      <c r="F92" s="38">
        <v>1317.86</v>
      </c>
      <c r="G92" s="38">
        <v>4185.5</v>
      </c>
      <c r="H92" s="38">
        <v>11984.453999999998</v>
      </c>
      <c r="I92" s="39">
        <v>53320.973999999995</v>
      </c>
      <c r="J92" s="38">
        <v>8716.29</v>
      </c>
      <c r="K92" s="38">
        <v>451.81</v>
      </c>
      <c r="L92" s="39">
        <v>62489.07399999999</v>
      </c>
      <c r="M92" s="60"/>
      <c r="N92" s="38"/>
      <c r="O92" s="60"/>
      <c r="P92" s="60"/>
      <c r="R92" s="60"/>
      <c r="S92" s="60"/>
    </row>
    <row r="93" spans="1:19" ht="12.75">
      <c r="A93" t="s">
        <v>283</v>
      </c>
      <c r="B93">
        <v>275</v>
      </c>
      <c r="C93" t="s">
        <v>287</v>
      </c>
      <c r="D93" t="s">
        <v>6</v>
      </c>
      <c r="E93" s="38">
        <v>43537.71</v>
      </c>
      <c r="F93" s="38">
        <v>52.61</v>
      </c>
      <c r="G93" s="38">
        <v>5039.32</v>
      </c>
      <c r="H93" s="38">
        <v>18572.3</v>
      </c>
      <c r="I93" s="39">
        <v>67201.94</v>
      </c>
      <c r="J93" s="38">
        <v>7322.19</v>
      </c>
      <c r="K93" s="38">
        <v>3089.58</v>
      </c>
      <c r="L93" s="39">
        <v>77613.71</v>
      </c>
      <c r="M93" s="60"/>
      <c r="N93" s="38"/>
      <c r="O93" s="60"/>
      <c r="P93" s="60"/>
      <c r="R93" s="60"/>
      <c r="S93" s="60"/>
    </row>
    <row r="94" spans="1:19" ht="12.75">
      <c r="A94" t="s">
        <v>283</v>
      </c>
      <c r="B94">
        <v>276</v>
      </c>
      <c r="C94" t="s">
        <v>288</v>
      </c>
      <c r="D94" t="s">
        <v>6</v>
      </c>
      <c r="E94" s="38">
        <v>48827.98</v>
      </c>
      <c r="F94" s="38">
        <v>3385.66</v>
      </c>
      <c r="G94" s="38">
        <v>12967.25</v>
      </c>
      <c r="H94" s="38">
        <v>18630.84</v>
      </c>
      <c r="I94" s="39">
        <v>83811.73</v>
      </c>
      <c r="J94" s="38">
        <v>784.02</v>
      </c>
      <c r="K94" s="38">
        <v>1147.89</v>
      </c>
      <c r="L94" s="39">
        <v>85743.64</v>
      </c>
      <c r="M94" s="60"/>
      <c r="N94" s="38"/>
      <c r="O94" s="60"/>
      <c r="P94" s="60"/>
      <c r="R94" s="60"/>
      <c r="S94" s="60"/>
    </row>
    <row r="95" spans="1:19" ht="12.75">
      <c r="A95" t="s">
        <v>283</v>
      </c>
      <c r="B95">
        <v>277</v>
      </c>
      <c r="C95" t="s">
        <v>289</v>
      </c>
      <c r="D95" t="s">
        <v>6</v>
      </c>
      <c r="E95" s="38">
        <v>25442.44390928014</v>
      </c>
      <c r="F95" s="38">
        <v>2377.4</v>
      </c>
      <c r="G95" s="38">
        <v>7787.17</v>
      </c>
      <c r="H95" s="38">
        <v>19592.79609071986</v>
      </c>
      <c r="I95" s="39">
        <v>55199.81</v>
      </c>
      <c r="J95" s="38">
        <v>6792.846090719858</v>
      </c>
      <c r="K95" s="38">
        <v>2400.433909280142</v>
      </c>
      <c r="L95" s="39">
        <v>64393.09</v>
      </c>
      <c r="M95" s="60"/>
      <c r="N95" s="38"/>
      <c r="O95" s="60"/>
      <c r="P95" s="60"/>
      <c r="R95" s="60"/>
      <c r="S95" s="60"/>
    </row>
    <row r="96" spans="1:19" ht="12.75">
      <c r="A96" t="s">
        <v>283</v>
      </c>
      <c r="B96">
        <v>279</v>
      </c>
      <c r="C96" t="s">
        <v>290</v>
      </c>
      <c r="D96" t="s">
        <v>6</v>
      </c>
      <c r="E96" s="38">
        <v>56862.07</v>
      </c>
      <c r="F96" s="38">
        <v>7862.85</v>
      </c>
      <c r="G96" s="38">
        <v>14248.21</v>
      </c>
      <c r="H96" s="38">
        <v>44378.17700000001</v>
      </c>
      <c r="I96" s="39">
        <v>123351.307</v>
      </c>
      <c r="J96" s="38">
        <v>6603.1939999999995</v>
      </c>
      <c r="K96" s="38">
        <v>3773.455</v>
      </c>
      <c r="L96" s="39">
        <v>133727.956</v>
      </c>
      <c r="M96" s="60"/>
      <c r="N96" s="38"/>
      <c r="O96" s="60"/>
      <c r="P96" s="60"/>
      <c r="R96" s="60"/>
      <c r="S96" s="60"/>
    </row>
    <row r="97" spans="1:19" ht="12.75">
      <c r="A97" t="s">
        <v>283</v>
      </c>
      <c r="B97">
        <v>284</v>
      </c>
      <c r="C97" t="s">
        <v>295</v>
      </c>
      <c r="D97" t="s">
        <v>20</v>
      </c>
      <c r="E97" s="38">
        <v>117479.8584481586</v>
      </c>
      <c r="F97" s="38">
        <v>7552.377</v>
      </c>
      <c r="G97" s="38">
        <v>23182.348</v>
      </c>
      <c r="H97" s="38">
        <v>99728.8345518414</v>
      </c>
      <c r="I97" s="39">
        <v>247943.418</v>
      </c>
      <c r="J97" s="38">
        <v>21249.446551841407</v>
      </c>
      <c r="K97" s="38">
        <v>911.5594481585904</v>
      </c>
      <c r="L97" s="39">
        <v>270104.424</v>
      </c>
      <c r="M97" s="60"/>
      <c r="N97" s="38"/>
      <c r="O97" s="60"/>
      <c r="P97" s="60"/>
      <c r="R97" s="60"/>
      <c r="S97" s="60"/>
    </row>
    <row r="98" spans="1:19" ht="12.75">
      <c r="A98" t="s">
        <v>283</v>
      </c>
      <c r="B98">
        <v>285</v>
      </c>
      <c r="C98" t="s">
        <v>296</v>
      </c>
      <c r="D98" t="s">
        <v>6</v>
      </c>
      <c r="E98" s="38">
        <v>59940.724</v>
      </c>
      <c r="F98" s="38">
        <v>8590.969</v>
      </c>
      <c r="G98" s="38">
        <v>11496.605</v>
      </c>
      <c r="H98" s="38">
        <v>30593.262000000002</v>
      </c>
      <c r="I98" s="39">
        <v>110621.56</v>
      </c>
      <c r="J98" s="38">
        <v>26.64</v>
      </c>
      <c r="K98" s="38">
        <v>2404.323</v>
      </c>
      <c r="L98" s="39">
        <v>113052.523</v>
      </c>
      <c r="M98" s="60"/>
      <c r="N98" s="38"/>
      <c r="O98" s="60"/>
      <c r="P98" s="60"/>
      <c r="R98" s="60"/>
      <c r="S98" s="60"/>
    </row>
    <row r="99" spans="1:19" ht="12.75">
      <c r="A99" t="s">
        <v>283</v>
      </c>
      <c r="B99">
        <v>291</v>
      </c>
      <c r="C99" t="s">
        <v>302</v>
      </c>
      <c r="D99" t="s">
        <v>20</v>
      </c>
      <c r="E99" s="38">
        <v>142832.69566075734</v>
      </c>
      <c r="F99" s="38">
        <v>10277.775</v>
      </c>
      <c r="G99" s="38">
        <v>31992.002</v>
      </c>
      <c r="H99" s="38">
        <v>77172.10433924268</v>
      </c>
      <c r="I99" s="39">
        <v>262274.57700000005</v>
      </c>
      <c r="J99" s="38">
        <v>8486.64033924267</v>
      </c>
      <c r="K99" s="38">
        <v>7041.493660757331</v>
      </c>
      <c r="L99" s="39">
        <v>277802.711</v>
      </c>
      <c r="M99" s="60"/>
      <c r="N99" s="38"/>
      <c r="O99" s="60"/>
      <c r="P99" s="60"/>
      <c r="R99" s="60"/>
      <c r="S99" s="60"/>
    </row>
    <row r="100" spans="1:19" ht="12.75">
      <c r="A100" t="s">
        <v>283</v>
      </c>
      <c r="B100">
        <v>292</v>
      </c>
      <c r="C100" t="s">
        <v>303</v>
      </c>
      <c r="D100" t="s">
        <v>6</v>
      </c>
      <c r="E100" s="38">
        <v>62660.73</v>
      </c>
      <c r="F100" s="38">
        <v>4678.15</v>
      </c>
      <c r="G100" s="38">
        <v>9350.12</v>
      </c>
      <c r="H100" s="38">
        <v>26640.27</v>
      </c>
      <c r="I100" s="39">
        <v>103329.27</v>
      </c>
      <c r="J100" s="38">
        <v>14255.02</v>
      </c>
      <c r="K100" s="38">
        <v>4488.37</v>
      </c>
      <c r="L100" s="39">
        <v>122072.66</v>
      </c>
      <c r="M100" s="60"/>
      <c r="N100" s="38"/>
      <c r="O100" s="60"/>
      <c r="P100" s="60"/>
      <c r="R100" s="60"/>
      <c r="S100" s="60"/>
    </row>
    <row r="101" spans="1:19" ht="12.75">
      <c r="A101" t="s">
        <v>283</v>
      </c>
      <c r="B101">
        <v>293</v>
      </c>
      <c r="C101" t="s">
        <v>304</v>
      </c>
      <c r="D101" t="s">
        <v>6</v>
      </c>
      <c r="E101" s="38">
        <v>51485.79213643674</v>
      </c>
      <c r="F101" s="38">
        <v>2214.11</v>
      </c>
      <c r="G101" s="38">
        <v>8412.67</v>
      </c>
      <c r="H101" s="38">
        <v>18971.807863563263</v>
      </c>
      <c r="I101" s="39">
        <v>81084.38</v>
      </c>
      <c r="J101" s="38">
        <v>2862.2978635632594</v>
      </c>
      <c r="K101" s="38">
        <v>2507.4921364367406</v>
      </c>
      <c r="L101" s="39">
        <v>86454.17</v>
      </c>
      <c r="M101" s="60"/>
      <c r="N101" s="38"/>
      <c r="O101" s="60"/>
      <c r="P101" s="60"/>
      <c r="R101" s="60"/>
      <c r="S101" s="60"/>
    </row>
    <row r="102" spans="1:19" ht="12.75">
      <c r="A102" t="s">
        <v>283</v>
      </c>
      <c r="B102">
        <v>305</v>
      </c>
      <c r="C102" t="s">
        <v>316</v>
      </c>
      <c r="D102" t="s">
        <v>20</v>
      </c>
      <c r="E102" s="38">
        <v>302700.2345879851</v>
      </c>
      <c r="F102" s="38">
        <v>27040.18</v>
      </c>
      <c r="G102" s="38">
        <v>81852.43</v>
      </c>
      <c r="H102" s="38">
        <v>245575.18641201494</v>
      </c>
      <c r="I102" s="39">
        <v>657168.031</v>
      </c>
      <c r="J102" s="38">
        <v>23737.692412014945</v>
      </c>
      <c r="K102" s="38">
        <v>23794.237587985055</v>
      </c>
      <c r="L102" s="39">
        <v>704699.9609999999</v>
      </c>
      <c r="M102" s="60"/>
      <c r="N102" s="38"/>
      <c r="O102" s="60"/>
      <c r="P102" s="60"/>
      <c r="R102" s="60"/>
      <c r="S102" s="60"/>
    </row>
    <row r="103" spans="1:19" ht="12.75">
      <c r="A103" t="s">
        <v>283</v>
      </c>
      <c r="B103">
        <v>306</v>
      </c>
      <c r="C103" t="s">
        <v>317</v>
      </c>
      <c r="D103" t="s">
        <v>6</v>
      </c>
      <c r="E103" s="38">
        <v>33192.15251752703</v>
      </c>
      <c r="F103" s="38">
        <v>5158.8</v>
      </c>
      <c r="G103" s="38">
        <v>19062.07</v>
      </c>
      <c r="H103" s="38">
        <v>24733.63748247297</v>
      </c>
      <c r="I103" s="39">
        <v>82146.66</v>
      </c>
      <c r="J103" s="38">
        <v>351.6974824729671</v>
      </c>
      <c r="K103" s="38">
        <v>439.90251752703284</v>
      </c>
      <c r="L103" s="39">
        <v>82938.26</v>
      </c>
      <c r="M103" s="60"/>
      <c r="N103" s="38"/>
      <c r="O103" s="60"/>
      <c r="P103" s="60"/>
      <c r="R103" s="60"/>
      <c r="S103" s="60"/>
    </row>
    <row r="104" spans="1:19" ht="12.75">
      <c r="A104" t="s">
        <v>283</v>
      </c>
      <c r="B104">
        <v>313</v>
      </c>
      <c r="C104" t="s">
        <v>324</v>
      </c>
      <c r="D104" t="s">
        <v>6</v>
      </c>
      <c r="E104" s="38">
        <v>68332.33</v>
      </c>
      <c r="F104" s="38">
        <v>5115.67</v>
      </c>
      <c r="G104" s="38">
        <v>14403.2</v>
      </c>
      <c r="H104" s="38">
        <v>42094.7</v>
      </c>
      <c r="I104" s="39">
        <v>129945.9</v>
      </c>
      <c r="J104" s="38">
        <v>1229.27</v>
      </c>
      <c r="K104" s="38">
        <v>5732.76</v>
      </c>
      <c r="L104" s="39">
        <v>136907.93</v>
      </c>
      <c r="M104" s="60"/>
      <c r="N104" s="38"/>
      <c r="O104" s="60"/>
      <c r="P104" s="60"/>
      <c r="R104" s="60"/>
      <c r="S104" s="60"/>
    </row>
    <row r="105" spans="1:19" ht="12.75">
      <c r="A105" t="s">
        <v>283</v>
      </c>
      <c r="B105">
        <v>321</v>
      </c>
      <c r="C105" t="s">
        <v>331</v>
      </c>
      <c r="D105" t="s">
        <v>20</v>
      </c>
      <c r="E105" s="38">
        <v>385197.4834432514</v>
      </c>
      <c r="F105" s="38">
        <v>42802.87</v>
      </c>
      <c r="G105" s="38">
        <v>79559.83</v>
      </c>
      <c r="H105" s="38">
        <v>244090.86255674856</v>
      </c>
      <c r="I105" s="39">
        <v>751651.046</v>
      </c>
      <c r="J105" s="38">
        <v>13081.246556748576</v>
      </c>
      <c r="K105" s="38">
        <v>45592.35344325142</v>
      </c>
      <c r="L105" s="39">
        <v>810324.646</v>
      </c>
      <c r="M105" s="60"/>
      <c r="N105" s="38"/>
      <c r="O105" s="60"/>
      <c r="P105" s="60"/>
      <c r="R105" s="60"/>
      <c r="S105" s="60"/>
    </row>
    <row r="106" spans="1:19" ht="12.75">
      <c r="A106" t="s">
        <v>283</v>
      </c>
      <c r="B106">
        <v>327</v>
      </c>
      <c r="C106" t="s">
        <v>337</v>
      </c>
      <c r="D106" t="s">
        <v>20</v>
      </c>
      <c r="E106" s="38">
        <v>155303.502</v>
      </c>
      <c r="F106" s="38">
        <v>9661.99</v>
      </c>
      <c r="G106" s="38">
        <v>25161.37</v>
      </c>
      <c r="H106" s="38">
        <v>118767.222</v>
      </c>
      <c r="I106" s="39">
        <v>308894.08400000003</v>
      </c>
      <c r="J106" s="38">
        <v>31180.79</v>
      </c>
      <c r="K106" s="38">
        <v>563.27</v>
      </c>
      <c r="L106" s="39">
        <v>340638.144</v>
      </c>
      <c r="M106" s="60"/>
      <c r="N106" s="38"/>
      <c r="O106" s="60"/>
      <c r="P106" s="60"/>
      <c r="R106" s="60"/>
      <c r="S106" s="60"/>
    </row>
    <row r="107" spans="1:19" ht="12.75">
      <c r="A107" t="s">
        <v>283</v>
      </c>
      <c r="B107">
        <v>339</v>
      </c>
      <c r="C107" t="s">
        <v>349</v>
      </c>
      <c r="D107" t="s">
        <v>20</v>
      </c>
      <c r="E107" s="38">
        <v>275816.4745114963</v>
      </c>
      <c r="F107" s="38">
        <v>20147</v>
      </c>
      <c r="G107" s="38">
        <v>105325</v>
      </c>
      <c r="H107" s="38">
        <v>182229.07848850364</v>
      </c>
      <c r="I107" s="39">
        <v>583517.553</v>
      </c>
      <c r="J107" s="38">
        <v>20600.76548850366</v>
      </c>
      <c r="K107" s="38">
        <v>11177.974511496337</v>
      </c>
      <c r="L107" s="39">
        <v>615296.293</v>
      </c>
      <c r="M107" s="60"/>
      <c r="N107" s="38"/>
      <c r="O107" s="60"/>
      <c r="P107" s="60"/>
      <c r="R107" s="60"/>
      <c r="S107" s="60"/>
    </row>
    <row r="108" spans="1:19" ht="12.75">
      <c r="A108" t="s">
        <v>283</v>
      </c>
      <c r="B108">
        <v>347</v>
      </c>
      <c r="C108" t="s">
        <v>357</v>
      </c>
      <c r="D108" t="s">
        <v>20</v>
      </c>
      <c r="E108" s="38">
        <v>186990.40973214284</v>
      </c>
      <c r="F108" s="38">
        <v>15723.34</v>
      </c>
      <c r="G108" s="38">
        <v>75429.78</v>
      </c>
      <c r="H108" s="38">
        <v>142104.75126785715</v>
      </c>
      <c r="I108" s="39">
        <v>420248.28099999996</v>
      </c>
      <c r="J108" s="38">
        <v>21290.640267857143</v>
      </c>
      <c r="K108" s="38">
        <v>24357.889732142852</v>
      </c>
      <c r="L108" s="39">
        <v>465896.8109999999</v>
      </c>
      <c r="M108" s="60"/>
      <c r="N108" s="38"/>
      <c r="O108" s="60"/>
      <c r="P108" s="60"/>
      <c r="R108" s="60"/>
      <c r="S108" s="60"/>
    </row>
    <row r="109" spans="1:19" ht="12.75">
      <c r="A109" t="s">
        <v>358</v>
      </c>
      <c r="B109">
        <v>348</v>
      </c>
      <c r="C109" t="s">
        <v>359</v>
      </c>
      <c r="D109" t="s">
        <v>6</v>
      </c>
      <c r="E109" s="38">
        <v>1754</v>
      </c>
      <c r="F109" s="38">
        <v>7</v>
      </c>
      <c r="G109" s="38">
        <v>6</v>
      </c>
      <c r="H109" s="38">
        <v>312.95</v>
      </c>
      <c r="I109" s="39">
        <v>2079.95</v>
      </c>
      <c r="J109" s="38">
        <v>823</v>
      </c>
      <c r="K109" s="38">
        <v>441</v>
      </c>
      <c r="L109" s="39">
        <v>3343.95</v>
      </c>
      <c r="M109" s="60"/>
      <c r="N109" s="38"/>
      <c r="O109" s="60"/>
      <c r="P109" s="60"/>
      <c r="R109" s="60"/>
      <c r="S109" s="60"/>
    </row>
    <row r="110" spans="1:19" ht="12.75">
      <c r="A110" t="s">
        <v>358</v>
      </c>
      <c r="B110">
        <v>349</v>
      </c>
      <c r="C110" t="s">
        <v>360</v>
      </c>
      <c r="D110" t="s">
        <v>6</v>
      </c>
      <c r="E110" s="38">
        <v>36035.70543196265</v>
      </c>
      <c r="F110" s="38">
        <v>3786.12</v>
      </c>
      <c r="G110" s="38">
        <v>9570.3</v>
      </c>
      <c r="H110" s="38">
        <v>32807.35456803735</v>
      </c>
      <c r="I110" s="39">
        <v>82199.48</v>
      </c>
      <c r="J110" s="38">
        <v>10750.834568037351</v>
      </c>
      <c r="K110" s="38">
        <v>6674.535431962647</v>
      </c>
      <c r="L110" s="39">
        <v>99624.85</v>
      </c>
      <c r="M110" s="60"/>
      <c r="N110" s="38"/>
      <c r="O110" s="60"/>
      <c r="P110" s="60"/>
      <c r="R110" s="60"/>
      <c r="S110" s="60"/>
    </row>
    <row r="111" spans="1:19" ht="12.75">
      <c r="A111" t="s">
        <v>358</v>
      </c>
      <c r="B111">
        <v>350</v>
      </c>
      <c r="C111" t="s">
        <v>361</v>
      </c>
      <c r="D111" t="s">
        <v>6</v>
      </c>
      <c r="E111" s="38">
        <v>96268.18589671272</v>
      </c>
      <c r="F111" s="38">
        <v>7329.987999999999</v>
      </c>
      <c r="G111" s="38">
        <v>12630.64</v>
      </c>
      <c r="H111" s="38">
        <v>54731.97410328728</v>
      </c>
      <c r="I111" s="39">
        <v>170960.788</v>
      </c>
      <c r="J111" s="38">
        <v>5517.335103287277</v>
      </c>
      <c r="K111" s="38">
        <v>6744.824896712724</v>
      </c>
      <c r="L111" s="39">
        <v>183222.948</v>
      </c>
      <c r="M111" s="60"/>
      <c r="N111" s="38"/>
      <c r="O111" s="60"/>
      <c r="P111" s="60"/>
      <c r="R111" s="60"/>
      <c r="S111" s="60"/>
    </row>
    <row r="112" spans="1:19" ht="12.75">
      <c r="A112" t="s">
        <v>358</v>
      </c>
      <c r="B112">
        <v>357</v>
      </c>
      <c r="C112" t="s">
        <v>368</v>
      </c>
      <c r="D112" t="s">
        <v>20</v>
      </c>
      <c r="E112" s="38">
        <v>161348.567</v>
      </c>
      <c r="F112" s="38">
        <v>1137</v>
      </c>
      <c r="G112" s="38">
        <v>44492</v>
      </c>
      <c r="H112" s="38">
        <v>91562.488</v>
      </c>
      <c r="I112" s="39">
        <v>298540.055</v>
      </c>
      <c r="J112" s="38">
        <v>24913.75</v>
      </c>
      <c r="K112" s="38">
        <v>3654.5280000000002</v>
      </c>
      <c r="L112" s="39">
        <v>327108.333</v>
      </c>
      <c r="M112" s="60"/>
      <c r="N112" s="38"/>
      <c r="O112" s="60"/>
      <c r="P112" s="60"/>
      <c r="R112" s="60"/>
      <c r="S112" s="60"/>
    </row>
    <row r="113" spans="1:19" ht="12.75">
      <c r="A113" t="s">
        <v>358</v>
      </c>
      <c r="B113">
        <v>360</v>
      </c>
      <c r="C113" t="s">
        <v>371</v>
      </c>
      <c r="D113" t="s">
        <v>6</v>
      </c>
      <c r="E113" s="38">
        <v>35774.89</v>
      </c>
      <c r="F113" s="38">
        <v>2693.49</v>
      </c>
      <c r="G113" s="38">
        <v>8850.84</v>
      </c>
      <c r="H113" s="38">
        <v>16723.03</v>
      </c>
      <c r="I113" s="39">
        <v>64042.25</v>
      </c>
      <c r="J113" s="38">
        <v>7395.76</v>
      </c>
      <c r="K113" s="38">
        <v>8977.07</v>
      </c>
      <c r="L113" s="39">
        <v>80415.08</v>
      </c>
      <c r="M113" s="60"/>
      <c r="N113" s="38"/>
      <c r="O113" s="60"/>
      <c r="P113" s="60"/>
      <c r="R113" s="60"/>
      <c r="S113" s="60"/>
    </row>
    <row r="114" spans="1:19" ht="12.75">
      <c r="A114" t="s">
        <v>358</v>
      </c>
      <c r="B114">
        <v>363</v>
      </c>
      <c r="C114" t="s">
        <v>374</v>
      </c>
      <c r="D114" t="s">
        <v>6</v>
      </c>
      <c r="E114" s="38">
        <v>66204.52152445666</v>
      </c>
      <c r="F114" s="38">
        <v>7098.24</v>
      </c>
      <c r="G114" s="38">
        <v>19690.13</v>
      </c>
      <c r="H114" s="38">
        <v>35418.83847554334</v>
      </c>
      <c r="I114" s="39">
        <v>128411.73</v>
      </c>
      <c r="J114" s="38">
        <v>12455.198475543335</v>
      </c>
      <c r="K114" s="38">
        <v>14322.951524456665</v>
      </c>
      <c r="L114" s="39">
        <v>155189.88</v>
      </c>
      <c r="M114" s="60"/>
      <c r="N114" s="38"/>
      <c r="O114" s="60"/>
      <c r="P114" s="60"/>
      <c r="R114" s="60"/>
      <c r="S114" s="60"/>
    </row>
    <row r="115" spans="1:19" ht="12.75">
      <c r="A115" t="s">
        <v>358</v>
      </c>
      <c r="B115">
        <v>368</v>
      </c>
      <c r="C115" t="s">
        <v>379</v>
      </c>
      <c r="D115" t="s">
        <v>20</v>
      </c>
      <c r="E115" s="38">
        <v>182700.7</v>
      </c>
      <c r="F115" s="38">
        <v>14589.96</v>
      </c>
      <c r="G115" s="38">
        <v>32537.45</v>
      </c>
      <c r="H115" s="38">
        <v>178524.734</v>
      </c>
      <c r="I115" s="39">
        <v>408352.84400000004</v>
      </c>
      <c r="J115" s="38">
        <v>2817</v>
      </c>
      <c r="K115" s="38">
        <v>26512.62</v>
      </c>
      <c r="L115" s="39">
        <v>437682.46400000004</v>
      </c>
      <c r="M115" s="60"/>
      <c r="N115" s="38"/>
      <c r="O115" s="60"/>
      <c r="P115" s="60"/>
      <c r="R115" s="60"/>
      <c r="S115" s="60"/>
    </row>
    <row r="116" spans="1:19" ht="12.75">
      <c r="A116" t="s">
        <v>358</v>
      </c>
      <c r="B116">
        <v>369</v>
      </c>
      <c r="C116" t="s">
        <v>380</v>
      </c>
      <c r="D116" t="s">
        <v>6</v>
      </c>
      <c r="E116" s="38">
        <v>43558.563541837124</v>
      </c>
      <c r="F116" s="38">
        <v>3048.16</v>
      </c>
      <c r="G116" s="38">
        <v>5672.81</v>
      </c>
      <c r="H116" s="38">
        <v>26577.442458162877</v>
      </c>
      <c r="I116" s="39">
        <v>78856.976</v>
      </c>
      <c r="J116" s="38">
        <v>15040.708458162877</v>
      </c>
      <c r="K116" s="38">
        <v>3398.773541837123</v>
      </c>
      <c r="L116" s="39">
        <v>97296.45799999998</v>
      </c>
      <c r="M116" s="60"/>
      <c r="N116" s="38"/>
      <c r="O116" s="60"/>
      <c r="P116" s="60"/>
      <c r="R116" s="60"/>
      <c r="S116" s="60"/>
    </row>
    <row r="117" spans="1:19" ht="12.75">
      <c r="A117" t="s">
        <v>358</v>
      </c>
      <c r="B117">
        <v>370</v>
      </c>
      <c r="C117" t="s">
        <v>381</v>
      </c>
      <c r="D117" t="s">
        <v>6</v>
      </c>
      <c r="E117" s="38">
        <v>45934.66895482888</v>
      </c>
      <c r="F117" s="38">
        <v>4131</v>
      </c>
      <c r="G117" s="38">
        <v>3393</v>
      </c>
      <c r="H117" s="38">
        <v>30572.331045171122</v>
      </c>
      <c r="I117" s="39">
        <v>84031</v>
      </c>
      <c r="J117" s="38">
        <v>9790.331045171122</v>
      </c>
      <c r="K117" s="38">
        <v>3479.668954828877</v>
      </c>
      <c r="L117" s="39">
        <v>97301</v>
      </c>
      <c r="M117" s="60"/>
      <c r="N117" s="38"/>
      <c r="O117" s="60"/>
      <c r="P117" s="60"/>
      <c r="R117" s="60"/>
      <c r="S117" s="60"/>
    </row>
    <row r="118" spans="1:19" ht="12.75">
      <c r="A118" t="s">
        <v>358</v>
      </c>
      <c r="B118">
        <v>377</v>
      </c>
      <c r="C118" t="s">
        <v>388</v>
      </c>
      <c r="D118" t="s">
        <v>20</v>
      </c>
      <c r="E118" s="38">
        <v>100230.87</v>
      </c>
      <c r="F118" s="38">
        <v>3853.23</v>
      </c>
      <c r="G118" s="38">
        <v>18953.43</v>
      </c>
      <c r="H118" s="38">
        <v>91280.696</v>
      </c>
      <c r="I118" s="39">
        <v>214318.22600000002</v>
      </c>
      <c r="J118" s="38">
        <v>6412.99</v>
      </c>
      <c r="K118" s="38">
        <v>11059.96</v>
      </c>
      <c r="L118" s="39">
        <v>231791.17599999998</v>
      </c>
      <c r="M118" s="60"/>
      <c r="N118" s="38"/>
      <c r="O118" s="60"/>
      <c r="P118" s="60"/>
      <c r="R118" s="60"/>
      <c r="S118" s="60"/>
    </row>
    <row r="119" spans="1:19" ht="12.75">
      <c r="A119" t="s">
        <v>358</v>
      </c>
      <c r="B119">
        <v>384</v>
      </c>
      <c r="C119" t="s">
        <v>395</v>
      </c>
      <c r="D119" t="s">
        <v>20</v>
      </c>
      <c r="E119" s="38">
        <v>175400.39615084432</v>
      </c>
      <c r="F119" s="38">
        <v>0</v>
      </c>
      <c r="G119" s="38">
        <v>27852.13</v>
      </c>
      <c r="H119" s="38">
        <v>100844.8908491557</v>
      </c>
      <c r="I119" s="39">
        <v>304097.417</v>
      </c>
      <c r="J119" s="38">
        <v>10971.531849155686</v>
      </c>
      <c r="K119" s="38">
        <v>11676.6281508443</v>
      </c>
      <c r="L119" s="39">
        <v>326745.577</v>
      </c>
      <c r="M119" s="60"/>
      <c r="N119" s="38"/>
      <c r="O119" s="60"/>
      <c r="P119" s="60"/>
      <c r="R119" s="60"/>
      <c r="S119" s="60"/>
    </row>
    <row r="120" spans="1:19" ht="12.75">
      <c r="A120" t="s">
        <v>358</v>
      </c>
      <c r="B120">
        <v>385</v>
      </c>
      <c r="C120" t="s">
        <v>396</v>
      </c>
      <c r="D120" t="s">
        <v>6</v>
      </c>
      <c r="E120" s="38">
        <v>52991.76</v>
      </c>
      <c r="F120" s="38">
        <v>3880.81</v>
      </c>
      <c r="G120" s="38">
        <v>14243.32</v>
      </c>
      <c r="H120" s="38">
        <v>32208.865</v>
      </c>
      <c r="I120" s="39">
        <v>103324.755</v>
      </c>
      <c r="J120" s="38">
        <v>2069.02</v>
      </c>
      <c r="K120" s="38">
        <v>4683.07</v>
      </c>
      <c r="L120" s="39">
        <v>110076.845</v>
      </c>
      <c r="M120" s="60"/>
      <c r="N120" s="38"/>
      <c r="O120" s="60"/>
      <c r="P120" s="60"/>
      <c r="R120" s="60"/>
      <c r="S120" s="60"/>
    </row>
    <row r="121" spans="1:19" ht="12.75">
      <c r="A121" t="s">
        <v>358</v>
      </c>
      <c r="B121">
        <v>391</v>
      </c>
      <c r="C121" t="s">
        <v>402</v>
      </c>
      <c r="D121" t="s">
        <v>20</v>
      </c>
      <c r="E121" s="38">
        <v>114251.678</v>
      </c>
      <c r="F121" s="38">
        <v>4001</v>
      </c>
      <c r="G121" s="38">
        <v>26623</v>
      </c>
      <c r="H121" s="38">
        <v>130068.856</v>
      </c>
      <c r="I121" s="39">
        <v>274944.534</v>
      </c>
      <c r="J121" s="38">
        <v>29678</v>
      </c>
      <c r="K121" s="38">
        <v>261</v>
      </c>
      <c r="L121" s="39">
        <v>304883.534</v>
      </c>
      <c r="M121" s="60"/>
      <c r="N121" s="38"/>
      <c r="O121" s="60"/>
      <c r="P121" s="60"/>
      <c r="R121" s="60"/>
      <c r="S121" s="60"/>
    </row>
    <row r="122" spans="1:19" ht="12.75">
      <c r="A122" t="s">
        <v>358</v>
      </c>
      <c r="B122">
        <v>392</v>
      </c>
      <c r="C122" t="s">
        <v>403</v>
      </c>
      <c r="D122" t="s">
        <v>6</v>
      </c>
      <c r="E122" s="38">
        <v>57454.86</v>
      </c>
      <c r="F122" s="38">
        <v>5147.15</v>
      </c>
      <c r="G122" s="38">
        <v>20268.31</v>
      </c>
      <c r="H122" s="38">
        <v>54192.72</v>
      </c>
      <c r="I122" s="39">
        <v>137063.04</v>
      </c>
      <c r="J122" s="38">
        <v>951.94</v>
      </c>
      <c r="K122" s="38">
        <v>11139.542</v>
      </c>
      <c r="L122" s="39">
        <v>149154.522</v>
      </c>
      <c r="M122" s="60"/>
      <c r="N122" s="38"/>
      <c r="O122" s="60"/>
      <c r="P122" s="60"/>
      <c r="R122" s="60"/>
      <c r="S122" s="60"/>
    </row>
    <row r="123" spans="1:19" ht="12.75">
      <c r="A123" t="s">
        <v>358</v>
      </c>
      <c r="B123">
        <v>393</v>
      </c>
      <c r="C123" t="s">
        <v>404</v>
      </c>
      <c r="D123" t="s">
        <v>6</v>
      </c>
      <c r="E123" s="38">
        <v>49788.08</v>
      </c>
      <c r="F123" s="38">
        <v>262.43</v>
      </c>
      <c r="G123" s="38">
        <v>9441.97</v>
      </c>
      <c r="H123" s="38">
        <v>28222.97</v>
      </c>
      <c r="I123" s="39">
        <v>87715.45</v>
      </c>
      <c r="J123" s="38">
        <v>5647.66</v>
      </c>
      <c r="K123" s="38">
        <v>5036.77</v>
      </c>
      <c r="L123" s="39">
        <v>98399.88</v>
      </c>
      <c r="M123" s="60"/>
      <c r="N123" s="38"/>
      <c r="O123" s="60"/>
      <c r="P123" s="60"/>
      <c r="R123" s="60"/>
      <c r="S123" s="60"/>
    </row>
    <row r="124" spans="1:15" ht="12.75">
      <c r="A124" t="s">
        <v>358</v>
      </c>
      <c r="B124">
        <v>398</v>
      </c>
      <c r="C124" t="s">
        <v>409</v>
      </c>
      <c r="D124" t="s">
        <v>20</v>
      </c>
      <c r="E124" s="38">
        <v>120554.88</v>
      </c>
      <c r="F124" s="38">
        <v>2293.18</v>
      </c>
      <c r="G124" s="38">
        <v>18186.65</v>
      </c>
      <c r="H124" s="38">
        <v>87484.638</v>
      </c>
      <c r="I124" s="39">
        <v>228519.348</v>
      </c>
      <c r="J124" s="38">
        <v>17286.13</v>
      </c>
      <c r="K124" s="38">
        <v>17379.84</v>
      </c>
      <c r="L124" s="39">
        <v>263185.318</v>
      </c>
      <c r="M124" s="60"/>
      <c r="N124" s="38"/>
      <c r="O124" s="60"/>
    </row>
    <row r="126" spans="4:29" s="7" customFormat="1" ht="12.75">
      <c r="D126" s="7" t="s">
        <v>415</v>
      </c>
      <c r="E126" s="8">
        <f>SUM(E4:E124)</f>
        <v>14049578.585223079</v>
      </c>
      <c r="F126" s="8">
        <f aca="true" t="shared" si="0" ref="F126:L126">SUM(F4:F124)</f>
        <v>1173430.878</v>
      </c>
      <c r="G126" s="8">
        <f t="shared" si="0"/>
        <v>2575681.3100000005</v>
      </c>
      <c r="H126" s="8">
        <f t="shared" si="0"/>
        <v>7976390.287776925</v>
      </c>
      <c r="I126" s="8">
        <f t="shared" si="0"/>
        <v>25775081.06099999</v>
      </c>
      <c r="J126" s="8">
        <f t="shared" si="0"/>
        <v>2408295.687776926</v>
      </c>
      <c r="K126" s="8">
        <f t="shared" si="0"/>
        <v>960807.6802230731</v>
      </c>
      <c r="L126" s="8">
        <f t="shared" si="0"/>
        <v>29144184.42899999</v>
      </c>
      <c r="M126" s="8"/>
      <c r="N126" s="8"/>
      <c r="O126"/>
      <c r="P126" s="8"/>
      <c r="Q126" s="8"/>
      <c r="R126" s="8"/>
      <c r="S126"/>
      <c r="T126"/>
      <c r="U126"/>
      <c r="V126"/>
      <c r="W126"/>
      <c r="X126"/>
      <c r="Y126"/>
      <c r="Z126"/>
      <c r="AA126"/>
      <c r="AB126"/>
      <c r="AC126"/>
    </row>
    <row r="127" ht="12.75">
      <c r="N127" s="8"/>
    </row>
    <row r="128" spans="9:29" ht="12.75">
      <c r="I128"/>
      <c r="L128"/>
      <c r="O128" s="7"/>
      <c r="Q128" s="7"/>
      <c r="R128" s="7"/>
      <c r="S128" s="7"/>
      <c r="T128" s="7"/>
      <c r="U128" s="7"/>
      <c r="V128" s="7"/>
      <c r="W128" s="7"/>
      <c r="X128" s="7"/>
      <c r="Y128" s="7"/>
      <c r="Z128" s="7"/>
      <c r="AA128" s="7"/>
      <c r="AB128" s="7"/>
      <c r="AC128" s="7"/>
    </row>
    <row r="129" ht="12.75">
      <c r="N129" s="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28"/>
  <sheetViews>
    <sheetView zoomScale="85" zoomScaleNormal="85" zoomScalePageLayoutView="0" workbookViewId="0" topLeftCell="A1">
      <pane xSplit="4" ySplit="3" topLeftCell="E4" activePane="bottomRight" state="frozen"/>
      <selection pane="topLeft" activeCell="A403" sqref="A403:IV403"/>
      <selection pane="topRight" activeCell="A403" sqref="A403:IV403"/>
      <selection pane="bottomLeft" activeCell="A403" sqref="A403:IV403"/>
      <selection pane="bottomRight" activeCell="A1" sqref="A1"/>
    </sheetView>
  </sheetViews>
  <sheetFormatPr defaultColWidth="9.140625" defaultRowHeight="12.75"/>
  <cols>
    <col min="3" max="3" width="27.57421875" style="0" customWidth="1"/>
    <col min="4" max="5" width="11.28125" style="0" customWidth="1"/>
    <col min="6" max="7" width="12.28125" style="0" customWidth="1"/>
    <col min="8" max="8" width="12.00390625" style="0" customWidth="1"/>
    <col min="9" max="9" width="9.28125" style="0" customWidth="1"/>
    <col min="10" max="10" width="11.28125" style="5" customWidth="1"/>
    <col min="11" max="13" width="11.28125" style="7" customWidth="1"/>
  </cols>
  <sheetData>
    <row r="1" ht="15.75">
      <c r="A1" s="61" t="s">
        <v>491</v>
      </c>
    </row>
    <row r="2" spans="5:13" ht="12.75">
      <c r="E2" s="85" t="s">
        <v>416</v>
      </c>
      <c r="F2" s="85"/>
      <c r="G2" s="85"/>
      <c r="H2" s="85"/>
      <c r="I2" s="85"/>
      <c r="J2" s="85"/>
      <c r="K2" s="37"/>
      <c r="L2" s="37"/>
      <c r="M2" s="37"/>
    </row>
    <row r="3" spans="1:13" s="7" customFormat="1" ht="28.5" customHeight="1">
      <c r="A3" s="2" t="s">
        <v>0</v>
      </c>
      <c r="B3" s="2" t="s">
        <v>1</v>
      </c>
      <c r="C3" s="2" t="s">
        <v>2</v>
      </c>
      <c r="D3" s="2" t="s">
        <v>3</v>
      </c>
      <c r="E3" s="9" t="s">
        <v>410</v>
      </c>
      <c r="F3" s="9" t="s">
        <v>411</v>
      </c>
      <c r="G3" s="9" t="s">
        <v>412</v>
      </c>
      <c r="H3" s="9" t="s">
        <v>414</v>
      </c>
      <c r="I3" s="9" t="s">
        <v>413</v>
      </c>
      <c r="J3" s="9" t="s">
        <v>476</v>
      </c>
      <c r="K3" s="9"/>
      <c r="L3" s="9"/>
      <c r="M3" s="9"/>
    </row>
    <row r="4" spans="1:14" ht="12.75">
      <c r="A4" s="3" t="s">
        <v>4</v>
      </c>
      <c r="B4" s="5">
        <v>1</v>
      </c>
      <c r="C4" s="5" t="s">
        <v>5</v>
      </c>
      <c r="D4" s="5" t="s">
        <v>6</v>
      </c>
      <c r="E4" s="6">
        <v>11241.24</v>
      </c>
      <c r="F4" s="6">
        <v>68793.83</v>
      </c>
      <c r="G4" s="6">
        <v>0</v>
      </c>
      <c r="H4" s="36">
        <v>26572.54</v>
      </c>
      <c r="I4" s="6">
        <v>0</v>
      </c>
      <c r="J4" s="15">
        <v>106607.61</v>
      </c>
      <c r="K4" s="8"/>
      <c r="L4" s="8"/>
      <c r="M4" s="8"/>
      <c r="N4" s="6"/>
    </row>
    <row r="5" spans="1:14" ht="12.75">
      <c r="A5" s="3" t="s">
        <v>4</v>
      </c>
      <c r="B5" s="5">
        <v>2</v>
      </c>
      <c r="C5" s="5" t="s">
        <v>7</v>
      </c>
      <c r="D5" s="5" t="s">
        <v>6</v>
      </c>
      <c r="E5" s="6">
        <v>9217.702</v>
      </c>
      <c r="F5" s="6">
        <v>41805.954000000005</v>
      </c>
      <c r="G5" s="6">
        <v>0</v>
      </c>
      <c r="H5" s="6">
        <v>26758.650999999994</v>
      </c>
      <c r="I5" s="6">
        <v>0</v>
      </c>
      <c r="J5" s="15">
        <v>77782.307</v>
      </c>
      <c r="K5" s="8"/>
      <c r="L5" s="8"/>
      <c r="M5" s="8"/>
      <c r="N5" s="6"/>
    </row>
    <row r="6" spans="1:14" ht="12.75">
      <c r="A6" s="3" t="s">
        <v>4</v>
      </c>
      <c r="B6" s="5">
        <v>3</v>
      </c>
      <c r="C6" s="5" t="s">
        <v>8</v>
      </c>
      <c r="D6" s="5" t="s">
        <v>6</v>
      </c>
      <c r="E6" s="6">
        <v>14214.765000000001</v>
      </c>
      <c r="F6" s="6">
        <v>52256.871</v>
      </c>
      <c r="G6" s="6">
        <v>0</v>
      </c>
      <c r="H6" s="6">
        <v>21805.539</v>
      </c>
      <c r="I6" s="6">
        <v>0</v>
      </c>
      <c r="J6" s="15">
        <v>88277.175</v>
      </c>
      <c r="K6" s="8"/>
      <c r="L6" s="8"/>
      <c r="M6" s="8"/>
      <c r="N6" s="6"/>
    </row>
    <row r="7" spans="1:14" ht="12.75">
      <c r="A7" s="3" t="s">
        <v>4</v>
      </c>
      <c r="B7" s="5">
        <v>4</v>
      </c>
      <c r="C7" s="5" t="s">
        <v>9</v>
      </c>
      <c r="D7" s="5" t="s">
        <v>6</v>
      </c>
      <c r="E7" s="6">
        <v>5825.91</v>
      </c>
      <c r="F7" s="6">
        <v>35034.83</v>
      </c>
      <c r="G7" s="6">
        <v>0</v>
      </c>
      <c r="H7" s="6">
        <v>13956.29</v>
      </c>
      <c r="I7" s="6">
        <v>0</v>
      </c>
      <c r="J7" s="15">
        <v>54817.03</v>
      </c>
      <c r="K7" s="8"/>
      <c r="L7" s="8"/>
      <c r="M7" s="8"/>
      <c r="N7" s="6"/>
    </row>
    <row r="8" spans="1:14" ht="12.75">
      <c r="A8" s="3" t="s">
        <v>4</v>
      </c>
      <c r="B8" s="5">
        <v>5</v>
      </c>
      <c r="C8" s="5" t="s">
        <v>10</v>
      </c>
      <c r="D8" s="5" t="s">
        <v>6</v>
      </c>
      <c r="E8" s="6">
        <v>45824.566000000006</v>
      </c>
      <c r="F8" s="6">
        <v>0</v>
      </c>
      <c r="G8" s="6">
        <v>3.6630000000000003</v>
      </c>
      <c r="H8" s="6">
        <v>22043.51</v>
      </c>
      <c r="I8" s="6">
        <v>0</v>
      </c>
      <c r="J8" s="15">
        <v>67871.739</v>
      </c>
      <c r="K8" s="8"/>
      <c r="L8" s="8"/>
      <c r="M8" s="8"/>
      <c r="N8" s="6"/>
    </row>
    <row r="9" spans="1:14" ht="12.75">
      <c r="A9" s="3" t="s">
        <v>4</v>
      </c>
      <c r="B9" s="5">
        <v>13</v>
      </c>
      <c r="C9" s="5" t="s">
        <v>19</v>
      </c>
      <c r="D9" s="5" t="s">
        <v>20</v>
      </c>
      <c r="E9" s="6">
        <v>205179.02</v>
      </c>
      <c r="F9" s="6">
        <v>24</v>
      </c>
      <c r="G9" s="6">
        <v>0</v>
      </c>
      <c r="H9" s="6">
        <v>96880.331</v>
      </c>
      <c r="I9" s="6">
        <v>22888.271</v>
      </c>
      <c r="J9" s="15">
        <v>324971.62200000003</v>
      </c>
      <c r="K9" s="8"/>
      <c r="L9" s="8"/>
      <c r="M9" s="8"/>
      <c r="N9" s="6"/>
    </row>
    <row r="10" spans="1:14" ht="12.75">
      <c r="A10" s="3" t="s">
        <v>4</v>
      </c>
      <c r="B10" s="5">
        <v>20</v>
      </c>
      <c r="C10" s="5" t="s">
        <v>27</v>
      </c>
      <c r="D10" s="5" t="s">
        <v>20</v>
      </c>
      <c r="E10" s="6">
        <v>119082.878</v>
      </c>
      <c r="F10" s="6">
        <v>1334.08</v>
      </c>
      <c r="G10" s="6">
        <v>0</v>
      </c>
      <c r="H10" s="6">
        <v>63754.39</v>
      </c>
      <c r="I10" s="6">
        <v>64.2</v>
      </c>
      <c r="J10" s="15">
        <v>184235.548</v>
      </c>
      <c r="K10" s="8"/>
      <c r="L10" s="8"/>
      <c r="M10" s="8"/>
      <c r="N10" s="6"/>
    </row>
    <row r="11" spans="1:14" ht="12.75">
      <c r="A11" s="3" t="s">
        <v>4</v>
      </c>
      <c r="B11" s="5">
        <v>21</v>
      </c>
      <c r="C11" s="5" t="s">
        <v>28</v>
      </c>
      <c r="D11" s="5" t="s">
        <v>6</v>
      </c>
      <c r="E11" s="6">
        <v>120198.79497276264</v>
      </c>
      <c r="F11" s="6">
        <v>0</v>
      </c>
      <c r="G11" s="6">
        <v>4.36</v>
      </c>
      <c r="H11" s="6">
        <v>39308.65</v>
      </c>
      <c r="I11" s="6">
        <v>86.62502723735408</v>
      </c>
      <c r="J11" s="15">
        <v>159598.43</v>
      </c>
      <c r="K11" s="8"/>
      <c r="L11" s="8"/>
      <c r="M11" s="8"/>
      <c r="N11" s="6"/>
    </row>
    <row r="12" spans="1:14" ht="12.75">
      <c r="A12" s="3" t="s">
        <v>4</v>
      </c>
      <c r="B12" s="5">
        <v>22</v>
      </c>
      <c r="C12" s="5" t="s">
        <v>29</v>
      </c>
      <c r="D12" s="5" t="s">
        <v>6</v>
      </c>
      <c r="E12" s="6">
        <v>70751.32</v>
      </c>
      <c r="F12" s="6">
        <v>0</v>
      </c>
      <c r="G12" s="6">
        <v>0</v>
      </c>
      <c r="H12" s="6">
        <v>20951.92</v>
      </c>
      <c r="I12" s="6">
        <v>0</v>
      </c>
      <c r="J12" s="15">
        <v>91703.24</v>
      </c>
      <c r="K12" s="8"/>
      <c r="L12" s="8"/>
      <c r="M12" s="8"/>
      <c r="N12" s="6"/>
    </row>
    <row r="13" spans="1:14" ht="12.75">
      <c r="A13" s="3" t="s">
        <v>4</v>
      </c>
      <c r="B13" s="5">
        <v>23</v>
      </c>
      <c r="C13" s="5" t="s">
        <v>30</v>
      </c>
      <c r="D13" s="5" t="s">
        <v>6</v>
      </c>
      <c r="E13" s="6">
        <v>82626.43</v>
      </c>
      <c r="F13" s="6">
        <v>18678.12</v>
      </c>
      <c r="G13" s="6">
        <v>0</v>
      </c>
      <c r="H13" s="6">
        <v>28594.04</v>
      </c>
      <c r="I13" s="6">
        <v>52.84</v>
      </c>
      <c r="J13" s="15">
        <v>129951.43</v>
      </c>
      <c r="K13" s="8"/>
      <c r="L13" s="8"/>
      <c r="M13" s="8"/>
      <c r="N13" s="6"/>
    </row>
    <row r="14" spans="1:14" ht="12.75">
      <c r="A14" s="3" t="s">
        <v>4</v>
      </c>
      <c r="B14" s="5">
        <v>24</v>
      </c>
      <c r="C14" s="5" t="s">
        <v>31</v>
      </c>
      <c r="D14" s="5" t="s">
        <v>6</v>
      </c>
      <c r="E14" s="6">
        <v>137358</v>
      </c>
      <c r="F14" s="6">
        <v>0</v>
      </c>
      <c r="G14" s="6">
        <v>0</v>
      </c>
      <c r="H14" s="6">
        <v>35654</v>
      </c>
      <c r="I14" s="6">
        <v>13996</v>
      </c>
      <c r="J14" s="15">
        <v>187008</v>
      </c>
      <c r="K14" s="8"/>
      <c r="L14" s="8"/>
      <c r="M14" s="8"/>
      <c r="N14" s="6"/>
    </row>
    <row r="15" spans="1:14" ht="12.75">
      <c r="A15" s="3" t="s">
        <v>4</v>
      </c>
      <c r="B15" s="5">
        <v>25</v>
      </c>
      <c r="C15" s="5" t="s">
        <v>32</v>
      </c>
      <c r="D15" s="5" t="s">
        <v>6</v>
      </c>
      <c r="E15" s="6">
        <v>86712.22</v>
      </c>
      <c r="F15" s="6">
        <v>60.32</v>
      </c>
      <c r="G15" s="6">
        <v>0</v>
      </c>
      <c r="H15" s="6">
        <v>24031.23</v>
      </c>
      <c r="I15" s="6">
        <v>3.5200000000000102</v>
      </c>
      <c r="J15" s="15">
        <v>110807.29</v>
      </c>
      <c r="K15" s="8"/>
      <c r="L15" s="8"/>
      <c r="M15" s="8"/>
      <c r="N15" s="6"/>
    </row>
    <row r="16" spans="1:14" ht="12.75">
      <c r="A16" s="3" t="s">
        <v>33</v>
      </c>
      <c r="B16" s="5">
        <v>26</v>
      </c>
      <c r="C16" s="5" t="s">
        <v>34</v>
      </c>
      <c r="D16" s="5" t="s">
        <v>6</v>
      </c>
      <c r="E16" s="6">
        <v>78882.121</v>
      </c>
      <c r="F16" s="6">
        <v>0</v>
      </c>
      <c r="G16" s="6">
        <v>0</v>
      </c>
      <c r="H16" s="6">
        <v>34239.907999999996</v>
      </c>
      <c r="I16" s="6">
        <v>41.766000000000005</v>
      </c>
      <c r="J16" s="15">
        <v>113163.795</v>
      </c>
      <c r="K16" s="8"/>
      <c r="L16" s="8"/>
      <c r="M16" s="8"/>
      <c r="N16" s="6"/>
    </row>
    <row r="17" spans="1:14" ht="12.75">
      <c r="A17" s="3" t="s">
        <v>33</v>
      </c>
      <c r="B17" s="5">
        <v>29</v>
      </c>
      <c r="C17" s="5" t="s">
        <v>37</v>
      </c>
      <c r="D17" s="5" t="s">
        <v>6</v>
      </c>
      <c r="E17" s="6">
        <v>53771.24</v>
      </c>
      <c r="F17" s="6">
        <v>0</v>
      </c>
      <c r="G17" s="6">
        <v>0</v>
      </c>
      <c r="H17" s="6">
        <v>20962.87</v>
      </c>
      <c r="I17" s="6">
        <v>0</v>
      </c>
      <c r="J17" s="15">
        <v>74734.11</v>
      </c>
      <c r="K17" s="8"/>
      <c r="L17" s="8"/>
      <c r="M17" s="8"/>
      <c r="N17" s="6"/>
    </row>
    <row r="18" spans="1:14" ht="12.75">
      <c r="A18" s="3" t="s">
        <v>33</v>
      </c>
      <c r="B18" s="5">
        <v>34</v>
      </c>
      <c r="C18" s="5" t="s">
        <v>42</v>
      </c>
      <c r="D18" s="5" t="s">
        <v>20</v>
      </c>
      <c r="E18" s="6">
        <v>275668.91</v>
      </c>
      <c r="F18" s="6">
        <v>130.33</v>
      </c>
      <c r="G18" s="6">
        <v>8.11</v>
      </c>
      <c r="H18" s="6">
        <v>159289.99599999998</v>
      </c>
      <c r="I18" s="6">
        <v>574.933</v>
      </c>
      <c r="J18" s="15">
        <v>435672.279</v>
      </c>
      <c r="K18" s="8"/>
      <c r="L18" s="8"/>
      <c r="M18" s="8"/>
      <c r="N18" s="6"/>
    </row>
    <row r="19" spans="1:14" ht="12.75">
      <c r="A19" s="3" t="s">
        <v>33</v>
      </c>
      <c r="B19" s="5">
        <v>41</v>
      </c>
      <c r="C19" s="5" t="s">
        <v>49</v>
      </c>
      <c r="D19" s="5" t="s">
        <v>20</v>
      </c>
      <c r="E19" s="6">
        <v>239715.893</v>
      </c>
      <c r="F19" s="6">
        <v>0.6</v>
      </c>
      <c r="G19" s="6">
        <v>24.36</v>
      </c>
      <c r="H19" s="6">
        <v>111487.15699999999</v>
      </c>
      <c r="I19" s="6">
        <v>174.872</v>
      </c>
      <c r="J19" s="15">
        <v>351402.882</v>
      </c>
      <c r="K19" s="8"/>
      <c r="L19" s="8"/>
      <c r="M19" s="8"/>
      <c r="N19" s="6"/>
    </row>
    <row r="20" spans="1:14" ht="12.75">
      <c r="A20" s="3" t="s">
        <v>33</v>
      </c>
      <c r="B20" s="5">
        <v>42</v>
      </c>
      <c r="C20" s="5" t="s">
        <v>50</v>
      </c>
      <c r="D20" s="5" t="s">
        <v>6</v>
      </c>
      <c r="E20" s="6">
        <v>130244.59</v>
      </c>
      <c r="F20" s="6">
        <v>0</v>
      </c>
      <c r="G20" s="6">
        <v>0</v>
      </c>
      <c r="H20" s="6">
        <v>74778.29</v>
      </c>
      <c r="I20" s="6">
        <v>0</v>
      </c>
      <c r="J20" s="15">
        <v>205022.88</v>
      </c>
      <c r="K20" s="8"/>
      <c r="L20" s="8"/>
      <c r="M20" s="8"/>
      <c r="N20" s="6"/>
    </row>
    <row r="21" spans="1:14" ht="12.75">
      <c r="A21" s="3" t="s">
        <v>33</v>
      </c>
      <c r="B21" s="5">
        <v>52</v>
      </c>
      <c r="C21" s="5" t="s">
        <v>60</v>
      </c>
      <c r="D21" s="5" t="s">
        <v>20</v>
      </c>
      <c r="E21" s="6">
        <v>850753.149</v>
      </c>
      <c r="F21" s="6">
        <v>121113.1</v>
      </c>
      <c r="G21" s="6">
        <v>424</v>
      </c>
      <c r="H21" s="6">
        <v>367975.426</v>
      </c>
      <c r="I21" s="6">
        <v>76.22</v>
      </c>
      <c r="J21" s="15">
        <v>1340341.8949999998</v>
      </c>
      <c r="K21" s="8"/>
      <c r="L21" s="8"/>
      <c r="M21" s="8"/>
      <c r="N21" s="6"/>
    </row>
    <row r="22" spans="1:14" ht="12.75">
      <c r="A22" s="3" t="s">
        <v>33</v>
      </c>
      <c r="B22" s="5">
        <v>65</v>
      </c>
      <c r="C22" s="5" t="s">
        <v>73</v>
      </c>
      <c r="D22" s="5" t="s">
        <v>6</v>
      </c>
      <c r="E22" s="6">
        <v>57463.76</v>
      </c>
      <c r="F22" s="6">
        <v>0</v>
      </c>
      <c r="G22" s="6">
        <v>6.425</v>
      </c>
      <c r="H22" s="6">
        <v>26763.477</v>
      </c>
      <c r="I22" s="6">
        <v>0</v>
      </c>
      <c r="J22" s="15">
        <v>84233.66200000001</v>
      </c>
      <c r="K22" s="8"/>
      <c r="L22" s="8"/>
      <c r="M22" s="8"/>
      <c r="N22" s="6"/>
    </row>
    <row r="23" spans="1:14" ht="12.75">
      <c r="A23" s="3" t="s">
        <v>33</v>
      </c>
      <c r="B23" s="5">
        <v>66</v>
      </c>
      <c r="C23" s="5" t="s">
        <v>74</v>
      </c>
      <c r="D23" s="5" t="s">
        <v>6</v>
      </c>
      <c r="E23" s="6">
        <v>56036.5</v>
      </c>
      <c r="F23" s="6">
        <v>0</v>
      </c>
      <c r="G23" s="6">
        <v>0</v>
      </c>
      <c r="H23" s="6">
        <v>22517.03</v>
      </c>
      <c r="I23" s="6">
        <v>0</v>
      </c>
      <c r="J23" s="15">
        <v>78553.53</v>
      </c>
      <c r="K23" s="8"/>
      <c r="L23" s="8"/>
      <c r="M23" s="8"/>
      <c r="N23" s="6"/>
    </row>
    <row r="24" spans="1:14" ht="12.75">
      <c r="A24" s="3" t="s">
        <v>33</v>
      </c>
      <c r="B24" s="5">
        <v>67</v>
      </c>
      <c r="C24" s="5" t="s">
        <v>75</v>
      </c>
      <c r="D24" s="5" t="s">
        <v>20</v>
      </c>
      <c r="E24" s="6">
        <v>396527.28</v>
      </c>
      <c r="F24" s="6">
        <v>0</v>
      </c>
      <c r="G24" s="6">
        <v>147.38</v>
      </c>
      <c r="H24" s="6">
        <v>278907.211</v>
      </c>
      <c r="I24" s="6">
        <v>0</v>
      </c>
      <c r="J24" s="15">
        <v>675581.871</v>
      </c>
      <c r="K24" s="8"/>
      <c r="L24" s="8"/>
      <c r="M24" s="8"/>
      <c r="N24" s="6"/>
    </row>
    <row r="25" spans="1:14" ht="12.75">
      <c r="A25" s="3" t="s">
        <v>33</v>
      </c>
      <c r="B25" s="5">
        <v>73</v>
      </c>
      <c r="C25" s="5" t="s">
        <v>81</v>
      </c>
      <c r="D25" s="5" t="s">
        <v>20</v>
      </c>
      <c r="E25" s="6">
        <v>640399.18</v>
      </c>
      <c r="F25" s="6">
        <v>329.91</v>
      </c>
      <c r="G25" s="6">
        <v>0</v>
      </c>
      <c r="H25" s="6">
        <v>215669.055</v>
      </c>
      <c r="I25" s="6">
        <v>0</v>
      </c>
      <c r="J25" s="15">
        <v>856398.145</v>
      </c>
      <c r="K25" s="8"/>
      <c r="L25" s="8"/>
      <c r="M25" s="8"/>
      <c r="N25" s="6"/>
    </row>
    <row r="26" spans="1:14" ht="12.75">
      <c r="A26" s="3" t="s">
        <v>82</v>
      </c>
      <c r="B26" s="5">
        <v>74</v>
      </c>
      <c r="C26" s="5" t="s">
        <v>83</v>
      </c>
      <c r="D26" s="5" t="s">
        <v>6</v>
      </c>
      <c r="E26" s="6">
        <v>139120.65899999999</v>
      </c>
      <c r="F26" s="6">
        <v>31.07</v>
      </c>
      <c r="G26" s="6">
        <v>30.33</v>
      </c>
      <c r="H26" s="6">
        <v>72485.69200000001</v>
      </c>
      <c r="I26" s="6">
        <v>1.7</v>
      </c>
      <c r="J26" s="15">
        <v>211669.451</v>
      </c>
      <c r="K26" s="8"/>
      <c r="L26" s="8"/>
      <c r="M26" s="8"/>
      <c r="N26" s="6"/>
    </row>
    <row r="27" spans="1:14" ht="12.75">
      <c r="A27" s="3" t="s">
        <v>82</v>
      </c>
      <c r="B27" s="5">
        <v>75</v>
      </c>
      <c r="C27" s="5" t="s">
        <v>84</v>
      </c>
      <c r="D27" s="5" t="s">
        <v>6</v>
      </c>
      <c r="E27" s="6">
        <v>111347.93</v>
      </c>
      <c r="F27" s="6">
        <v>255.38</v>
      </c>
      <c r="G27" s="6">
        <v>0</v>
      </c>
      <c r="H27" s="6">
        <v>31996.9</v>
      </c>
      <c r="I27" s="6">
        <v>0</v>
      </c>
      <c r="J27" s="15">
        <v>143600.21</v>
      </c>
      <c r="K27" s="8"/>
      <c r="L27" s="8"/>
      <c r="M27" s="8"/>
      <c r="N27" s="6"/>
    </row>
    <row r="28" spans="1:14" ht="12.75">
      <c r="A28" s="3" t="s">
        <v>82</v>
      </c>
      <c r="B28" s="5">
        <v>76</v>
      </c>
      <c r="C28" s="5" t="s">
        <v>85</v>
      </c>
      <c r="D28" s="5" t="s">
        <v>6</v>
      </c>
      <c r="E28" s="6">
        <v>20540.074</v>
      </c>
      <c r="F28" s="6">
        <v>46828.65</v>
      </c>
      <c r="G28" s="6">
        <v>37.14</v>
      </c>
      <c r="H28" s="6">
        <v>25219.594</v>
      </c>
      <c r="I28" s="6">
        <v>0</v>
      </c>
      <c r="J28" s="15">
        <v>92625.458</v>
      </c>
      <c r="K28" s="8"/>
      <c r="L28" s="8"/>
      <c r="M28" s="8"/>
      <c r="N28" s="6"/>
    </row>
    <row r="29" spans="1:14" ht="12.75">
      <c r="A29" s="3" t="s">
        <v>82</v>
      </c>
      <c r="B29" s="5">
        <v>77</v>
      </c>
      <c r="C29" s="5" t="s">
        <v>86</v>
      </c>
      <c r="D29" s="5" t="s">
        <v>6</v>
      </c>
      <c r="E29" s="6">
        <v>63216.23</v>
      </c>
      <c r="F29" s="6">
        <v>38.642</v>
      </c>
      <c r="G29" s="6">
        <v>0</v>
      </c>
      <c r="H29" s="6">
        <v>37922.50200000001</v>
      </c>
      <c r="I29" s="6">
        <v>2080.48</v>
      </c>
      <c r="J29" s="15">
        <v>103257.854</v>
      </c>
      <c r="K29" s="8"/>
      <c r="L29" s="8"/>
      <c r="M29" s="8"/>
      <c r="N29" s="6"/>
    </row>
    <row r="30" spans="1:14" ht="12.75">
      <c r="A30" s="3" t="s">
        <v>82</v>
      </c>
      <c r="B30" s="5">
        <v>78</v>
      </c>
      <c r="C30" s="5" t="s">
        <v>87</v>
      </c>
      <c r="D30" s="5" t="s">
        <v>6</v>
      </c>
      <c r="E30" s="6">
        <v>72607.47</v>
      </c>
      <c r="F30" s="6">
        <v>0</v>
      </c>
      <c r="G30" s="6">
        <v>0</v>
      </c>
      <c r="H30" s="6">
        <v>48166.348000000005</v>
      </c>
      <c r="I30" s="6">
        <v>1603</v>
      </c>
      <c r="J30" s="15">
        <v>122376.818</v>
      </c>
      <c r="K30" s="8"/>
      <c r="L30" s="8"/>
      <c r="M30" s="8"/>
      <c r="N30" s="6"/>
    </row>
    <row r="31" spans="1:14" ht="12.75">
      <c r="A31" s="3" t="s">
        <v>82</v>
      </c>
      <c r="B31" s="5">
        <v>86</v>
      </c>
      <c r="C31" s="5" t="s">
        <v>95</v>
      </c>
      <c r="D31" s="5" t="s">
        <v>20</v>
      </c>
      <c r="E31" s="6">
        <v>261825.6</v>
      </c>
      <c r="F31" s="6">
        <v>1263.32</v>
      </c>
      <c r="G31" s="6">
        <v>0</v>
      </c>
      <c r="H31" s="6">
        <v>126343.27</v>
      </c>
      <c r="I31" s="6">
        <v>10.52</v>
      </c>
      <c r="J31" s="15">
        <v>389442.71</v>
      </c>
      <c r="K31" s="8"/>
      <c r="L31" s="8"/>
      <c r="M31" s="8"/>
      <c r="N31" s="6"/>
    </row>
    <row r="32" spans="1:14" ht="12.75">
      <c r="A32" s="3" t="s">
        <v>82</v>
      </c>
      <c r="B32" s="5">
        <v>87</v>
      </c>
      <c r="C32" s="5" t="s">
        <v>96</v>
      </c>
      <c r="D32" s="5" t="s">
        <v>6</v>
      </c>
      <c r="E32" s="6">
        <v>36444.76</v>
      </c>
      <c r="F32" s="6">
        <v>143056.38</v>
      </c>
      <c r="G32" s="6">
        <v>0</v>
      </c>
      <c r="H32" s="6">
        <v>70916.188</v>
      </c>
      <c r="I32" s="6">
        <v>0</v>
      </c>
      <c r="J32" s="15">
        <v>250417.328</v>
      </c>
      <c r="K32" s="8"/>
      <c r="L32" s="8"/>
      <c r="M32" s="8"/>
      <c r="N32" s="6"/>
    </row>
    <row r="33" spans="1:14" ht="12.75">
      <c r="A33" s="3" t="s">
        <v>82</v>
      </c>
      <c r="B33" s="5">
        <v>88</v>
      </c>
      <c r="C33" s="5" t="s">
        <v>97</v>
      </c>
      <c r="D33" s="5" t="s">
        <v>6</v>
      </c>
      <c r="E33" s="6">
        <v>95014.67</v>
      </c>
      <c r="F33" s="6">
        <v>303.04</v>
      </c>
      <c r="G33" s="6">
        <v>6.51</v>
      </c>
      <c r="H33" s="6">
        <v>41630.11</v>
      </c>
      <c r="I33" s="6">
        <v>0.379999999999999</v>
      </c>
      <c r="J33" s="15">
        <v>136954.71</v>
      </c>
      <c r="K33" s="8"/>
      <c r="L33" s="8"/>
      <c r="M33" s="8"/>
      <c r="N33" s="6"/>
    </row>
    <row r="34" spans="1:14" ht="12.75">
      <c r="A34" s="3" t="s">
        <v>82</v>
      </c>
      <c r="B34" s="5">
        <v>89</v>
      </c>
      <c r="C34" s="5" t="s">
        <v>98</v>
      </c>
      <c r="D34" s="5" t="s">
        <v>6</v>
      </c>
      <c r="E34" s="6">
        <v>136220.982</v>
      </c>
      <c r="F34" s="6">
        <v>0</v>
      </c>
      <c r="G34" s="6">
        <v>271.145</v>
      </c>
      <c r="H34" s="6">
        <v>48875.35599999999</v>
      </c>
      <c r="I34" s="6">
        <v>0</v>
      </c>
      <c r="J34" s="15">
        <v>185367.48299999998</v>
      </c>
      <c r="K34" s="8"/>
      <c r="L34" s="8"/>
      <c r="M34" s="8"/>
      <c r="N34" s="6"/>
    </row>
    <row r="35" spans="1:14" ht="12.75">
      <c r="A35" s="3" t="s">
        <v>82</v>
      </c>
      <c r="B35" s="5">
        <v>90</v>
      </c>
      <c r="C35" s="5" t="s">
        <v>99</v>
      </c>
      <c r="D35" s="5" t="s">
        <v>6</v>
      </c>
      <c r="E35" s="6">
        <v>98073</v>
      </c>
      <c r="F35" s="6">
        <v>110</v>
      </c>
      <c r="G35" s="6">
        <v>0</v>
      </c>
      <c r="H35" s="6">
        <v>33522.5</v>
      </c>
      <c r="I35" s="6">
        <v>0</v>
      </c>
      <c r="J35" s="15">
        <v>131705.5</v>
      </c>
      <c r="K35" s="8"/>
      <c r="L35" s="8"/>
      <c r="M35" s="8"/>
      <c r="N35" s="6"/>
    </row>
    <row r="36" spans="1:14" ht="12.75">
      <c r="A36" s="3" t="s">
        <v>82</v>
      </c>
      <c r="B36" s="5">
        <v>91</v>
      </c>
      <c r="C36" s="5" t="s">
        <v>100</v>
      </c>
      <c r="D36" s="5" t="s">
        <v>6</v>
      </c>
      <c r="E36" s="6">
        <v>266429.95</v>
      </c>
      <c r="F36" s="6">
        <v>1774.66</v>
      </c>
      <c r="G36" s="6">
        <v>0</v>
      </c>
      <c r="H36" s="6">
        <v>98867.49300000002</v>
      </c>
      <c r="I36" s="6">
        <v>36.87300000000005</v>
      </c>
      <c r="J36" s="15">
        <v>367108.976</v>
      </c>
      <c r="K36" s="8"/>
      <c r="L36" s="8"/>
      <c r="M36" s="8"/>
      <c r="N36" s="6"/>
    </row>
    <row r="37" spans="1:14" ht="12.75">
      <c r="A37" s="3" t="s">
        <v>82</v>
      </c>
      <c r="B37" s="5">
        <v>92</v>
      </c>
      <c r="C37" s="5" t="s">
        <v>101</v>
      </c>
      <c r="D37" s="5" t="s">
        <v>6</v>
      </c>
      <c r="E37" s="6">
        <v>98418</v>
      </c>
      <c r="F37" s="6">
        <v>97347</v>
      </c>
      <c r="G37" s="6">
        <v>0</v>
      </c>
      <c r="H37" s="6">
        <v>40915</v>
      </c>
      <c r="I37" s="6">
        <v>398</v>
      </c>
      <c r="J37" s="15">
        <v>237078</v>
      </c>
      <c r="K37" s="8"/>
      <c r="L37" s="8"/>
      <c r="M37" s="8"/>
      <c r="N37" s="6"/>
    </row>
    <row r="38" spans="1:14" ht="12.75">
      <c r="A38" s="3" t="s">
        <v>82</v>
      </c>
      <c r="B38" s="5">
        <v>93</v>
      </c>
      <c r="C38" s="5" t="s">
        <v>102</v>
      </c>
      <c r="D38" s="5" t="s">
        <v>6</v>
      </c>
      <c r="E38" s="6">
        <v>153992.7</v>
      </c>
      <c r="F38" s="6">
        <v>0</v>
      </c>
      <c r="G38" s="6">
        <v>280.63</v>
      </c>
      <c r="H38" s="6">
        <v>41020.66</v>
      </c>
      <c r="I38" s="6">
        <v>0</v>
      </c>
      <c r="J38" s="15">
        <v>195293.99</v>
      </c>
      <c r="K38" s="8"/>
      <c r="L38" s="8"/>
      <c r="M38" s="8"/>
      <c r="N38" s="6"/>
    </row>
    <row r="39" spans="1:14" ht="12.75">
      <c r="A39" s="3" t="s">
        <v>82</v>
      </c>
      <c r="B39" s="5">
        <v>94</v>
      </c>
      <c r="C39" s="5" t="s">
        <v>103</v>
      </c>
      <c r="D39" s="5" t="s">
        <v>6</v>
      </c>
      <c r="E39" s="6">
        <v>222671</v>
      </c>
      <c r="F39" s="6">
        <v>0</v>
      </c>
      <c r="G39" s="6">
        <v>0</v>
      </c>
      <c r="H39" s="6">
        <v>59316.73</v>
      </c>
      <c r="I39" s="6">
        <v>17</v>
      </c>
      <c r="J39" s="15">
        <v>282004.73</v>
      </c>
      <c r="K39" s="8"/>
      <c r="L39" s="8"/>
      <c r="M39" s="8"/>
      <c r="N39" s="6"/>
    </row>
    <row r="40" spans="1:14" ht="12.75">
      <c r="A40" s="3" t="s">
        <v>82</v>
      </c>
      <c r="B40" s="5">
        <v>95</v>
      </c>
      <c r="C40" s="5" t="s">
        <v>104</v>
      </c>
      <c r="D40" s="5" t="s">
        <v>6</v>
      </c>
      <c r="E40" s="6">
        <v>69298.86</v>
      </c>
      <c r="F40" s="6">
        <v>680.2</v>
      </c>
      <c r="G40" s="6">
        <v>49.41</v>
      </c>
      <c r="H40" s="6">
        <v>23064.04</v>
      </c>
      <c r="I40" s="6">
        <v>0</v>
      </c>
      <c r="J40" s="15">
        <v>93092.51</v>
      </c>
      <c r="K40" s="8"/>
      <c r="L40" s="8"/>
      <c r="M40" s="8"/>
      <c r="N40" s="6"/>
    </row>
    <row r="41" spans="1:14" ht="12.75">
      <c r="A41" s="3" t="s">
        <v>105</v>
      </c>
      <c r="B41" s="5">
        <v>96</v>
      </c>
      <c r="C41" s="5" t="s">
        <v>106</v>
      </c>
      <c r="D41" s="5" t="s">
        <v>6</v>
      </c>
      <c r="E41" s="6">
        <v>88047.01</v>
      </c>
      <c r="F41" s="6">
        <v>4034.3</v>
      </c>
      <c r="G41" s="6">
        <v>12</v>
      </c>
      <c r="H41" s="6">
        <v>40666.94</v>
      </c>
      <c r="I41" s="6">
        <v>286.2</v>
      </c>
      <c r="J41" s="15">
        <v>133046.45</v>
      </c>
      <c r="K41" s="8"/>
      <c r="L41" s="8"/>
      <c r="M41" s="8"/>
      <c r="N41" s="6"/>
    </row>
    <row r="42" spans="1:14" ht="12.75">
      <c r="A42" s="3" t="s">
        <v>105</v>
      </c>
      <c r="B42" s="5">
        <v>105</v>
      </c>
      <c r="C42" s="5" t="s">
        <v>115</v>
      </c>
      <c r="D42" s="5" t="s">
        <v>20</v>
      </c>
      <c r="E42" s="6">
        <v>281103.19800000003</v>
      </c>
      <c r="F42" s="6">
        <v>2147.6</v>
      </c>
      <c r="G42" s="6">
        <v>0</v>
      </c>
      <c r="H42" s="6">
        <v>120708.14499999999</v>
      </c>
      <c r="I42" s="6">
        <v>65.11000000000008</v>
      </c>
      <c r="J42" s="15">
        <v>404024.05299999996</v>
      </c>
      <c r="K42" s="8"/>
      <c r="L42" s="8"/>
      <c r="M42" s="8"/>
      <c r="N42" s="6"/>
    </row>
    <row r="43" spans="1:14" ht="12.75">
      <c r="A43" s="3" t="s">
        <v>105</v>
      </c>
      <c r="B43" s="5">
        <v>106</v>
      </c>
      <c r="C43" s="5" t="s">
        <v>116</v>
      </c>
      <c r="D43" s="5" t="s">
        <v>6</v>
      </c>
      <c r="E43" s="6">
        <v>14878.671</v>
      </c>
      <c r="F43" s="6">
        <v>0</v>
      </c>
      <c r="G43" s="6">
        <v>0</v>
      </c>
      <c r="H43" s="6">
        <v>5891.068000000001</v>
      </c>
      <c r="I43" s="6">
        <v>0</v>
      </c>
      <c r="J43" s="15">
        <v>20769.739</v>
      </c>
      <c r="K43" s="8"/>
      <c r="L43" s="8"/>
      <c r="M43" s="8"/>
      <c r="N43" s="6"/>
    </row>
    <row r="44" spans="1:14" ht="12.75">
      <c r="A44" s="3" t="s">
        <v>105</v>
      </c>
      <c r="B44" s="5">
        <v>107</v>
      </c>
      <c r="C44" s="5" t="s">
        <v>117</v>
      </c>
      <c r="D44" s="5" t="s">
        <v>6</v>
      </c>
      <c r="E44" s="6">
        <v>96797</v>
      </c>
      <c r="F44" s="6">
        <v>9440</v>
      </c>
      <c r="G44" s="6">
        <v>0</v>
      </c>
      <c r="H44" s="6">
        <v>30780</v>
      </c>
      <c r="I44" s="6">
        <v>12987</v>
      </c>
      <c r="J44" s="15">
        <v>150004</v>
      </c>
      <c r="K44" s="8"/>
      <c r="L44" s="8"/>
      <c r="M44" s="8"/>
      <c r="N44" s="6"/>
    </row>
    <row r="45" spans="1:14" ht="12.75">
      <c r="A45" s="3" t="s">
        <v>105</v>
      </c>
      <c r="B45" s="5">
        <v>115</v>
      </c>
      <c r="C45" s="5" t="s">
        <v>125</v>
      </c>
      <c r="D45" s="5" t="s">
        <v>20</v>
      </c>
      <c r="E45" s="6">
        <v>227374.584</v>
      </c>
      <c r="F45" s="6">
        <v>1001.28</v>
      </c>
      <c r="G45" s="6">
        <v>57.085</v>
      </c>
      <c r="H45" s="6">
        <v>146971.643</v>
      </c>
      <c r="I45" s="6">
        <v>29.23700000000008</v>
      </c>
      <c r="J45" s="15">
        <v>375433.829</v>
      </c>
      <c r="K45" s="8"/>
      <c r="L45" s="8"/>
      <c r="M45" s="8"/>
      <c r="N45" s="6"/>
    </row>
    <row r="46" spans="1:14" ht="12.75">
      <c r="A46" s="3" t="s">
        <v>105</v>
      </c>
      <c r="B46" s="5">
        <v>123</v>
      </c>
      <c r="C46" s="5" t="s">
        <v>133</v>
      </c>
      <c r="D46" s="5" t="s">
        <v>20</v>
      </c>
      <c r="E46" s="6">
        <v>221643.82</v>
      </c>
      <c r="F46" s="6">
        <v>412.27</v>
      </c>
      <c r="G46" s="6">
        <v>0</v>
      </c>
      <c r="H46" s="6">
        <v>143479.255</v>
      </c>
      <c r="I46" s="6">
        <v>1.32</v>
      </c>
      <c r="J46" s="15">
        <v>365536.665</v>
      </c>
      <c r="K46" s="8"/>
      <c r="L46" s="8"/>
      <c r="M46" s="8"/>
      <c r="N46" s="6"/>
    </row>
    <row r="47" spans="1:14" ht="12.75">
      <c r="A47" s="3" t="s">
        <v>105</v>
      </c>
      <c r="B47" s="5">
        <v>131</v>
      </c>
      <c r="C47" s="5" t="s">
        <v>141</v>
      </c>
      <c r="D47" s="5" t="s">
        <v>20</v>
      </c>
      <c r="E47" s="6">
        <v>250279.363</v>
      </c>
      <c r="F47" s="6">
        <v>76.81</v>
      </c>
      <c r="G47" s="6">
        <v>0</v>
      </c>
      <c r="H47" s="6">
        <v>142628.414</v>
      </c>
      <c r="I47" s="6">
        <v>0</v>
      </c>
      <c r="J47" s="15">
        <v>392984.587</v>
      </c>
      <c r="K47" s="8"/>
      <c r="L47" s="8"/>
      <c r="M47" s="8"/>
      <c r="N47" s="6"/>
    </row>
    <row r="48" spans="1:14" ht="12.75">
      <c r="A48" s="3" t="s">
        <v>105</v>
      </c>
      <c r="B48" s="5">
        <v>133</v>
      </c>
      <c r="C48" s="5" t="s">
        <v>143</v>
      </c>
      <c r="D48" s="5" t="s">
        <v>6</v>
      </c>
      <c r="E48" s="6">
        <v>52024.46</v>
      </c>
      <c r="F48" s="6">
        <v>86539.13</v>
      </c>
      <c r="G48" s="6">
        <v>0</v>
      </c>
      <c r="H48" s="6">
        <v>65358.98</v>
      </c>
      <c r="I48" s="6">
        <v>0</v>
      </c>
      <c r="J48" s="15">
        <v>203922.57</v>
      </c>
      <c r="K48" s="8"/>
      <c r="L48" s="8"/>
      <c r="M48" s="8"/>
      <c r="N48" s="6"/>
    </row>
    <row r="49" spans="1:14" ht="12.75">
      <c r="A49" s="3" t="s">
        <v>105</v>
      </c>
      <c r="B49" s="5">
        <v>140</v>
      </c>
      <c r="C49" s="5" t="s">
        <v>150</v>
      </c>
      <c r="D49" s="5" t="s">
        <v>20</v>
      </c>
      <c r="E49" s="6">
        <v>219652.791</v>
      </c>
      <c r="F49" s="6">
        <v>56174.79</v>
      </c>
      <c r="G49" s="6">
        <v>0</v>
      </c>
      <c r="H49" s="6">
        <v>168889.427</v>
      </c>
      <c r="I49" s="6">
        <v>30.74</v>
      </c>
      <c r="J49" s="15">
        <v>444747.748</v>
      </c>
      <c r="K49" s="8"/>
      <c r="L49" s="8"/>
      <c r="M49" s="8"/>
      <c r="N49" s="6"/>
    </row>
    <row r="50" spans="1:14" ht="12.75">
      <c r="A50" s="3" t="s">
        <v>151</v>
      </c>
      <c r="B50" s="5">
        <v>148</v>
      </c>
      <c r="C50" s="5" t="s">
        <v>157</v>
      </c>
      <c r="D50" s="5" t="s">
        <v>6</v>
      </c>
      <c r="E50" s="6">
        <v>70141.55</v>
      </c>
      <c r="F50" s="6">
        <v>1265.68</v>
      </c>
      <c r="G50" s="6">
        <v>45</v>
      </c>
      <c r="H50" s="6">
        <v>30622.299</v>
      </c>
      <c r="I50" s="6">
        <v>0</v>
      </c>
      <c r="J50" s="15">
        <v>102074.529</v>
      </c>
      <c r="K50" s="8"/>
      <c r="L50" s="8"/>
      <c r="M50" s="8"/>
      <c r="N50" s="6"/>
    </row>
    <row r="51" spans="1:14" ht="12.75">
      <c r="A51" s="3" t="s">
        <v>151</v>
      </c>
      <c r="B51" s="5">
        <v>150</v>
      </c>
      <c r="C51" s="5" t="s">
        <v>159</v>
      </c>
      <c r="D51" s="5" t="s">
        <v>20</v>
      </c>
      <c r="E51" s="6">
        <v>181097.064</v>
      </c>
      <c r="F51" s="6">
        <v>26984.1</v>
      </c>
      <c r="G51" s="6">
        <v>0</v>
      </c>
      <c r="H51" s="6">
        <v>110458.62</v>
      </c>
      <c r="I51" s="6">
        <v>3.19</v>
      </c>
      <c r="J51" s="15">
        <v>318542.974</v>
      </c>
      <c r="K51" s="8"/>
      <c r="L51" s="8"/>
      <c r="M51" s="8"/>
      <c r="N51" s="6"/>
    </row>
    <row r="52" spans="1:14" ht="12.75">
      <c r="A52" s="3" t="s">
        <v>151</v>
      </c>
      <c r="B52" s="5">
        <v>151</v>
      </c>
      <c r="C52" s="5" t="s">
        <v>160</v>
      </c>
      <c r="D52" s="5" t="s">
        <v>6</v>
      </c>
      <c r="E52" s="6">
        <v>63028</v>
      </c>
      <c r="F52" s="6">
        <v>78.61</v>
      </c>
      <c r="G52" s="6">
        <v>58.473</v>
      </c>
      <c r="H52" s="6">
        <v>30335.595999999998</v>
      </c>
      <c r="I52" s="6">
        <v>0</v>
      </c>
      <c r="J52" s="15">
        <v>93500.679</v>
      </c>
      <c r="K52" s="8"/>
      <c r="L52" s="8"/>
      <c r="M52" s="8"/>
      <c r="N52" s="6"/>
    </row>
    <row r="53" spans="1:14" ht="12.75">
      <c r="A53" s="3" t="s">
        <v>151</v>
      </c>
      <c r="B53" s="5">
        <v>157</v>
      </c>
      <c r="C53" s="5" t="s">
        <v>166</v>
      </c>
      <c r="D53" s="5" t="s">
        <v>20</v>
      </c>
      <c r="E53" s="6">
        <v>110354.68400000001</v>
      </c>
      <c r="F53" s="6">
        <v>0</v>
      </c>
      <c r="G53" s="6">
        <v>21.85</v>
      </c>
      <c r="H53" s="6">
        <v>69136.501</v>
      </c>
      <c r="I53" s="6">
        <v>113.07800000000015</v>
      </c>
      <c r="J53" s="15">
        <v>179626.11300000004</v>
      </c>
      <c r="K53" s="8"/>
      <c r="L53" s="8"/>
      <c r="M53" s="8"/>
      <c r="N53" s="6"/>
    </row>
    <row r="54" spans="1:14" ht="12.75">
      <c r="A54" s="3" t="s">
        <v>151</v>
      </c>
      <c r="B54" s="5">
        <v>158</v>
      </c>
      <c r="C54" s="5" t="s">
        <v>167</v>
      </c>
      <c r="D54" s="5" t="s">
        <v>6</v>
      </c>
      <c r="E54" s="6">
        <v>30999.85</v>
      </c>
      <c r="F54" s="6">
        <v>74821.21</v>
      </c>
      <c r="G54" s="6">
        <v>120</v>
      </c>
      <c r="H54" s="6">
        <v>30477.851000000002</v>
      </c>
      <c r="I54" s="6">
        <v>6</v>
      </c>
      <c r="J54" s="15">
        <v>136424.911</v>
      </c>
      <c r="K54" s="8"/>
      <c r="L54" s="8"/>
      <c r="M54" s="8"/>
      <c r="N54" s="6"/>
    </row>
    <row r="55" spans="1:14" ht="12.75">
      <c r="A55" s="3" t="s">
        <v>151</v>
      </c>
      <c r="B55" s="5">
        <v>167</v>
      </c>
      <c r="C55" s="5" t="s">
        <v>176</v>
      </c>
      <c r="D55" s="5" t="s">
        <v>20</v>
      </c>
      <c r="E55" s="6">
        <v>201557.788</v>
      </c>
      <c r="F55" s="6">
        <v>89770.53</v>
      </c>
      <c r="G55" s="6">
        <v>44.93</v>
      </c>
      <c r="H55" s="6">
        <v>186691.416</v>
      </c>
      <c r="I55" s="6">
        <v>2.52</v>
      </c>
      <c r="J55" s="15">
        <v>478067.184</v>
      </c>
      <c r="K55" s="8"/>
      <c r="L55" s="8"/>
      <c r="M55" s="8"/>
      <c r="N55" s="6"/>
    </row>
    <row r="56" spans="1:14" ht="12.75">
      <c r="A56" s="3" t="s">
        <v>151</v>
      </c>
      <c r="B56" s="5">
        <v>173</v>
      </c>
      <c r="C56" s="5" t="s">
        <v>182</v>
      </c>
      <c r="D56" s="5" t="s">
        <v>20</v>
      </c>
      <c r="E56" s="6">
        <v>196261.96</v>
      </c>
      <c r="F56" s="6">
        <v>21047.54</v>
      </c>
      <c r="G56" s="6">
        <v>23.05</v>
      </c>
      <c r="H56" s="6">
        <v>99005.67</v>
      </c>
      <c r="I56" s="6">
        <v>0</v>
      </c>
      <c r="J56" s="15">
        <v>316338.22</v>
      </c>
      <c r="K56" s="8"/>
      <c r="L56" s="8"/>
      <c r="M56" s="8"/>
      <c r="N56" s="6"/>
    </row>
    <row r="57" spans="1:14" ht="12.75">
      <c r="A57" s="3" t="s">
        <v>151</v>
      </c>
      <c r="B57" s="5">
        <v>174</v>
      </c>
      <c r="C57" s="5" t="s">
        <v>183</v>
      </c>
      <c r="D57" s="5" t="s">
        <v>6</v>
      </c>
      <c r="E57" s="6">
        <v>25390.98</v>
      </c>
      <c r="F57" s="6">
        <v>90939.04</v>
      </c>
      <c r="G57" s="6">
        <v>110.35</v>
      </c>
      <c r="H57" s="6">
        <v>30367.03</v>
      </c>
      <c r="I57" s="6">
        <v>0</v>
      </c>
      <c r="J57" s="15">
        <v>146807.4</v>
      </c>
      <c r="K57" s="8"/>
      <c r="L57" s="8"/>
      <c r="M57" s="8"/>
      <c r="N57" s="6"/>
    </row>
    <row r="58" spans="1:14" ht="12.75">
      <c r="A58" s="3" t="s">
        <v>151</v>
      </c>
      <c r="B58" s="5">
        <v>175</v>
      </c>
      <c r="C58" s="5" t="s">
        <v>184</v>
      </c>
      <c r="D58" s="5" t="s">
        <v>6</v>
      </c>
      <c r="E58" s="6">
        <v>94701.53</v>
      </c>
      <c r="F58" s="6">
        <v>13372.01</v>
      </c>
      <c r="G58" s="6">
        <v>0</v>
      </c>
      <c r="H58" s="6">
        <v>36431.25</v>
      </c>
      <c r="I58" s="6">
        <v>0</v>
      </c>
      <c r="J58" s="15">
        <v>144504.79</v>
      </c>
      <c r="K58" s="8"/>
      <c r="L58" s="8"/>
      <c r="M58" s="8"/>
      <c r="N58" s="6"/>
    </row>
    <row r="59" spans="1:14" ht="12.75">
      <c r="A59" s="3" t="s">
        <v>151</v>
      </c>
      <c r="B59" s="5">
        <v>176</v>
      </c>
      <c r="C59" s="5" t="s">
        <v>185</v>
      </c>
      <c r="D59" s="5" t="s">
        <v>6</v>
      </c>
      <c r="E59" s="6">
        <v>17980.5</v>
      </c>
      <c r="F59" s="6">
        <v>56342.48</v>
      </c>
      <c r="G59" s="6">
        <v>44.125</v>
      </c>
      <c r="H59" s="6">
        <v>22833.417</v>
      </c>
      <c r="I59" s="6">
        <v>0</v>
      </c>
      <c r="J59" s="15">
        <v>97200.52200000001</v>
      </c>
      <c r="K59" s="8"/>
      <c r="L59" s="8"/>
      <c r="M59" s="8"/>
      <c r="N59" s="6"/>
    </row>
    <row r="60" spans="1:14" ht="12.75">
      <c r="A60" s="3" t="s">
        <v>151</v>
      </c>
      <c r="B60" s="5">
        <v>177</v>
      </c>
      <c r="C60" s="5" t="s">
        <v>186</v>
      </c>
      <c r="D60" s="5" t="s">
        <v>6</v>
      </c>
      <c r="E60" s="6">
        <v>96035.19</v>
      </c>
      <c r="F60" s="6">
        <v>16662.7</v>
      </c>
      <c r="G60" s="6">
        <v>0</v>
      </c>
      <c r="H60" s="6">
        <v>27552.22</v>
      </c>
      <c r="I60" s="6">
        <v>0</v>
      </c>
      <c r="J60" s="15">
        <v>140250.11</v>
      </c>
      <c r="K60" s="8"/>
      <c r="L60" s="8"/>
      <c r="M60" s="8"/>
      <c r="N60" s="6"/>
    </row>
    <row r="61" spans="1:14" ht="12.75">
      <c r="A61" s="3" t="s">
        <v>151</v>
      </c>
      <c r="B61" s="5">
        <v>178</v>
      </c>
      <c r="C61" s="5" t="s">
        <v>187</v>
      </c>
      <c r="D61" s="5" t="s">
        <v>6</v>
      </c>
      <c r="E61" s="6">
        <v>22204.052</v>
      </c>
      <c r="F61" s="6">
        <v>85150.69</v>
      </c>
      <c r="G61" s="6">
        <v>15.99</v>
      </c>
      <c r="H61" s="6">
        <v>36506.852</v>
      </c>
      <c r="I61" s="6">
        <v>5.33</v>
      </c>
      <c r="J61" s="15">
        <v>143882.914</v>
      </c>
      <c r="K61" s="8"/>
      <c r="L61" s="8"/>
      <c r="M61" s="8"/>
      <c r="N61" s="6"/>
    </row>
    <row r="62" spans="1:14" ht="12.75">
      <c r="A62" s="3" t="s">
        <v>151</v>
      </c>
      <c r="B62" s="5">
        <v>179</v>
      </c>
      <c r="C62" s="5" t="s">
        <v>188</v>
      </c>
      <c r="D62" s="5" t="s">
        <v>6</v>
      </c>
      <c r="E62" s="6">
        <v>22878.77</v>
      </c>
      <c r="F62" s="6">
        <v>118234.85</v>
      </c>
      <c r="G62" s="6">
        <v>0</v>
      </c>
      <c r="H62" s="6">
        <v>37808.89</v>
      </c>
      <c r="I62" s="6">
        <v>884.75</v>
      </c>
      <c r="J62" s="15">
        <v>179807.26</v>
      </c>
      <c r="K62" s="8"/>
      <c r="L62" s="8"/>
      <c r="M62" s="8"/>
      <c r="N62" s="6"/>
    </row>
    <row r="63" spans="1:14" ht="12.75">
      <c r="A63" s="3" t="s">
        <v>151</v>
      </c>
      <c r="B63" s="5">
        <v>180</v>
      </c>
      <c r="C63" s="5" t="s">
        <v>189</v>
      </c>
      <c r="D63" s="5" t="s">
        <v>6</v>
      </c>
      <c r="E63" s="6">
        <v>128941.64</v>
      </c>
      <c r="F63" s="6">
        <v>313775</v>
      </c>
      <c r="G63" s="6">
        <v>0</v>
      </c>
      <c r="H63" s="6">
        <v>116975.84</v>
      </c>
      <c r="I63" s="6">
        <v>0</v>
      </c>
      <c r="J63" s="15">
        <v>559692.48</v>
      </c>
      <c r="K63" s="8"/>
      <c r="L63" s="8"/>
      <c r="M63" s="8"/>
      <c r="N63" s="6"/>
    </row>
    <row r="64" spans="1:14" ht="12.75">
      <c r="A64" s="3" t="s">
        <v>190</v>
      </c>
      <c r="B64" s="5">
        <v>181</v>
      </c>
      <c r="C64" s="5" t="s">
        <v>191</v>
      </c>
      <c r="D64" s="5" t="s">
        <v>6</v>
      </c>
      <c r="E64" s="6">
        <v>73612.15</v>
      </c>
      <c r="F64" s="6">
        <v>58.99</v>
      </c>
      <c r="G64" s="6">
        <v>0</v>
      </c>
      <c r="H64" s="6">
        <v>31537.938000000002</v>
      </c>
      <c r="I64" s="6">
        <v>0</v>
      </c>
      <c r="J64" s="15">
        <v>105209.07800000001</v>
      </c>
      <c r="K64" s="8"/>
      <c r="L64" s="8"/>
      <c r="M64" s="8"/>
      <c r="N64" s="6"/>
    </row>
    <row r="65" spans="1:14" ht="12.75">
      <c r="A65" s="3" t="s">
        <v>190</v>
      </c>
      <c r="B65" s="5">
        <v>185</v>
      </c>
      <c r="C65" s="5" t="s">
        <v>195</v>
      </c>
      <c r="D65" s="5" t="s">
        <v>20</v>
      </c>
      <c r="E65" s="6">
        <v>147652.739</v>
      </c>
      <c r="F65" s="6">
        <v>96.156</v>
      </c>
      <c r="G65" s="6">
        <v>0</v>
      </c>
      <c r="H65" s="6">
        <v>71307.73800000001</v>
      </c>
      <c r="I65" s="6">
        <v>0</v>
      </c>
      <c r="J65" s="15">
        <v>219056.633</v>
      </c>
      <c r="K65" s="8"/>
      <c r="L65" s="8"/>
      <c r="M65" s="8"/>
      <c r="N65" s="6"/>
    </row>
    <row r="66" spans="1:14" ht="12.75">
      <c r="A66" s="3" t="s">
        <v>190</v>
      </c>
      <c r="B66" s="5">
        <v>187</v>
      </c>
      <c r="C66" s="5" t="s">
        <v>197</v>
      </c>
      <c r="D66" s="5" t="s">
        <v>6</v>
      </c>
      <c r="E66" s="6">
        <v>61623.083000000006</v>
      </c>
      <c r="F66" s="6">
        <v>468.35</v>
      </c>
      <c r="G66" s="6">
        <v>25.02</v>
      </c>
      <c r="H66" s="6">
        <v>41565.931</v>
      </c>
      <c r="I66" s="6">
        <v>0</v>
      </c>
      <c r="J66" s="15">
        <v>103682.38399999999</v>
      </c>
      <c r="K66" s="8"/>
      <c r="L66" s="8"/>
      <c r="M66" s="8"/>
      <c r="N66" s="6"/>
    </row>
    <row r="67" spans="1:14" ht="12.75">
      <c r="A67" s="3" t="s">
        <v>190</v>
      </c>
      <c r="B67" s="5">
        <v>192</v>
      </c>
      <c r="C67" s="5" t="s">
        <v>202</v>
      </c>
      <c r="D67" s="5" t="s">
        <v>20</v>
      </c>
      <c r="E67" s="6">
        <v>180380.153</v>
      </c>
      <c r="F67" s="6">
        <v>0</v>
      </c>
      <c r="G67" s="6">
        <v>55.977000000000004</v>
      </c>
      <c r="H67" s="6">
        <v>152550.72400000002</v>
      </c>
      <c r="I67" s="6">
        <v>0</v>
      </c>
      <c r="J67" s="15">
        <v>332986.85400000005</v>
      </c>
      <c r="K67" s="8"/>
      <c r="L67" s="8"/>
      <c r="M67" s="8"/>
      <c r="N67" s="6"/>
    </row>
    <row r="68" spans="1:14" ht="12.75">
      <c r="A68" s="3" t="s">
        <v>190</v>
      </c>
      <c r="B68" s="5">
        <v>193</v>
      </c>
      <c r="C68" s="5" t="s">
        <v>203</v>
      </c>
      <c r="D68" s="5" t="s">
        <v>6</v>
      </c>
      <c r="E68" s="6">
        <v>58254.93</v>
      </c>
      <c r="F68" s="6">
        <v>558.862</v>
      </c>
      <c r="G68" s="6">
        <v>0</v>
      </c>
      <c r="H68" s="6">
        <v>21114.25</v>
      </c>
      <c r="I68" s="6">
        <v>0</v>
      </c>
      <c r="J68" s="15">
        <v>79928.042</v>
      </c>
      <c r="K68" s="8"/>
      <c r="L68" s="8"/>
      <c r="M68" s="8"/>
      <c r="N68" s="6"/>
    </row>
    <row r="69" spans="1:14" ht="12.75">
      <c r="A69" s="3" t="s">
        <v>190</v>
      </c>
      <c r="B69" s="5">
        <v>194</v>
      </c>
      <c r="C69" s="5" t="s">
        <v>204</v>
      </c>
      <c r="D69" s="5" t="s">
        <v>6</v>
      </c>
      <c r="E69" s="6">
        <v>60156</v>
      </c>
      <c r="F69" s="6">
        <v>0</v>
      </c>
      <c r="G69" s="6">
        <v>9</v>
      </c>
      <c r="H69" s="6">
        <v>27737</v>
      </c>
      <c r="I69" s="6">
        <v>0</v>
      </c>
      <c r="J69" s="15">
        <v>87902</v>
      </c>
      <c r="K69" s="8"/>
      <c r="L69" s="8"/>
      <c r="M69" s="8"/>
      <c r="N69" s="6"/>
    </row>
    <row r="70" spans="1:14" ht="12.75">
      <c r="A70" s="3" t="s">
        <v>190</v>
      </c>
      <c r="B70" s="5">
        <v>207</v>
      </c>
      <c r="C70" s="5" t="s">
        <v>217</v>
      </c>
      <c r="D70" s="5" t="s">
        <v>20</v>
      </c>
      <c r="E70" s="6">
        <v>470562.164</v>
      </c>
      <c r="F70" s="6">
        <v>0</v>
      </c>
      <c r="G70" s="6">
        <v>0</v>
      </c>
      <c r="H70" s="6">
        <v>267988.498</v>
      </c>
      <c r="I70" s="6">
        <v>15.893999999999988</v>
      </c>
      <c r="J70" s="15">
        <v>738566.556</v>
      </c>
      <c r="K70" s="8"/>
      <c r="L70" s="8"/>
      <c r="M70" s="8"/>
      <c r="N70" s="6"/>
    </row>
    <row r="71" spans="1:14" ht="12.75">
      <c r="A71" s="3" t="s">
        <v>190</v>
      </c>
      <c r="B71" s="5">
        <v>218</v>
      </c>
      <c r="C71" s="5" t="s">
        <v>228</v>
      </c>
      <c r="D71" s="5" t="s">
        <v>20</v>
      </c>
      <c r="E71" s="6">
        <v>359487.78</v>
      </c>
      <c r="F71" s="6">
        <v>36758.68</v>
      </c>
      <c r="G71" s="6">
        <v>103.8</v>
      </c>
      <c r="H71" s="6">
        <v>199761.45200000002</v>
      </c>
      <c r="I71" s="6">
        <v>796.2379999999998</v>
      </c>
      <c r="J71" s="15">
        <v>596907.95</v>
      </c>
      <c r="K71" s="8"/>
      <c r="L71" s="8"/>
      <c r="M71" s="8"/>
      <c r="N71" s="6"/>
    </row>
    <row r="72" spans="1:14" ht="12.75">
      <c r="A72" s="3" t="s">
        <v>190</v>
      </c>
      <c r="B72" s="5">
        <v>226</v>
      </c>
      <c r="C72" s="5" t="s">
        <v>236</v>
      </c>
      <c r="D72" s="5" t="s">
        <v>20</v>
      </c>
      <c r="E72" s="6">
        <v>250681.87800000003</v>
      </c>
      <c r="F72" s="6">
        <v>6069.98</v>
      </c>
      <c r="G72" s="6">
        <v>0</v>
      </c>
      <c r="H72" s="6">
        <v>160662.79700000002</v>
      </c>
      <c r="I72" s="6">
        <v>99.904</v>
      </c>
      <c r="J72" s="15">
        <v>417514.559</v>
      </c>
      <c r="K72" s="8"/>
      <c r="L72" s="8"/>
      <c r="M72" s="8"/>
      <c r="N72" s="6"/>
    </row>
    <row r="73" spans="1:14" ht="12.75">
      <c r="A73" s="3" t="s">
        <v>190</v>
      </c>
      <c r="B73" s="5">
        <v>234</v>
      </c>
      <c r="C73" s="5" t="s">
        <v>244</v>
      </c>
      <c r="D73" s="5" t="s">
        <v>20</v>
      </c>
      <c r="E73" s="6">
        <v>261457.87</v>
      </c>
      <c r="F73" s="6">
        <v>140.018</v>
      </c>
      <c r="G73" s="6">
        <v>0</v>
      </c>
      <c r="H73" s="6">
        <v>171296.95500000002</v>
      </c>
      <c r="I73" s="6">
        <v>15.6</v>
      </c>
      <c r="J73" s="15">
        <v>432910.44299999997</v>
      </c>
      <c r="K73" s="8"/>
      <c r="L73" s="8"/>
      <c r="M73" s="8"/>
      <c r="N73" s="6"/>
    </row>
    <row r="74" spans="1:14" ht="12.75">
      <c r="A74" s="3" t="s">
        <v>245</v>
      </c>
      <c r="B74" s="5">
        <v>235</v>
      </c>
      <c r="C74" s="5" t="s">
        <v>246</v>
      </c>
      <c r="D74" s="5" t="s">
        <v>6</v>
      </c>
      <c r="E74" s="6">
        <v>58246.333333333336</v>
      </c>
      <c r="F74" s="6">
        <v>28163.666666666668</v>
      </c>
      <c r="G74" s="6">
        <v>0</v>
      </c>
      <c r="H74" s="6">
        <v>48755.5</v>
      </c>
      <c r="I74" s="6">
        <v>0.66</v>
      </c>
      <c r="J74" s="15">
        <v>135166.16</v>
      </c>
      <c r="K74" s="8"/>
      <c r="L74" s="8"/>
      <c r="M74" s="8"/>
      <c r="N74" s="6"/>
    </row>
    <row r="75" spans="1:14" ht="12.75">
      <c r="A75" s="3" t="s">
        <v>245</v>
      </c>
      <c r="B75" s="5">
        <v>236</v>
      </c>
      <c r="C75" s="5" t="s">
        <v>247</v>
      </c>
      <c r="D75" s="5" t="s">
        <v>6</v>
      </c>
      <c r="E75" s="6">
        <v>88970.15</v>
      </c>
      <c r="F75" s="6">
        <v>7803.42</v>
      </c>
      <c r="G75" s="6">
        <v>0</v>
      </c>
      <c r="H75" s="6">
        <v>10314.61</v>
      </c>
      <c r="I75" s="6">
        <v>0</v>
      </c>
      <c r="J75" s="15">
        <v>107088.18</v>
      </c>
      <c r="K75" s="8"/>
      <c r="L75" s="8"/>
      <c r="M75" s="8"/>
      <c r="N75" s="6"/>
    </row>
    <row r="76" spans="1:14" ht="12.75">
      <c r="A76" s="3" t="s">
        <v>245</v>
      </c>
      <c r="B76" s="5">
        <v>237</v>
      </c>
      <c r="C76" s="5" t="s">
        <v>248</v>
      </c>
      <c r="D76" s="5" t="s">
        <v>6</v>
      </c>
      <c r="E76" s="6">
        <v>41247.57</v>
      </c>
      <c r="F76" s="6">
        <v>772.59</v>
      </c>
      <c r="G76" s="6">
        <v>0.413</v>
      </c>
      <c r="H76" s="6">
        <v>2324.92</v>
      </c>
      <c r="I76" s="6">
        <v>0</v>
      </c>
      <c r="J76" s="15">
        <v>44345.492999999995</v>
      </c>
      <c r="K76" s="8"/>
      <c r="L76" s="8"/>
      <c r="M76" s="8"/>
      <c r="N76" s="6"/>
    </row>
    <row r="77" spans="1:14" ht="12.75">
      <c r="A77" s="3" t="s">
        <v>245</v>
      </c>
      <c r="B77" s="5">
        <v>238</v>
      </c>
      <c r="C77" s="5" t="s">
        <v>249</v>
      </c>
      <c r="D77" s="5" t="s">
        <v>6</v>
      </c>
      <c r="E77" s="6">
        <v>27411</v>
      </c>
      <c r="F77" s="6">
        <v>144838</v>
      </c>
      <c r="G77" s="6">
        <v>0</v>
      </c>
      <c r="H77" s="6">
        <v>19867</v>
      </c>
      <c r="I77" s="6">
        <v>0</v>
      </c>
      <c r="J77" s="15">
        <v>192116</v>
      </c>
      <c r="K77" s="8"/>
      <c r="L77" s="8"/>
      <c r="M77" s="8"/>
      <c r="N77" s="6"/>
    </row>
    <row r="78" spans="1:14" ht="12.75">
      <c r="A78" s="3" t="s">
        <v>245</v>
      </c>
      <c r="B78" s="5">
        <v>243</v>
      </c>
      <c r="C78" s="5" t="s">
        <v>254</v>
      </c>
      <c r="D78" s="5" t="s">
        <v>20</v>
      </c>
      <c r="E78" s="6">
        <v>331566.87</v>
      </c>
      <c r="F78" s="6">
        <v>38236</v>
      </c>
      <c r="G78" s="6">
        <v>0</v>
      </c>
      <c r="H78" s="6">
        <v>84540.95499999999</v>
      </c>
      <c r="I78" s="6">
        <v>44064.72</v>
      </c>
      <c r="J78" s="15">
        <v>498408.5449999999</v>
      </c>
      <c r="K78" s="8"/>
      <c r="L78" s="8"/>
      <c r="M78" s="8"/>
      <c r="N78" s="6"/>
    </row>
    <row r="79" spans="1:14" ht="12.75">
      <c r="A79" s="3" t="s">
        <v>245</v>
      </c>
      <c r="B79" s="5">
        <v>251</v>
      </c>
      <c r="C79" s="5" t="s">
        <v>262</v>
      </c>
      <c r="D79" s="5" t="s">
        <v>20</v>
      </c>
      <c r="E79" s="6">
        <v>346808.34</v>
      </c>
      <c r="F79" s="6">
        <v>416526.63</v>
      </c>
      <c r="G79" s="6">
        <v>0</v>
      </c>
      <c r="H79" s="6">
        <v>195248.589</v>
      </c>
      <c r="I79" s="6">
        <v>14769.24</v>
      </c>
      <c r="J79" s="15">
        <v>973352.799</v>
      </c>
      <c r="K79" s="8"/>
      <c r="L79" s="8"/>
      <c r="M79" s="8"/>
      <c r="N79" s="6"/>
    </row>
    <row r="80" spans="1:14" ht="12.75">
      <c r="A80" s="3" t="s">
        <v>245</v>
      </c>
      <c r="B80" s="5">
        <v>252</v>
      </c>
      <c r="C80" s="5" t="s">
        <v>263</v>
      </c>
      <c r="D80" s="5" t="s">
        <v>6</v>
      </c>
      <c r="E80" s="6">
        <v>67997.558</v>
      </c>
      <c r="F80" s="6">
        <v>48313.224</v>
      </c>
      <c r="G80" s="6">
        <v>0</v>
      </c>
      <c r="H80" s="6">
        <v>22993.007999999998</v>
      </c>
      <c r="I80" s="6">
        <v>19.815</v>
      </c>
      <c r="J80" s="15">
        <v>139323.605</v>
      </c>
      <c r="K80" s="8"/>
      <c r="L80" s="8"/>
      <c r="M80" s="8"/>
      <c r="N80" s="6"/>
    </row>
    <row r="81" spans="1:14" ht="12.75">
      <c r="A81" s="3" t="s">
        <v>245</v>
      </c>
      <c r="B81" s="5">
        <v>253</v>
      </c>
      <c r="C81" s="5" t="s">
        <v>264</v>
      </c>
      <c r="D81" s="5" t="s">
        <v>6</v>
      </c>
      <c r="E81" s="6">
        <v>18329.6</v>
      </c>
      <c r="F81" s="6">
        <v>104089.34</v>
      </c>
      <c r="G81" s="6">
        <v>0</v>
      </c>
      <c r="H81" s="6">
        <v>19169.11</v>
      </c>
      <c r="I81" s="6">
        <v>0</v>
      </c>
      <c r="J81" s="15">
        <v>141588.05</v>
      </c>
      <c r="K81" s="8"/>
      <c r="L81" s="8"/>
      <c r="M81" s="8"/>
      <c r="N81" s="6"/>
    </row>
    <row r="82" spans="1:14" ht="12.75">
      <c r="A82" s="3" t="s">
        <v>245</v>
      </c>
      <c r="B82" s="5">
        <v>254</v>
      </c>
      <c r="C82" s="5" t="s">
        <v>265</v>
      </c>
      <c r="D82" s="5" t="s">
        <v>6</v>
      </c>
      <c r="E82" s="6">
        <v>7908.12</v>
      </c>
      <c r="F82" s="6">
        <v>82239.22</v>
      </c>
      <c r="G82" s="6">
        <v>0</v>
      </c>
      <c r="H82" s="6">
        <v>26168.05</v>
      </c>
      <c r="I82" s="6">
        <v>0</v>
      </c>
      <c r="J82" s="15">
        <v>116315.39</v>
      </c>
      <c r="K82" s="8"/>
      <c r="L82" s="8"/>
      <c r="M82" s="8"/>
      <c r="N82" s="6"/>
    </row>
    <row r="83" spans="1:14" ht="12.75">
      <c r="A83" s="3" t="s">
        <v>245</v>
      </c>
      <c r="B83" s="5">
        <v>255</v>
      </c>
      <c r="C83" s="5" t="s">
        <v>266</v>
      </c>
      <c r="D83" s="5" t="s">
        <v>6</v>
      </c>
      <c r="E83" s="6">
        <v>68864.74</v>
      </c>
      <c r="F83" s="6">
        <v>914.38</v>
      </c>
      <c r="G83" s="6">
        <v>0</v>
      </c>
      <c r="H83" s="6">
        <v>25393.42</v>
      </c>
      <c r="I83" s="6">
        <v>36.02</v>
      </c>
      <c r="J83" s="15">
        <v>95208.56</v>
      </c>
      <c r="K83" s="8"/>
      <c r="L83" s="8"/>
      <c r="M83" s="8"/>
      <c r="N83" s="6"/>
    </row>
    <row r="84" spans="1:14" ht="12.75">
      <c r="A84" s="3" t="s">
        <v>245</v>
      </c>
      <c r="B84" s="5">
        <v>256</v>
      </c>
      <c r="C84" s="5" t="s">
        <v>267</v>
      </c>
      <c r="D84" s="5" t="s">
        <v>6</v>
      </c>
      <c r="E84" s="6">
        <v>76349.79</v>
      </c>
      <c r="F84" s="6">
        <v>17.55</v>
      </c>
      <c r="G84" s="6">
        <v>18.75</v>
      </c>
      <c r="H84" s="6">
        <v>19863.87</v>
      </c>
      <c r="I84" s="6">
        <v>0</v>
      </c>
      <c r="J84" s="15">
        <v>96249.96</v>
      </c>
      <c r="K84" s="8"/>
      <c r="L84" s="8"/>
      <c r="M84" s="8"/>
      <c r="N84" s="6"/>
    </row>
    <row r="85" spans="1:14" ht="12.75">
      <c r="A85" s="3" t="s">
        <v>245</v>
      </c>
      <c r="B85" s="5">
        <v>257</v>
      </c>
      <c r="C85" s="5" t="s">
        <v>268</v>
      </c>
      <c r="D85" s="5" t="s">
        <v>6</v>
      </c>
      <c r="E85" s="6">
        <v>52590.59</v>
      </c>
      <c r="F85" s="6">
        <v>0</v>
      </c>
      <c r="G85" s="6">
        <v>0</v>
      </c>
      <c r="H85" s="6">
        <v>23135.25</v>
      </c>
      <c r="I85" s="6">
        <v>0</v>
      </c>
      <c r="J85" s="15">
        <v>75725.84</v>
      </c>
      <c r="K85" s="8"/>
      <c r="L85" s="8"/>
      <c r="M85" s="8"/>
      <c r="N85" s="6"/>
    </row>
    <row r="86" spans="1:14" ht="12.75">
      <c r="A86" s="3" t="s">
        <v>245</v>
      </c>
      <c r="B86" s="5">
        <v>258</v>
      </c>
      <c r="C86" s="5" t="s">
        <v>269</v>
      </c>
      <c r="D86" s="5" t="s">
        <v>6</v>
      </c>
      <c r="E86" s="6">
        <v>151020.67</v>
      </c>
      <c r="F86" s="6">
        <v>217.41</v>
      </c>
      <c r="G86" s="6">
        <v>0</v>
      </c>
      <c r="H86" s="6">
        <v>38627.33</v>
      </c>
      <c r="I86" s="6">
        <v>0</v>
      </c>
      <c r="J86" s="15">
        <v>189865.41</v>
      </c>
      <c r="K86" s="8"/>
      <c r="L86" s="8"/>
      <c r="M86" s="8"/>
      <c r="N86" s="6"/>
    </row>
    <row r="87" spans="1:14" ht="12.75">
      <c r="A87" s="3" t="s">
        <v>245</v>
      </c>
      <c r="B87" s="5">
        <v>259</v>
      </c>
      <c r="C87" s="5" t="s">
        <v>270</v>
      </c>
      <c r="D87" s="5" t="s">
        <v>6</v>
      </c>
      <c r="E87" s="6">
        <v>70870.99</v>
      </c>
      <c r="F87" s="6">
        <v>51260.94</v>
      </c>
      <c r="G87" s="6">
        <v>0</v>
      </c>
      <c r="H87" s="6">
        <v>47932.13</v>
      </c>
      <c r="I87" s="6">
        <v>0</v>
      </c>
      <c r="J87" s="15">
        <v>170064.06</v>
      </c>
      <c r="K87" s="8"/>
      <c r="L87" s="8"/>
      <c r="M87" s="8"/>
      <c r="N87" s="6"/>
    </row>
    <row r="88" spans="1:14" ht="12.75">
      <c r="A88" s="3" t="s">
        <v>245</v>
      </c>
      <c r="B88" s="5">
        <v>266</v>
      </c>
      <c r="C88" s="5" t="s">
        <v>277</v>
      </c>
      <c r="D88" s="5" t="s">
        <v>20</v>
      </c>
      <c r="E88" s="6">
        <v>616048.47</v>
      </c>
      <c r="F88" s="6">
        <v>4482.32</v>
      </c>
      <c r="G88" s="6">
        <v>0</v>
      </c>
      <c r="H88" s="6">
        <v>175791.76</v>
      </c>
      <c r="I88" s="6">
        <v>15.889999999999418</v>
      </c>
      <c r="J88" s="15">
        <v>796338.44</v>
      </c>
      <c r="K88" s="8"/>
      <c r="L88" s="8"/>
      <c r="M88" s="8"/>
      <c r="N88" s="6"/>
    </row>
    <row r="89" spans="1:14" ht="12.75">
      <c r="A89" s="3" t="s">
        <v>245</v>
      </c>
      <c r="B89" s="5">
        <v>271</v>
      </c>
      <c r="C89" s="5" t="s">
        <v>282</v>
      </c>
      <c r="D89" s="5" t="s">
        <v>20</v>
      </c>
      <c r="E89" s="6">
        <v>379505</v>
      </c>
      <c r="F89" s="6">
        <v>956</v>
      </c>
      <c r="G89" s="6">
        <v>0</v>
      </c>
      <c r="H89" s="6">
        <v>83610</v>
      </c>
      <c r="I89" s="6">
        <v>0</v>
      </c>
      <c r="J89" s="15">
        <v>464071</v>
      </c>
      <c r="K89" s="8"/>
      <c r="L89" s="8"/>
      <c r="M89" s="8"/>
      <c r="N89" s="6"/>
    </row>
    <row r="90" spans="1:14" ht="12.75">
      <c r="A90" s="3" t="s">
        <v>283</v>
      </c>
      <c r="B90" s="5">
        <v>272</v>
      </c>
      <c r="C90" s="5" t="s">
        <v>284</v>
      </c>
      <c r="D90" s="5" t="s">
        <v>6</v>
      </c>
      <c r="E90" s="6">
        <v>48099.547000000006</v>
      </c>
      <c r="F90" s="6">
        <v>463.419</v>
      </c>
      <c r="G90" s="6">
        <v>96.03</v>
      </c>
      <c r="H90" s="6">
        <v>27753.324999999997</v>
      </c>
      <c r="I90" s="6">
        <v>7.583000000000002</v>
      </c>
      <c r="J90" s="15">
        <v>76419.904</v>
      </c>
      <c r="K90" s="8"/>
      <c r="L90" s="8"/>
      <c r="M90" s="8"/>
      <c r="N90" s="6"/>
    </row>
    <row r="91" spans="1:14" ht="12.75">
      <c r="A91" s="3" t="s">
        <v>283</v>
      </c>
      <c r="B91" s="5">
        <v>273</v>
      </c>
      <c r="C91" s="5" t="s">
        <v>285</v>
      </c>
      <c r="D91" s="5" t="s">
        <v>6</v>
      </c>
      <c r="E91" s="6">
        <v>47197</v>
      </c>
      <c r="F91" s="6">
        <v>0</v>
      </c>
      <c r="G91" s="6">
        <v>0</v>
      </c>
      <c r="H91" s="6">
        <v>23732</v>
      </c>
      <c r="I91" s="6">
        <v>0</v>
      </c>
      <c r="J91" s="15">
        <v>70929</v>
      </c>
      <c r="K91" s="8"/>
      <c r="L91" s="8"/>
      <c r="M91" s="8"/>
      <c r="N91" s="6"/>
    </row>
    <row r="92" spans="1:14" ht="12.75">
      <c r="A92" s="3" t="s">
        <v>283</v>
      </c>
      <c r="B92" s="5">
        <v>274</v>
      </c>
      <c r="C92" s="5" t="s">
        <v>286</v>
      </c>
      <c r="D92" s="5" t="s">
        <v>6</v>
      </c>
      <c r="E92" s="6">
        <v>49998.02</v>
      </c>
      <c r="F92" s="6">
        <v>0</v>
      </c>
      <c r="G92" s="6">
        <v>38.97</v>
      </c>
      <c r="H92" s="6">
        <v>12436.263999999997</v>
      </c>
      <c r="I92" s="6">
        <v>3.85</v>
      </c>
      <c r="J92" s="15">
        <v>62477.10399999999</v>
      </c>
      <c r="K92" s="8"/>
      <c r="L92" s="8"/>
      <c r="M92" s="8"/>
      <c r="N92" s="6"/>
    </row>
    <row r="93" spans="1:14" ht="12.75">
      <c r="A93" s="3" t="s">
        <v>283</v>
      </c>
      <c r="B93" s="5">
        <v>275</v>
      </c>
      <c r="C93" s="5" t="s">
        <v>287</v>
      </c>
      <c r="D93" s="5" t="s">
        <v>6</v>
      </c>
      <c r="E93" s="6">
        <v>55242.85</v>
      </c>
      <c r="F93" s="6">
        <v>708.53</v>
      </c>
      <c r="G93" s="6">
        <v>0</v>
      </c>
      <c r="H93" s="6">
        <v>21661.88</v>
      </c>
      <c r="I93" s="6">
        <v>0</v>
      </c>
      <c r="J93" s="15">
        <v>77613.26</v>
      </c>
      <c r="K93" s="8"/>
      <c r="L93" s="8"/>
      <c r="M93" s="8"/>
      <c r="N93" s="6"/>
    </row>
    <row r="94" spans="1:14" ht="12.75">
      <c r="A94" s="3" t="s">
        <v>283</v>
      </c>
      <c r="B94" s="5">
        <v>276</v>
      </c>
      <c r="C94" s="5" t="s">
        <v>288</v>
      </c>
      <c r="D94" s="5" t="s">
        <v>6</v>
      </c>
      <c r="E94" s="6">
        <v>65963.51</v>
      </c>
      <c r="F94" s="6">
        <v>0</v>
      </c>
      <c r="G94" s="6">
        <v>1.4</v>
      </c>
      <c r="H94" s="6">
        <v>19778.73</v>
      </c>
      <c r="I94" s="6">
        <v>0</v>
      </c>
      <c r="J94" s="15">
        <v>85743.64</v>
      </c>
      <c r="K94" s="8"/>
      <c r="L94" s="8"/>
      <c r="M94" s="8"/>
      <c r="N94" s="6"/>
    </row>
    <row r="95" spans="1:14" ht="12.75">
      <c r="A95" s="3" t="s">
        <v>283</v>
      </c>
      <c r="B95" s="5">
        <v>277</v>
      </c>
      <c r="C95" s="5" t="s">
        <v>289</v>
      </c>
      <c r="D95" s="5" t="s">
        <v>6</v>
      </c>
      <c r="E95" s="6">
        <v>42356.71</v>
      </c>
      <c r="F95" s="6">
        <v>4.73</v>
      </c>
      <c r="G95" s="6">
        <v>4</v>
      </c>
      <c r="H95" s="6">
        <v>21993.23</v>
      </c>
      <c r="I95" s="6">
        <v>34.42</v>
      </c>
      <c r="J95" s="15">
        <v>64393.09</v>
      </c>
      <c r="K95" s="8"/>
      <c r="L95" s="8"/>
      <c r="M95" s="8"/>
      <c r="N95" s="6"/>
    </row>
    <row r="96" spans="1:14" ht="12.75">
      <c r="A96" s="3" t="s">
        <v>283</v>
      </c>
      <c r="B96" s="5">
        <v>279</v>
      </c>
      <c r="C96" s="5" t="s">
        <v>290</v>
      </c>
      <c r="D96" s="5" t="s">
        <v>6</v>
      </c>
      <c r="E96" s="6">
        <v>85220.09</v>
      </c>
      <c r="F96" s="6">
        <v>348.22</v>
      </c>
      <c r="G96" s="6">
        <v>0</v>
      </c>
      <c r="H96" s="6">
        <v>48151.63200000001</v>
      </c>
      <c r="I96" s="6">
        <v>13.79</v>
      </c>
      <c r="J96" s="15">
        <v>133733.73200000002</v>
      </c>
      <c r="K96" s="8"/>
      <c r="L96" s="8"/>
      <c r="M96" s="8"/>
      <c r="N96" s="6"/>
    </row>
    <row r="97" spans="1:14" ht="12.75">
      <c r="A97" s="3" t="s">
        <v>283</v>
      </c>
      <c r="B97" s="5">
        <v>284</v>
      </c>
      <c r="C97" s="5" t="s">
        <v>295</v>
      </c>
      <c r="D97" s="5" t="s">
        <v>20</v>
      </c>
      <c r="E97" s="6">
        <v>169292.354</v>
      </c>
      <c r="F97" s="6">
        <v>50.53</v>
      </c>
      <c r="G97" s="6">
        <v>87.781</v>
      </c>
      <c r="H97" s="6">
        <v>100640.394</v>
      </c>
      <c r="I97" s="6">
        <v>32.96400000000001</v>
      </c>
      <c r="J97" s="15">
        <v>270104.023</v>
      </c>
      <c r="K97" s="8"/>
      <c r="L97" s="8"/>
      <c r="M97" s="8"/>
      <c r="N97" s="6"/>
    </row>
    <row r="98" spans="1:14" ht="12.75">
      <c r="A98" s="3" t="s">
        <v>283</v>
      </c>
      <c r="B98" s="5">
        <v>285</v>
      </c>
      <c r="C98" s="5" t="s">
        <v>296</v>
      </c>
      <c r="D98" s="5" t="s">
        <v>6</v>
      </c>
      <c r="E98" s="6">
        <v>77350.17300000001</v>
      </c>
      <c r="F98" s="6">
        <v>2620.6629999999996</v>
      </c>
      <c r="G98" s="6">
        <v>0</v>
      </c>
      <c r="H98" s="6">
        <v>32997.585</v>
      </c>
      <c r="I98" s="6">
        <v>90.675</v>
      </c>
      <c r="J98" s="15">
        <v>113059.096</v>
      </c>
      <c r="K98" s="8"/>
      <c r="L98" s="8"/>
      <c r="M98" s="8"/>
      <c r="N98" s="6"/>
    </row>
    <row r="99" spans="1:14" ht="12.75">
      <c r="A99" s="3" t="s">
        <v>283</v>
      </c>
      <c r="B99" s="5">
        <v>291</v>
      </c>
      <c r="C99" s="5" t="s">
        <v>302</v>
      </c>
      <c r="D99" s="5" t="s">
        <v>20</v>
      </c>
      <c r="E99" s="6">
        <v>187908.261</v>
      </c>
      <c r="F99" s="6">
        <v>5680.437</v>
      </c>
      <c r="G99" s="6">
        <v>0</v>
      </c>
      <c r="H99" s="6">
        <v>84213.59800000001</v>
      </c>
      <c r="I99" s="6">
        <v>0</v>
      </c>
      <c r="J99" s="15">
        <v>277802.29600000003</v>
      </c>
      <c r="K99" s="8"/>
      <c r="L99" s="8"/>
      <c r="M99" s="8"/>
      <c r="N99" s="6"/>
    </row>
    <row r="100" spans="1:14" ht="12.75">
      <c r="A100" s="3" t="s">
        <v>283</v>
      </c>
      <c r="B100" s="5">
        <v>292</v>
      </c>
      <c r="C100" s="5" t="s">
        <v>303</v>
      </c>
      <c r="D100" s="5" t="s">
        <v>6</v>
      </c>
      <c r="E100" s="6">
        <v>21632.31</v>
      </c>
      <c r="F100" s="6">
        <v>69311.38</v>
      </c>
      <c r="G100" s="6">
        <v>0</v>
      </c>
      <c r="H100" s="6">
        <v>31128.64</v>
      </c>
      <c r="I100" s="6">
        <v>0</v>
      </c>
      <c r="J100" s="15">
        <v>122072.33</v>
      </c>
      <c r="K100" s="8"/>
      <c r="L100" s="8"/>
      <c r="M100" s="8"/>
      <c r="N100" s="6"/>
    </row>
    <row r="101" spans="1:14" ht="12.75">
      <c r="A101" s="3" t="s">
        <v>283</v>
      </c>
      <c r="B101" s="5">
        <v>293</v>
      </c>
      <c r="C101" s="5" t="s">
        <v>304</v>
      </c>
      <c r="D101" s="5" t="s">
        <v>6</v>
      </c>
      <c r="E101" s="6">
        <v>14111.88</v>
      </c>
      <c r="F101" s="6">
        <v>50847.9</v>
      </c>
      <c r="G101" s="6">
        <v>0</v>
      </c>
      <c r="H101" s="6">
        <v>21479.3</v>
      </c>
      <c r="I101" s="6">
        <v>40.72</v>
      </c>
      <c r="J101" s="15">
        <v>86479.8</v>
      </c>
      <c r="K101" s="8"/>
      <c r="L101" s="8"/>
      <c r="M101" s="8"/>
      <c r="N101" s="6"/>
    </row>
    <row r="102" spans="1:14" ht="12.75">
      <c r="A102" s="3" t="s">
        <v>283</v>
      </c>
      <c r="B102" s="5">
        <v>305</v>
      </c>
      <c r="C102" s="5" t="s">
        <v>316</v>
      </c>
      <c r="D102" s="5" t="s">
        <v>20</v>
      </c>
      <c r="E102" s="6">
        <v>124172.918</v>
      </c>
      <c r="F102" s="6">
        <v>310839.29900000006</v>
      </c>
      <c r="G102" s="6">
        <v>189.2</v>
      </c>
      <c r="H102" s="6">
        <v>269369.424</v>
      </c>
      <c r="I102" s="6">
        <v>128.9</v>
      </c>
      <c r="J102" s="15">
        <v>704699.741</v>
      </c>
      <c r="K102" s="8"/>
      <c r="L102" s="8"/>
      <c r="M102" s="8"/>
      <c r="N102" s="6"/>
    </row>
    <row r="103" spans="1:14" ht="12.75">
      <c r="A103" s="3" t="s">
        <v>283</v>
      </c>
      <c r="B103" s="5">
        <v>306</v>
      </c>
      <c r="C103" s="5" t="s">
        <v>317</v>
      </c>
      <c r="D103" s="5" t="s">
        <v>6</v>
      </c>
      <c r="E103" s="6">
        <v>49409.55</v>
      </c>
      <c r="F103" s="6">
        <v>9339.52</v>
      </c>
      <c r="G103" s="6">
        <v>0</v>
      </c>
      <c r="H103" s="6">
        <v>25173.54</v>
      </c>
      <c r="I103" s="6">
        <v>516.7999999999982</v>
      </c>
      <c r="J103" s="15">
        <v>84439.41</v>
      </c>
      <c r="K103" s="8"/>
      <c r="L103" s="8"/>
      <c r="M103" s="8"/>
      <c r="N103" s="6"/>
    </row>
    <row r="104" spans="1:14" ht="12.75">
      <c r="A104" s="3" t="s">
        <v>283</v>
      </c>
      <c r="B104" s="5">
        <v>313</v>
      </c>
      <c r="C104" s="5" t="s">
        <v>324</v>
      </c>
      <c r="D104" s="5" t="s">
        <v>6</v>
      </c>
      <c r="E104" s="6">
        <v>89080.47</v>
      </c>
      <c r="F104" s="6">
        <v>0</v>
      </c>
      <c r="G104" s="6">
        <v>0</v>
      </c>
      <c r="H104" s="6">
        <v>47827.46</v>
      </c>
      <c r="I104" s="6">
        <v>0</v>
      </c>
      <c r="J104" s="15">
        <v>136907.93</v>
      </c>
      <c r="K104" s="8"/>
      <c r="L104" s="8"/>
      <c r="M104" s="8"/>
      <c r="N104" s="6"/>
    </row>
    <row r="105" spans="1:14" ht="12.75">
      <c r="A105" s="3" t="s">
        <v>283</v>
      </c>
      <c r="B105" s="5">
        <v>321</v>
      </c>
      <c r="C105" s="5" t="s">
        <v>331</v>
      </c>
      <c r="D105" s="5" t="s">
        <v>20</v>
      </c>
      <c r="E105" s="6">
        <v>427372.85</v>
      </c>
      <c r="F105" s="6">
        <v>93278.73</v>
      </c>
      <c r="G105" s="6">
        <v>0</v>
      </c>
      <c r="H105" s="6">
        <v>289683.216</v>
      </c>
      <c r="I105" s="6">
        <v>0</v>
      </c>
      <c r="J105" s="15">
        <v>810334.796</v>
      </c>
      <c r="K105" s="8"/>
      <c r="L105" s="8"/>
      <c r="M105" s="8"/>
      <c r="N105" s="6"/>
    </row>
    <row r="106" spans="1:14" ht="12.75">
      <c r="A106" s="3" t="s">
        <v>283</v>
      </c>
      <c r="B106" s="5">
        <v>327</v>
      </c>
      <c r="C106" s="5" t="s">
        <v>337</v>
      </c>
      <c r="D106" s="5" t="s">
        <v>20</v>
      </c>
      <c r="E106" s="6">
        <v>221248.68</v>
      </c>
      <c r="F106" s="6">
        <v>36.112</v>
      </c>
      <c r="G106" s="6">
        <v>22.86</v>
      </c>
      <c r="H106" s="6">
        <v>119330.49199999998</v>
      </c>
      <c r="I106" s="6">
        <v>0</v>
      </c>
      <c r="J106" s="15">
        <v>340638.144</v>
      </c>
      <c r="K106" s="8"/>
      <c r="L106" s="8"/>
      <c r="M106" s="8"/>
      <c r="N106" s="6"/>
    </row>
    <row r="107" spans="1:14" ht="12.75">
      <c r="A107" s="3" t="s">
        <v>283</v>
      </c>
      <c r="B107" s="5">
        <v>339</v>
      </c>
      <c r="C107" s="5" t="s">
        <v>349</v>
      </c>
      <c r="D107" s="5" t="s">
        <v>20</v>
      </c>
      <c r="E107" s="6">
        <v>409527.52099999995</v>
      </c>
      <c r="F107" s="6">
        <v>12262.711</v>
      </c>
      <c r="G107" s="6">
        <v>0</v>
      </c>
      <c r="H107" s="6">
        <v>193407.05299999999</v>
      </c>
      <c r="I107" s="6">
        <v>99.00800000000001</v>
      </c>
      <c r="J107" s="15">
        <v>615296.293</v>
      </c>
      <c r="K107" s="8"/>
      <c r="L107" s="8"/>
      <c r="M107" s="8"/>
      <c r="N107" s="6"/>
    </row>
    <row r="108" spans="1:14" ht="12.75">
      <c r="A108" s="3" t="s">
        <v>283</v>
      </c>
      <c r="B108" s="5">
        <v>347</v>
      </c>
      <c r="C108" s="5" t="s">
        <v>357</v>
      </c>
      <c r="D108" s="5" t="s">
        <v>20</v>
      </c>
      <c r="E108" s="6">
        <v>297045.26</v>
      </c>
      <c r="F108" s="6">
        <v>2010.67</v>
      </c>
      <c r="G108" s="6">
        <v>0</v>
      </c>
      <c r="H108" s="6">
        <v>166462.641</v>
      </c>
      <c r="I108" s="6">
        <v>378.24</v>
      </c>
      <c r="J108" s="15">
        <v>465896.811</v>
      </c>
      <c r="K108" s="8"/>
      <c r="L108" s="8"/>
      <c r="M108" s="8"/>
      <c r="N108" s="6"/>
    </row>
    <row r="109" spans="1:14" ht="12.75">
      <c r="A109" s="3" t="s">
        <v>358</v>
      </c>
      <c r="B109" s="5">
        <v>348</v>
      </c>
      <c r="C109" s="5" t="s">
        <v>359</v>
      </c>
      <c r="D109" s="5" t="s">
        <v>6</v>
      </c>
      <c r="E109" s="6">
        <v>0</v>
      </c>
      <c r="F109" s="6">
        <v>0</v>
      </c>
      <c r="G109" s="6">
        <v>3037.5</v>
      </c>
      <c r="H109" s="6">
        <v>753.95</v>
      </c>
      <c r="I109" s="6">
        <v>0</v>
      </c>
      <c r="J109" s="15">
        <v>3791.45</v>
      </c>
      <c r="K109" s="8"/>
      <c r="L109" s="8"/>
      <c r="M109" s="8"/>
      <c r="N109" s="6"/>
    </row>
    <row r="110" spans="1:14" ht="12.75">
      <c r="A110" s="3" t="s">
        <v>358</v>
      </c>
      <c r="B110" s="5">
        <v>349</v>
      </c>
      <c r="C110" s="5" t="s">
        <v>360</v>
      </c>
      <c r="D110" s="5" t="s">
        <v>6</v>
      </c>
      <c r="E110" s="6">
        <v>59334.46284687275</v>
      </c>
      <c r="F110" s="6">
        <v>65.5</v>
      </c>
      <c r="G110" s="6">
        <v>0</v>
      </c>
      <c r="H110" s="6">
        <v>39481.89</v>
      </c>
      <c r="I110" s="6">
        <v>138.59715312724657</v>
      </c>
      <c r="J110" s="15">
        <v>99020.45</v>
      </c>
      <c r="K110" s="8"/>
      <c r="L110" s="8"/>
      <c r="M110" s="8"/>
      <c r="N110" s="6"/>
    </row>
    <row r="111" spans="1:14" ht="12.75">
      <c r="A111" s="3" t="s">
        <v>358</v>
      </c>
      <c r="B111" s="5">
        <v>350</v>
      </c>
      <c r="C111" s="5" t="s">
        <v>361</v>
      </c>
      <c r="D111" s="5" t="s">
        <v>6</v>
      </c>
      <c r="E111" s="6">
        <v>124200.45679096253</v>
      </c>
      <c r="F111" s="6">
        <v>18.89</v>
      </c>
      <c r="G111" s="6">
        <v>0</v>
      </c>
      <c r="H111" s="6">
        <v>61476.799</v>
      </c>
      <c r="I111" s="6">
        <v>129.84820903747243</v>
      </c>
      <c r="J111" s="15">
        <v>185825.994</v>
      </c>
      <c r="K111" s="8"/>
      <c r="L111" s="8"/>
      <c r="M111" s="8"/>
      <c r="N111" s="6"/>
    </row>
    <row r="112" spans="1:14" ht="12.75">
      <c r="A112" s="3" t="s">
        <v>358</v>
      </c>
      <c r="B112" s="5">
        <v>357</v>
      </c>
      <c r="C112" s="5" t="s">
        <v>368</v>
      </c>
      <c r="D112" s="5" t="s">
        <v>20</v>
      </c>
      <c r="E112" s="6">
        <v>231477.451</v>
      </c>
      <c r="F112" s="6">
        <v>50.903</v>
      </c>
      <c r="G112" s="6">
        <v>350</v>
      </c>
      <c r="H112" s="6">
        <v>95217.016</v>
      </c>
      <c r="I112" s="6">
        <v>13.213000000000001</v>
      </c>
      <c r="J112" s="15">
        <v>327108.583</v>
      </c>
      <c r="K112" s="8"/>
      <c r="L112" s="8"/>
      <c r="M112" s="8"/>
      <c r="N112" s="6"/>
    </row>
    <row r="113" spans="1:14" ht="12.75">
      <c r="A113" s="3" t="s">
        <v>358</v>
      </c>
      <c r="B113" s="5">
        <v>360</v>
      </c>
      <c r="C113" s="5" t="s">
        <v>371</v>
      </c>
      <c r="D113" s="5" t="s">
        <v>6</v>
      </c>
      <c r="E113" s="6">
        <v>54656.81</v>
      </c>
      <c r="F113" s="6">
        <v>58.17</v>
      </c>
      <c r="G113" s="6">
        <v>0</v>
      </c>
      <c r="H113" s="6">
        <v>25700.1</v>
      </c>
      <c r="I113" s="6">
        <v>0</v>
      </c>
      <c r="J113" s="15">
        <v>80415.08</v>
      </c>
      <c r="K113" s="8"/>
      <c r="L113" s="8"/>
      <c r="M113" s="8"/>
      <c r="N113" s="6"/>
    </row>
    <row r="114" spans="1:14" ht="12.75">
      <c r="A114" s="3" t="s">
        <v>358</v>
      </c>
      <c r="B114" s="5">
        <v>363</v>
      </c>
      <c r="C114" s="5" t="s">
        <v>374</v>
      </c>
      <c r="D114" s="5" t="s">
        <v>6</v>
      </c>
      <c r="E114" s="6">
        <v>105951.9</v>
      </c>
      <c r="F114" s="6">
        <v>4.2</v>
      </c>
      <c r="G114" s="6">
        <v>1.38</v>
      </c>
      <c r="H114" s="6">
        <v>49741.79</v>
      </c>
      <c r="I114" s="6">
        <v>1450.36</v>
      </c>
      <c r="J114" s="15">
        <v>157149.63</v>
      </c>
      <c r="K114" s="8"/>
      <c r="L114" s="8"/>
      <c r="M114" s="8"/>
      <c r="N114" s="6"/>
    </row>
    <row r="115" spans="1:14" ht="12.75">
      <c r="A115" s="3" t="s">
        <v>358</v>
      </c>
      <c r="B115" s="5">
        <v>368</v>
      </c>
      <c r="C115" s="5" t="s">
        <v>379</v>
      </c>
      <c r="D115" s="5" t="s">
        <v>20</v>
      </c>
      <c r="E115" s="6">
        <v>229472.98</v>
      </c>
      <c r="F115" s="6">
        <v>0.25</v>
      </c>
      <c r="G115" s="6">
        <v>357.67</v>
      </c>
      <c r="H115" s="6">
        <v>205037.354</v>
      </c>
      <c r="I115" s="6">
        <v>2814.18</v>
      </c>
      <c r="J115" s="15">
        <v>437682.434</v>
      </c>
      <c r="K115" s="8"/>
      <c r="L115" s="8"/>
      <c r="M115" s="8"/>
      <c r="N115" s="6"/>
    </row>
    <row r="116" spans="1:14" ht="12.75">
      <c r="A116" s="3" t="s">
        <v>358</v>
      </c>
      <c r="B116" s="5">
        <v>369</v>
      </c>
      <c r="C116" s="5" t="s">
        <v>380</v>
      </c>
      <c r="D116" s="5" t="s">
        <v>6</v>
      </c>
      <c r="E116" s="6">
        <v>66905.08200000001</v>
      </c>
      <c r="F116" s="6">
        <v>352.04</v>
      </c>
      <c r="G116" s="6">
        <v>0</v>
      </c>
      <c r="H116" s="6">
        <v>29976.216</v>
      </c>
      <c r="I116" s="6">
        <v>0</v>
      </c>
      <c r="J116" s="15">
        <v>97233.338</v>
      </c>
      <c r="K116" s="8"/>
      <c r="L116" s="8"/>
      <c r="M116" s="8"/>
      <c r="N116" s="6"/>
    </row>
    <row r="117" spans="1:14" ht="12.75">
      <c r="A117" s="3" t="s">
        <v>358</v>
      </c>
      <c r="B117" s="5">
        <v>370</v>
      </c>
      <c r="C117" s="5" t="s">
        <v>381</v>
      </c>
      <c r="D117" s="5" t="s">
        <v>6</v>
      </c>
      <c r="E117" s="6">
        <v>63078</v>
      </c>
      <c r="F117" s="6">
        <v>169</v>
      </c>
      <c r="G117" s="6">
        <v>0</v>
      </c>
      <c r="H117" s="6">
        <v>34052</v>
      </c>
      <c r="I117" s="6">
        <v>0</v>
      </c>
      <c r="J117" s="15">
        <v>97299</v>
      </c>
      <c r="K117" s="8"/>
      <c r="L117" s="8"/>
      <c r="M117" s="8"/>
      <c r="N117" s="6"/>
    </row>
    <row r="118" spans="1:14" ht="12.75">
      <c r="A118" s="3" t="s">
        <v>358</v>
      </c>
      <c r="B118" s="5">
        <v>377</v>
      </c>
      <c r="C118" s="5" t="s">
        <v>388</v>
      </c>
      <c r="D118" s="5" t="s">
        <v>20</v>
      </c>
      <c r="E118" s="6">
        <v>129226.09</v>
      </c>
      <c r="F118" s="6">
        <v>0</v>
      </c>
      <c r="G118" s="6">
        <v>0</v>
      </c>
      <c r="H118" s="6">
        <v>102340.65599999999</v>
      </c>
      <c r="I118" s="6">
        <v>224.44</v>
      </c>
      <c r="J118" s="15">
        <v>231791.186</v>
      </c>
      <c r="K118" s="8"/>
      <c r="L118" s="8"/>
      <c r="M118" s="8"/>
      <c r="N118" s="6"/>
    </row>
    <row r="119" spans="1:14" ht="12.75">
      <c r="A119" s="3" t="s">
        <v>358</v>
      </c>
      <c r="B119" s="5">
        <v>384</v>
      </c>
      <c r="C119" s="5" t="s">
        <v>395</v>
      </c>
      <c r="D119" s="5" t="s">
        <v>20</v>
      </c>
      <c r="E119" s="6">
        <v>214205.97</v>
      </c>
      <c r="F119" s="6">
        <v>0</v>
      </c>
      <c r="G119" s="6">
        <v>0</v>
      </c>
      <c r="H119" s="6">
        <v>112521.519</v>
      </c>
      <c r="I119" s="6">
        <v>17.088</v>
      </c>
      <c r="J119" s="15">
        <v>326744.577</v>
      </c>
      <c r="K119" s="8"/>
      <c r="L119" s="8"/>
      <c r="M119" s="8"/>
      <c r="N119" s="6"/>
    </row>
    <row r="120" spans="1:14" ht="12.75">
      <c r="A120" s="3" t="s">
        <v>358</v>
      </c>
      <c r="B120" s="5">
        <v>385</v>
      </c>
      <c r="C120" s="5" t="s">
        <v>396</v>
      </c>
      <c r="D120" s="5" t="s">
        <v>6</v>
      </c>
      <c r="E120" s="6">
        <v>73123.64</v>
      </c>
      <c r="F120" s="6">
        <v>0</v>
      </c>
      <c r="G120" s="6">
        <v>0</v>
      </c>
      <c r="H120" s="6">
        <v>36891.935000000005</v>
      </c>
      <c r="I120" s="6">
        <v>0</v>
      </c>
      <c r="J120" s="15">
        <v>110015.57500000001</v>
      </c>
      <c r="K120" s="8"/>
      <c r="L120" s="8"/>
      <c r="M120" s="8"/>
      <c r="N120" s="6"/>
    </row>
    <row r="121" spans="1:14" ht="12.75">
      <c r="A121" s="3" t="s">
        <v>358</v>
      </c>
      <c r="B121" s="5">
        <v>391</v>
      </c>
      <c r="C121" s="5" t="s">
        <v>402</v>
      </c>
      <c r="D121" s="5" t="s">
        <v>20</v>
      </c>
      <c r="E121" s="6">
        <v>174553.678</v>
      </c>
      <c r="F121" s="6">
        <v>0</v>
      </c>
      <c r="G121" s="6">
        <v>0</v>
      </c>
      <c r="H121" s="6">
        <v>130329.856</v>
      </c>
      <c r="I121" s="6">
        <v>0</v>
      </c>
      <c r="J121" s="15">
        <v>304883.534</v>
      </c>
      <c r="K121" s="8"/>
      <c r="L121" s="8"/>
      <c r="M121" s="8"/>
      <c r="N121" s="6"/>
    </row>
    <row r="122" spans="1:14" ht="12.75">
      <c r="A122" s="3" t="s">
        <v>358</v>
      </c>
      <c r="B122" s="5">
        <v>392</v>
      </c>
      <c r="C122" s="5" t="s">
        <v>403</v>
      </c>
      <c r="D122" s="5" t="s">
        <v>6</v>
      </c>
      <c r="E122" s="6">
        <v>84711.04</v>
      </c>
      <c r="F122" s="6">
        <v>14.28</v>
      </c>
      <c r="G122" s="6">
        <v>0</v>
      </c>
      <c r="H122" s="6">
        <v>65332.262</v>
      </c>
      <c r="I122" s="6">
        <v>0</v>
      </c>
      <c r="J122" s="15">
        <v>150057.582</v>
      </c>
      <c r="K122" s="8"/>
      <c r="L122" s="8"/>
      <c r="M122" s="8"/>
      <c r="N122" s="6"/>
    </row>
    <row r="123" spans="1:14" ht="12.75">
      <c r="A123" s="3" t="s">
        <v>358</v>
      </c>
      <c r="B123" s="5">
        <v>393</v>
      </c>
      <c r="C123" s="5" t="s">
        <v>404</v>
      </c>
      <c r="D123" s="5" t="s">
        <v>6</v>
      </c>
      <c r="E123" s="6">
        <v>65112.08</v>
      </c>
      <c r="F123" s="6">
        <v>28.16</v>
      </c>
      <c r="G123" s="6">
        <v>0</v>
      </c>
      <c r="H123" s="6">
        <v>33259.74</v>
      </c>
      <c r="I123" s="6">
        <v>0</v>
      </c>
      <c r="J123" s="15">
        <v>98399.98</v>
      </c>
      <c r="K123" s="8"/>
      <c r="L123" s="8"/>
      <c r="M123" s="8"/>
      <c r="N123" s="6"/>
    </row>
    <row r="124" spans="1:13" ht="12.75">
      <c r="A124" s="3" t="s">
        <v>358</v>
      </c>
      <c r="B124" s="5">
        <v>398</v>
      </c>
      <c r="C124" s="5" t="s">
        <v>409</v>
      </c>
      <c r="D124" s="5" t="s">
        <v>20</v>
      </c>
      <c r="E124" s="6">
        <v>158320.84</v>
      </c>
      <c r="F124" s="6">
        <v>0</v>
      </c>
      <c r="G124" s="6">
        <v>0</v>
      </c>
      <c r="H124" s="6">
        <v>104864.478</v>
      </c>
      <c r="I124" s="6">
        <v>0</v>
      </c>
      <c r="J124" s="15">
        <v>263185.31799999997</v>
      </c>
      <c r="K124" s="8"/>
      <c r="L124" s="8"/>
      <c r="M124" s="8"/>
    </row>
    <row r="125" ht="12.75">
      <c r="G125" s="6"/>
    </row>
    <row r="126" spans="4:13" s="7" customFormat="1" ht="12.75">
      <c r="D126" s="7" t="s">
        <v>415</v>
      </c>
      <c r="E126" s="8">
        <f aca="true" t="shared" si="0" ref="E126:J126">SUM(E4:E124)</f>
        <v>16890456.781943936</v>
      </c>
      <c r="F126" s="8">
        <f t="shared" si="0"/>
        <v>3231066.877666667</v>
      </c>
      <c r="G126" s="8">
        <f t="shared" si="0"/>
        <v>6246.067</v>
      </c>
      <c r="H126" s="8">
        <f t="shared" si="0"/>
        <v>8937197.968000002</v>
      </c>
      <c r="I126" s="8">
        <f t="shared" si="0"/>
        <v>122490.33238940212</v>
      </c>
      <c r="J126" s="15">
        <f t="shared" si="0"/>
        <v>29187458.02699999</v>
      </c>
      <c r="K126" s="8"/>
      <c r="L126" s="8"/>
      <c r="M126" s="8"/>
    </row>
    <row r="128" ht="14.25">
      <c r="A128" s="34" t="s">
        <v>477</v>
      </c>
    </row>
  </sheetData>
  <sheetProtection/>
  <mergeCells count="1">
    <mergeCell ref="E2:J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06"/>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10.28125" style="0" bestFit="1" customWidth="1"/>
    <col min="2" max="2" width="6.7109375" style="0" customWidth="1"/>
    <col min="3" max="3" width="29.140625" style="0" customWidth="1"/>
    <col min="4" max="4" width="10.00390625" style="0" customWidth="1"/>
    <col min="5" max="5" width="10.28125" style="1" customWidth="1"/>
    <col min="6" max="6" width="10.7109375" style="1" customWidth="1"/>
    <col min="7" max="7" width="11.140625" style="13" customWidth="1"/>
    <col min="8" max="8" width="10.140625" style="0" customWidth="1"/>
    <col min="9" max="9" width="13.8515625" style="0" customWidth="1"/>
    <col min="10" max="10" width="10.28125" style="13" customWidth="1"/>
    <col min="13" max="14" width="10.7109375" style="0" customWidth="1"/>
    <col min="15" max="15" width="10.28125" style="0" customWidth="1"/>
    <col min="18" max="18" width="10.7109375" style="0" customWidth="1"/>
    <col min="19" max="19" width="13.28125" style="0" customWidth="1"/>
    <col min="20" max="20" width="14.140625" style="0" customWidth="1"/>
    <col min="21" max="21" width="16.7109375" style="0" customWidth="1"/>
  </cols>
  <sheetData>
    <row r="1" ht="18">
      <c r="A1" s="61" t="s">
        <v>519</v>
      </c>
    </row>
    <row r="2" spans="1:2" ht="13.5" thickBot="1">
      <c r="A2" s="62">
        <v>39406</v>
      </c>
      <c r="B2" s="1" t="s">
        <v>523</v>
      </c>
    </row>
    <row r="3" spans="1:21" ht="90" thickTop="1">
      <c r="A3" s="2" t="s">
        <v>0</v>
      </c>
      <c r="B3" s="2" t="s">
        <v>1</v>
      </c>
      <c r="C3" s="2" t="s">
        <v>2</v>
      </c>
      <c r="D3" s="2" t="s">
        <v>3</v>
      </c>
      <c r="E3" s="40" t="s">
        <v>502</v>
      </c>
      <c r="F3" s="41" t="s">
        <v>503</v>
      </c>
      <c r="G3" s="42" t="s">
        <v>504</v>
      </c>
      <c r="H3" s="42" t="s">
        <v>505</v>
      </c>
      <c r="I3" s="41" t="s">
        <v>506</v>
      </c>
      <c r="J3" s="42" t="s">
        <v>507</v>
      </c>
      <c r="K3" s="42" t="s">
        <v>508</v>
      </c>
      <c r="L3" s="42" t="s">
        <v>509</v>
      </c>
      <c r="M3" s="42" t="s">
        <v>510</v>
      </c>
      <c r="N3" s="41" t="s">
        <v>511</v>
      </c>
      <c r="O3" s="42" t="s">
        <v>512</v>
      </c>
      <c r="P3" s="42" t="s">
        <v>513</v>
      </c>
      <c r="Q3" s="42" t="s">
        <v>514</v>
      </c>
      <c r="R3" s="42" t="s">
        <v>515</v>
      </c>
      <c r="S3" s="42" t="s">
        <v>516</v>
      </c>
      <c r="T3" s="42" t="s">
        <v>517</v>
      </c>
      <c r="U3" s="43" t="s">
        <v>518</v>
      </c>
    </row>
    <row r="4" spans="1:21" ht="12.75">
      <c r="A4" s="3" t="s">
        <v>4</v>
      </c>
      <c r="B4" s="5">
        <v>1</v>
      </c>
      <c r="C4" s="5" t="s">
        <v>5</v>
      </c>
      <c r="D4" s="5" t="s">
        <v>6</v>
      </c>
      <c r="E4" s="44">
        <v>69977.15</v>
      </c>
      <c r="F4" s="45">
        <f aca="true" t="shared" si="0" ref="F4:F67">E4/O4*1000</f>
        <v>374.81065881092655</v>
      </c>
      <c r="G4" s="46">
        <v>15.17</v>
      </c>
      <c r="H4" s="46">
        <v>6.09</v>
      </c>
      <c r="I4" s="47">
        <f aca="true" t="shared" si="1" ref="I4:I67">H4+G4</f>
        <v>21.259999999999998</v>
      </c>
      <c r="J4" s="46">
        <v>70.05</v>
      </c>
      <c r="K4" s="46">
        <v>8.68</v>
      </c>
      <c r="L4" s="48">
        <v>11241.24</v>
      </c>
      <c r="M4" s="48">
        <v>106607.61</v>
      </c>
      <c r="N4" s="49">
        <f aca="true" t="shared" si="2" ref="N4:N67">IF(M4&gt;0,L4/M4,"")</f>
        <v>0.105445005286208</v>
      </c>
      <c r="O4" s="48">
        <v>186700</v>
      </c>
      <c r="P4" s="48">
        <v>476</v>
      </c>
      <c r="Q4" s="50">
        <v>-0.73</v>
      </c>
      <c r="R4" s="46">
        <v>45.82</v>
      </c>
      <c r="S4" s="46">
        <v>33.63</v>
      </c>
      <c r="T4" s="46">
        <v>100</v>
      </c>
      <c r="U4" s="51">
        <v>100</v>
      </c>
    </row>
    <row r="5" spans="1:21" ht="12.75">
      <c r="A5" s="3" t="s">
        <v>4</v>
      </c>
      <c r="B5" s="5">
        <v>2</v>
      </c>
      <c r="C5" s="5" t="s">
        <v>7</v>
      </c>
      <c r="D5" s="5" t="s">
        <v>6</v>
      </c>
      <c r="E5" s="44">
        <v>43186.91697961413</v>
      </c>
      <c r="F5" s="45">
        <f t="shared" si="0"/>
        <v>311.59391760183354</v>
      </c>
      <c r="G5" s="46">
        <v>20.86</v>
      </c>
      <c r="H5" s="46">
        <v>15.03</v>
      </c>
      <c r="I5" s="47">
        <f t="shared" si="1"/>
        <v>35.89</v>
      </c>
      <c r="J5" s="46">
        <v>53.44</v>
      </c>
      <c r="K5" s="46">
        <v>13.33</v>
      </c>
      <c r="L5" s="48">
        <v>9217.702</v>
      </c>
      <c r="M5" s="48">
        <v>77782.307</v>
      </c>
      <c r="N5" s="49">
        <f t="shared" si="2"/>
        <v>0.11850641046170049</v>
      </c>
      <c r="O5" s="48">
        <v>138600</v>
      </c>
      <c r="P5" s="48">
        <v>486</v>
      </c>
      <c r="Q5" s="50">
        <v>6.58</v>
      </c>
      <c r="R5" s="46">
        <v>46.29</v>
      </c>
      <c r="S5" s="46">
        <v>36.67</v>
      </c>
      <c r="T5" s="46">
        <v>100</v>
      </c>
      <c r="U5" s="51">
        <v>100</v>
      </c>
    </row>
    <row r="6" spans="1:21" ht="12.75">
      <c r="A6" s="3" t="s">
        <v>4</v>
      </c>
      <c r="B6" s="5">
        <v>3</v>
      </c>
      <c r="C6" s="5" t="s">
        <v>8</v>
      </c>
      <c r="D6" s="5" t="s">
        <v>6</v>
      </c>
      <c r="E6" s="44">
        <v>54773.20300000001</v>
      </c>
      <c r="F6" s="45">
        <f t="shared" si="0"/>
        <v>398.06106831395357</v>
      </c>
      <c r="G6" s="46">
        <v>13.54</v>
      </c>
      <c r="H6" s="46">
        <v>1.88</v>
      </c>
      <c r="I6" s="47">
        <f t="shared" si="1"/>
        <v>15.419999999999998</v>
      </c>
      <c r="J6" s="46">
        <v>70.79</v>
      </c>
      <c r="K6" s="46">
        <v>13.23</v>
      </c>
      <c r="L6" s="48">
        <v>14214.765000000001</v>
      </c>
      <c r="M6" s="48">
        <v>88277.18500000001</v>
      </c>
      <c r="N6" s="49">
        <f t="shared" si="2"/>
        <v>0.16102422160380397</v>
      </c>
      <c r="O6" s="48">
        <v>137600</v>
      </c>
      <c r="P6" s="48">
        <v>470.7</v>
      </c>
      <c r="Q6" s="50">
        <v>10.02</v>
      </c>
      <c r="R6" s="46">
        <v>59.75</v>
      </c>
      <c r="S6" s="46">
        <v>27.98</v>
      </c>
      <c r="T6" s="46">
        <v>97.7</v>
      </c>
      <c r="U6" s="51">
        <v>97.7</v>
      </c>
    </row>
    <row r="7" spans="1:21" ht="12.75">
      <c r="A7" s="3" t="s">
        <v>4</v>
      </c>
      <c r="B7" s="5">
        <v>4</v>
      </c>
      <c r="C7" s="5" t="s">
        <v>9</v>
      </c>
      <c r="D7" s="5" t="s">
        <v>6</v>
      </c>
      <c r="E7" s="44">
        <v>30592.42</v>
      </c>
      <c r="F7" s="45">
        <f t="shared" si="0"/>
        <v>339.91577777777775</v>
      </c>
      <c r="G7" s="46">
        <v>17.22</v>
      </c>
      <c r="H7" s="46">
        <v>10.4</v>
      </c>
      <c r="I7" s="47">
        <f t="shared" si="1"/>
        <v>27.619999999999997</v>
      </c>
      <c r="J7" s="46">
        <v>62.36</v>
      </c>
      <c r="K7" s="46">
        <v>8.04</v>
      </c>
      <c r="L7" s="48">
        <v>5825.91</v>
      </c>
      <c r="M7" s="48">
        <v>54817.08</v>
      </c>
      <c r="N7" s="49">
        <f t="shared" si="2"/>
        <v>0.10627910133119092</v>
      </c>
      <c r="O7" s="48">
        <v>90000</v>
      </c>
      <c r="P7" s="48">
        <v>469.6</v>
      </c>
      <c r="Q7" s="50">
        <v>7.63</v>
      </c>
      <c r="R7" s="46">
        <v>47.83</v>
      </c>
      <c r="S7" s="46">
        <v>29.23</v>
      </c>
      <c r="T7" s="46">
        <v>100</v>
      </c>
      <c r="U7" s="51">
        <v>100</v>
      </c>
    </row>
    <row r="8" spans="1:21" ht="12.75">
      <c r="A8" s="3" t="s">
        <v>4</v>
      </c>
      <c r="B8" s="5">
        <v>5</v>
      </c>
      <c r="C8" s="5" t="s">
        <v>10</v>
      </c>
      <c r="D8" s="5" t="s">
        <v>6</v>
      </c>
      <c r="E8" s="44">
        <v>38770.457</v>
      </c>
      <c r="F8" s="45">
        <f t="shared" si="0"/>
        <v>390.83121975806455</v>
      </c>
      <c r="G8" s="46">
        <v>16.02</v>
      </c>
      <c r="H8" s="46">
        <v>6.69</v>
      </c>
      <c r="I8" s="47">
        <f t="shared" si="1"/>
        <v>22.71</v>
      </c>
      <c r="J8" s="46">
        <v>0</v>
      </c>
      <c r="K8" s="46">
        <v>77.28</v>
      </c>
      <c r="L8" s="48">
        <v>45824.566000000006</v>
      </c>
      <c r="M8" s="48">
        <v>67872.437</v>
      </c>
      <c r="N8" s="49">
        <f t="shared" si="2"/>
        <v>0.6751572217747243</v>
      </c>
      <c r="O8" s="48">
        <v>99200</v>
      </c>
      <c r="P8" s="48">
        <v>505.7</v>
      </c>
      <c r="Q8" s="50">
        <v>-3.09</v>
      </c>
      <c r="R8" s="46">
        <v>40.7</v>
      </c>
      <c r="S8" s="46">
        <v>40.55</v>
      </c>
      <c r="T8" s="46">
        <v>97.6</v>
      </c>
      <c r="U8" s="51">
        <v>97.6</v>
      </c>
    </row>
    <row r="9" spans="1:21" ht="12.75">
      <c r="A9" s="3" t="s">
        <v>4</v>
      </c>
      <c r="B9" s="5">
        <v>6</v>
      </c>
      <c r="C9" s="5" t="s">
        <v>11</v>
      </c>
      <c r="D9" s="5" t="s">
        <v>12</v>
      </c>
      <c r="E9" s="44">
        <v>19080.4</v>
      </c>
      <c r="F9" s="45">
        <f t="shared" si="0"/>
        <v>307.25281803542674</v>
      </c>
      <c r="G9" s="46">
        <v>18.23</v>
      </c>
      <c r="H9" s="46">
        <v>8.26</v>
      </c>
      <c r="I9" s="47">
        <f t="shared" si="1"/>
        <v>26.490000000000002</v>
      </c>
      <c r="J9" s="46"/>
      <c r="K9" s="46"/>
      <c r="L9" s="48"/>
      <c r="M9" s="48"/>
      <c r="N9" s="49">
        <f t="shared" si="2"/>
      </c>
      <c r="O9" s="48">
        <v>62100</v>
      </c>
      <c r="P9" s="48">
        <v>418</v>
      </c>
      <c r="Q9" s="50">
        <v>-9.87</v>
      </c>
      <c r="R9" s="46">
        <v>50.46</v>
      </c>
      <c r="S9" s="46"/>
      <c r="T9" s="46">
        <v>99.1</v>
      </c>
      <c r="U9" s="51">
        <v>99.1</v>
      </c>
    </row>
    <row r="10" spans="1:21" ht="12.75">
      <c r="A10" s="3" t="s">
        <v>4</v>
      </c>
      <c r="B10" s="5">
        <v>7</v>
      </c>
      <c r="C10" s="5" t="s">
        <v>13</v>
      </c>
      <c r="D10" s="5" t="s">
        <v>12</v>
      </c>
      <c r="E10" s="44">
        <v>8335.12</v>
      </c>
      <c r="F10" s="45">
        <f t="shared" si="0"/>
        <v>334.74377510040165</v>
      </c>
      <c r="G10" s="46">
        <v>17.42</v>
      </c>
      <c r="H10" s="46">
        <v>10.11</v>
      </c>
      <c r="I10" s="47">
        <f t="shared" si="1"/>
        <v>27.53</v>
      </c>
      <c r="J10" s="46"/>
      <c r="K10" s="46"/>
      <c r="L10" s="48"/>
      <c r="M10" s="48"/>
      <c r="N10" s="49">
        <f t="shared" si="2"/>
      </c>
      <c r="O10" s="48">
        <v>24900</v>
      </c>
      <c r="P10" s="48">
        <v>461.9</v>
      </c>
      <c r="Q10" s="50">
        <v>-0.6</v>
      </c>
      <c r="R10" s="46">
        <v>55.43</v>
      </c>
      <c r="S10" s="46"/>
      <c r="T10" s="46">
        <v>94.7</v>
      </c>
      <c r="U10" s="51">
        <v>94.7</v>
      </c>
    </row>
    <row r="11" spans="1:21" ht="12.75">
      <c r="A11" s="3" t="s">
        <v>4</v>
      </c>
      <c r="B11" s="5">
        <v>8</v>
      </c>
      <c r="C11" s="5" t="s">
        <v>14</v>
      </c>
      <c r="D11" s="5" t="s">
        <v>12</v>
      </c>
      <c r="E11" s="44">
        <v>26540.11</v>
      </c>
      <c r="F11" s="45">
        <f t="shared" si="0"/>
        <v>302.27915717539867</v>
      </c>
      <c r="G11" s="46">
        <v>16.61</v>
      </c>
      <c r="H11" s="46">
        <v>9.67</v>
      </c>
      <c r="I11" s="47">
        <f t="shared" si="1"/>
        <v>26.28</v>
      </c>
      <c r="J11" s="46"/>
      <c r="K11" s="46"/>
      <c r="L11" s="48"/>
      <c r="M11" s="48"/>
      <c r="N11" s="49">
        <f t="shared" si="2"/>
      </c>
      <c r="O11" s="48">
        <v>87800</v>
      </c>
      <c r="P11" s="48">
        <v>410</v>
      </c>
      <c r="Q11" s="50">
        <v>-4.42</v>
      </c>
      <c r="R11" s="46">
        <v>39.34</v>
      </c>
      <c r="S11" s="46"/>
      <c r="T11" s="46">
        <v>100</v>
      </c>
      <c r="U11" s="51">
        <v>100</v>
      </c>
    </row>
    <row r="12" spans="1:21" ht="12.75">
      <c r="A12" s="3" t="s">
        <v>4</v>
      </c>
      <c r="B12" s="5">
        <v>9</v>
      </c>
      <c r="C12" s="5" t="s">
        <v>15</v>
      </c>
      <c r="D12" s="5" t="s">
        <v>12</v>
      </c>
      <c r="E12" s="44">
        <v>28260.57</v>
      </c>
      <c r="F12" s="45">
        <f t="shared" si="0"/>
        <v>302.9</v>
      </c>
      <c r="G12" s="46">
        <v>13.14</v>
      </c>
      <c r="H12" s="46">
        <v>20.85</v>
      </c>
      <c r="I12" s="47">
        <f t="shared" si="1"/>
        <v>33.99</v>
      </c>
      <c r="J12" s="46"/>
      <c r="K12" s="46"/>
      <c r="L12" s="48"/>
      <c r="M12" s="48"/>
      <c r="N12" s="49">
        <f t="shared" si="2"/>
      </c>
      <c r="O12" s="48">
        <v>93300</v>
      </c>
      <c r="P12" s="48">
        <v>458.8</v>
      </c>
      <c r="Q12" s="50">
        <v>0.4</v>
      </c>
      <c r="R12" s="46">
        <v>44</v>
      </c>
      <c r="S12" s="46"/>
      <c r="T12" s="46">
        <v>100</v>
      </c>
      <c r="U12" s="51">
        <v>100</v>
      </c>
    </row>
    <row r="13" spans="1:21" ht="12.75">
      <c r="A13" s="3" t="s">
        <v>4</v>
      </c>
      <c r="B13" s="5">
        <v>10</v>
      </c>
      <c r="C13" s="5" t="s">
        <v>16</v>
      </c>
      <c r="D13" s="5" t="s">
        <v>12</v>
      </c>
      <c r="E13" s="44">
        <v>24559.07</v>
      </c>
      <c r="F13" s="45">
        <f t="shared" si="0"/>
        <v>266.3673535791757</v>
      </c>
      <c r="G13" s="46">
        <v>16.99</v>
      </c>
      <c r="H13" s="46">
        <v>11.32</v>
      </c>
      <c r="I13" s="47">
        <f t="shared" si="1"/>
        <v>28.31</v>
      </c>
      <c r="J13" s="46"/>
      <c r="K13" s="46"/>
      <c r="L13" s="48"/>
      <c r="M13" s="48"/>
      <c r="N13" s="49">
        <f t="shared" si="2"/>
      </c>
      <c r="O13" s="48">
        <v>92200</v>
      </c>
      <c r="P13" s="48">
        <v>371.5</v>
      </c>
      <c r="Q13" s="50">
        <v>-4.74</v>
      </c>
      <c r="R13" s="46">
        <v>34.48</v>
      </c>
      <c r="S13" s="46"/>
      <c r="T13" s="46">
        <v>100</v>
      </c>
      <c r="U13" s="51">
        <v>100</v>
      </c>
    </row>
    <row r="14" spans="1:21" ht="12.75">
      <c r="A14" s="3" t="s">
        <v>4</v>
      </c>
      <c r="B14" s="5">
        <v>11</v>
      </c>
      <c r="C14" s="5" t="s">
        <v>17</v>
      </c>
      <c r="D14" s="5" t="s">
        <v>12</v>
      </c>
      <c r="E14" s="44">
        <v>26465.04</v>
      </c>
      <c r="F14" s="45">
        <f t="shared" si="0"/>
        <v>306.6632676709154</v>
      </c>
      <c r="G14" s="46">
        <v>19.47</v>
      </c>
      <c r="H14" s="46">
        <v>9.54</v>
      </c>
      <c r="I14" s="47">
        <f t="shared" si="1"/>
        <v>29.009999999999998</v>
      </c>
      <c r="J14" s="46"/>
      <c r="K14" s="46"/>
      <c r="L14" s="48"/>
      <c r="M14" s="48"/>
      <c r="N14" s="49">
        <f t="shared" si="2"/>
      </c>
      <c r="O14" s="48">
        <v>86300</v>
      </c>
      <c r="P14" s="48">
        <v>420</v>
      </c>
      <c r="Q14" s="50">
        <v>-6.66</v>
      </c>
      <c r="R14" s="46">
        <v>37.24</v>
      </c>
      <c r="S14" s="46"/>
      <c r="T14" s="46">
        <v>100</v>
      </c>
      <c r="U14" s="51">
        <v>100</v>
      </c>
    </row>
    <row r="15" spans="1:21" ht="12.75">
      <c r="A15" s="3" t="s">
        <v>4</v>
      </c>
      <c r="B15" s="5">
        <v>12</v>
      </c>
      <c r="C15" s="5" t="s">
        <v>18</v>
      </c>
      <c r="D15" s="5" t="s">
        <v>12</v>
      </c>
      <c r="E15" s="44">
        <v>16252.401</v>
      </c>
      <c r="F15" s="45">
        <f t="shared" si="0"/>
        <v>305.49625939849625</v>
      </c>
      <c r="G15" s="46">
        <v>17.08</v>
      </c>
      <c r="H15" s="46">
        <v>7.58</v>
      </c>
      <c r="I15" s="47">
        <f t="shared" si="1"/>
        <v>24.659999999999997</v>
      </c>
      <c r="J15" s="46"/>
      <c r="K15" s="46"/>
      <c r="L15" s="48"/>
      <c r="M15" s="48"/>
      <c r="N15" s="49">
        <f t="shared" si="2"/>
      </c>
      <c r="O15" s="48">
        <v>53200</v>
      </c>
      <c r="P15" s="48">
        <v>405.4</v>
      </c>
      <c r="Q15" s="50">
        <v>0.76</v>
      </c>
      <c r="R15" s="46">
        <v>37.36</v>
      </c>
      <c r="S15" s="46"/>
      <c r="T15" s="46">
        <v>100</v>
      </c>
      <c r="U15" s="51">
        <v>100</v>
      </c>
    </row>
    <row r="16" spans="1:21" ht="12.75">
      <c r="A16" s="3" t="s">
        <v>4</v>
      </c>
      <c r="B16" s="5">
        <v>13</v>
      </c>
      <c r="C16" s="5" t="s">
        <v>19</v>
      </c>
      <c r="D16" s="5" t="s">
        <v>20</v>
      </c>
      <c r="E16" s="44">
        <v>191292.291</v>
      </c>
      <c r="F16" s="45">
        <f t="shared" si="0"/>
        <v>382.73767707082834</v>
      </c>
      <c r="G16" s="46">
        <v>16.62</v>
      </c>
      <c r="H16" s="46">
        <v>12.63</v>
      </c>
      <c r="I16" s="47">
        <f t="shared" si="1"/>
        <v>29.25</v>
      </c>
      <c r="J16" s="46">
        <v>0.01</v>
      </c>
      <c r="K16" s="46">
        <v>70.74</v>
      </c>
      <c r="L16" s="48">
        <v>205179.02</v>
      </c>
      <c r="M16" s="48">
        <v>302260.62200000003</v>
      </c>
      <c r="N16" s="49">
        <f t="shared" si="2"/>
        <v>0.6788149201916218</v>
      </c>
      <c r="O16" s="48">
        <v>499800</v>
      </c>
      <c r="P16" s="48">
        <v>526.3</v>
      </c>
      <c r="Q16" s="50">
        <v>-1.5</v>
      </c>
      <c r="R16" s="46"/>
      <c r="S16" s="46">
        <v>50.45</v>
      </c>
      <c r="T16" s="46"/>
      <c r="U16" s="51"/>
    </row>
    <row r="17" spans="1:21" ht="12.75">
      <c r="A17" s="3" t="s">
        <v>4</v>
      </c>
      <c r="B17" s="5">
        <v>14</v>
      </c>
      <c r="C17" s="5" t="s">
        <v>21</v>
      </c>
      <c r="D17" s="5" t="s">
        <v>12</v>
      </c>
      <c r="E17" s="44">
        <v>18822.4</v>
      </c>
      <c r="F17" s="45">
        <f t="shared" si="0"/>
        <v>305.06320907617504</v>
      </c>
      <c r="G17" s="46">
        <v>22.03</v>
      </c>
      <c r="H17" s="46">
        <v>5.96</v>
      </c>
      <c r="I17" s="47">
        <f t="shared" si="1"/>
        <v>27.990000000000002</v>
      </c>
      <c r="J17" s="46"/>
      <c r="K17" s="46"/>
      <c r="L17" s="48"/>
      <c r="M17" s="48"/>
      <c r="N17" s="49">
        <f t="shared" si="2"/>
      </c>
      <c r="O17" s="48">
        <v>61700</v>
      </c>
      <c r="P17" s="48">
        <v>423.6</v>
      </c>
      <c r="Q17" s="50">
        <v>0.81</v>
      </c>
      <c r="R17" s="46">
        <v>35.75</v>
      </c>
      <c r="S17" s="46"/>
      <c r="T17" s="46">
        <v>99.5</v>
      </c>
      <c r="U17" s="51">
        <v>99.5</v>
      </c>
    </row>
    <row r="18" spans="1:21" ht="12.75">
      <c r="A18" s="3" t="s">
        <v>4</v>
      </c>
      <c r="B18" s="5">
        <v>15</v>
      </c>
      <c r="C18" s="5" t="s">
        <v>22</v>
      </c>
      <c r="D18" s="5" t="s">
        <v>12</v>
      </c>
      <c r="E18" s="44">
        <v>18144.092</v>
      </c>
      <c r="F18" s="45">
        <f t="shared" si="0"/>
        <v>303.41290969899666</v>
      </c>
      <c r="G18" s="46">
        <v>21.85</v>
      </c>
      <c r="H18" s="46">
        <v>4.71</v>
      </c>
      <c r="I18" s="47">
        <f t="shared" si="1"/>
        <v>26.560000000000002</v>
      </c>
      <c r="J18" s="46"/>
      <c r="K18" s="46"/>
      <c r="L18" s="48"/>
      <c r="M18" s="48"/>
      <c r="N18" s="49">
        <f t="shared" si="2"/>
      </c>
      <c r="O18" s="48">
        <v>59800</v>
      </c>
      <c r="P18" s="48">
        <v>413</v>
      </c>
      <c r="Q18" s="50">
        <v>2.85</v>
      </c>
      <c r="R18" s="46">
        <v>53</v>
      </c>
      <c r="S18" s="46"/>
      <c r="T18" s="46">
        <v>99.4</v>
      </c>
      <c r="U18" s="51">
        <v>99.4</v>
      </c>
    </row>
    <row r="19" spans="1:21" ht="12.75">
      <c r="A19" s="3" t="s">
        <v>4</v>
      </c>
      <c r="B19" s="5">
        <v>16</v>
      </c>
      <c r="C19" s="5" t="s">
        <v>23</v>
      </c>
      <c r="D19" s="5" t="s">
        <v>12</v>
      </c>
      <c r="E19" s="44">
        <v>13154.665608151792</v>
      </c>
      <c r="F19" s="45">
        <f t="shared" si="0"/>
        <v>263.620553269575</v>
      </c>
      <c r="G19" s="46">
        <v>28.41</v>
      </c>
      <c r="H19" s="46">
        <v>8.51</v>
      </c>
      <c r="I19" s="47">
        <f t="shared" si="1"/>
        <v>36.92</v>
      </c>
      <c r="J19" s="46"/>
      <c r="K19" s="46"/>
      <c r="L19" s="48"/>
      <c r="M19" s="48"/>
      <c r="N19" s="49">
        <f t="shared" si="2"/>
      </c>
      <c r="O19" s="48">
        <v>49900</v>
      </c>
      <c r="P19" s="48">
        <v>417.7</v>
      </c>
      <c r="Q19" s="50">
        <v>-2.79</v>
      </c>
      <c r="R19" s="46">
        <v>37.87</v>
      </c>
      <c r="S19" s="46"/>
      <c r="T19" s="46">
        <v>99.9</v>
      </c>
      <c r="U19" s="51">
        <v>99.9</v>
      </c>
    </row>
    <row r="20" spans="1:21" ht="12.75">
      <c r="A20" s="3" t="s">
        <v>4</v>
      </c>
      <c r="B20" s="5">
        <v>17</v>
      </c>
      <c r="C20" s="5" t="s">
        <v>24</v>
      </c>
      <c r="D20" s="5" t="s">
        <v>12</v>
      </c>
      <c r="E20" s="44">
        <v>23859.651</v>
      </c>
      <c r="F20" s="45">
        <f t="shared" si="0"/>
        <v>292.3976838235294</v>
      </c>
      <c r="G20" s="46">
        <v>22.7</v>
      </c>
      <c r="H20" s="46">
        <v>0.86</v>
      </c>
      <c r="I20" s="47">
        <f t="shared" si="1"/>
        <v>23.56</v>
      </c>
      <c r="J20" s="46"/>
      <c r="K20" s="46"/>
      <c r="L20" s="48"/>
      <c r="M20" s="48"/>
      <c r="N20" s="49">
        <f t="shared" si="2"/>
      </c>
      <c r="O20" s="48">
        <v>81600</v>
      </c>
      <c r="P20" s="48">
        <v>382.4</v>
      </c>
      <c r="Q20" s="50">
        <v>0.82</v>
      </c>
      <c r="R20" s="46">
        <v>35.65</v>
      </c>
      <c r="S20" s="46"/>
      <c r="T20" s="46">
        <v>97.6</v>
      </c>
      <c r="U20" s="51">
        <v>97.6</v>
      </c>
    </row>
    <row r="21" spans="1:21" ht="12.75">
      <c r="A21" s="3" t="s">
        <v>4</v>
      </c>
      <c r="B21" s="5">
        <v>18</v>
      </c>
      <c r="C21" s="5" t="s">
        <v>25</v>
      </c>
      <c r="D21" s="5" t="s">
        <v>12</v>
      </c>
      <c r="E21" s="44">
        <v>9840.135391725242</v>
      </c>
      <c r="F21" s="45">
        <f t="shared" si="0"/>
        <v>375.5776867070703</v>
      </c>
      <c r="G21" s="46">
        <v>20.12</v>
      </c>
      <c r="H21" s="46">
        <v>0.41</v>
      </c>
      <c r="I21" s="47">
        <f t="shared" si="1"/>
        <v>20.53</v>
      </c>
      <c r="J21" s="46"/>
      <c r="K21" s="46"/>
      <c r="L21" s="48"/>
      <c r="M21" s="48"/>
      <c r="N21" s="49">
        <f t="shared" si="2"/>
      </c>
      <c r="O21" s="48">
        <v>26200</v>
      </c>
      <c r="P21" s="48">
        <v>472.3</v>
      </c>
      <c r="Q21" s="50">
        <v>1.13</v>
      </c>
      <c r="R21" s="46">
        <v>45.26</v>
      </c>
      <c r="S21" s="46"/>
      <c r="T21" s="46">
        <v>99.2</v>
      </c>
      <c r="U21" s="51">
        <v>99.2</v>
      </c>
    </row>
    <row r="22" spans="1:21" ht="12.75">
      <c r="A22" s="3" t="s">
        <v>4</v>
      </c>
      <c r="B22" s="5">
        <v>19</v>
      </c>
      <c r="C22" s="5" t="s">
        <v>26</v>
      </c>
      <c r="D22" s="5" t="s">
        <v>12</v>
      </c>
      <c r="E22" s="44">
        <v>8907.21</v>
      </c>
      <c r="F22" s="45">
        <f t="shared" si="0"/>
        <v>276.6214285714285</v>
      </c>
      <c r="G22" s="46">
        <v>28.86</v>
      </c>
      <c r="H22" s="46">
        <v>5.08</v>
      </c>
      <c r="I22" s="47">
        <f t="shared" si="1"/>
        <v>33.94</v>
      </c>
      <c r="J22" s="46"/>
      <c r="K22" s="46"/>
      <c r="L22" s="48"/>
      <c r="M22" s="48"/>
      <c r="N22" s="49">
        <f t="shared" si="2"/>
      </c>
      <c r="O22" s="48">
        <v>32200</v>
      </c>
      <c r="P22" s="48">
        <v>418.8</v>
      </c>
      <c r="Q22" s="50">
        <v>7.93</v>
      </c>
      <c r="R22" s="46">
        <v>62.52</v>
      </c>
      <c r="S22" s="46"/>
      <c r="T22" s="46">
        <v>98.2</v>
      </c>
      <c r="U22" s="51">
        <v>98.2</v>
      </c>
    </row>
    <row r="23" spans="1:21" ht="12.75">
      <c r="A23" s="3" t="s">
        <v>4</v>
      </c>
      <c r="B23" s="5">
        <v>20</v>
      </c>
      <c r="C23" s="5" t="s">
        <v>27</v>
      </c>
      <c r="D23" s="5" t="s">
        <v>20</v>
      </c>
      <c r="E23" s="44">
        <v>110026.51899987704</v>
      </c>
      <c r="F23" s="45">
        <f t="shared" si="0"/>
        <v>353.442078380588</v>
      </c>
      <c r="G23" s="46">
        <v>24.08</v>
      </c>
      <c r="H23" s="46">
        <v>9.47</v>
      </c>
      <c r="I23" s="47">
        <f t="shared" si="1"/>
        <v>33.55</v>
      </c>
      <c r="J23" s="46">
        <v>0.81</v>
      </c>
      <c r="K23" s="46">
        <v>65.61</v>
      </c>
      <c r="L23" s="48">
        <v>119082.878</v>
      </c>
      <c r="M23" s="48">
        <v>184235.48799999998</v>
      </c>
      <c r="N23" s="49">
        <f t="shared" si="2"/>
        <v>0.6463623229852438</v>
      </c>
      <c r="O23" s="48">
        <v>311300</v>
      </c>
      <c r="P23" s="48">
        <v>531.2</v>
      </c>
      <c r="Q23" s="50">
        <v>1.39</v>
      </c>
      <c r="R23" s="46"/>
      <c r="S23" s="46">
        <v>47.46</v>
      </c>
      <c r="T23" s="46"/>
      <c r="U23" s="51"/>
    </row>
    <row r="24" spans="1:21" ht="12.75">
      <c r="A24" s="3" t="s">
        <v>4</v>
      </c>
      <c r="B24" s="5">
        <v>21</v>
      </c>
      <c r="C24" s="5" t="s">
        <v>28</v>
      </c>
      <c r="D24" s="5" t="s">
        <v>6</v>
      </c>
      <c r="E24" s="44">
        <v>109022.32829423224</v>
      </c>
      <c r="F24" s="45">
        <f t="shared" si="0"/>
        <v>384.28737502373014</v>
      </c>
      <c r="G24" s="46">
        <v>14.95</v>
      </c>
      <c r="H24" s="46">
        <v>8.77</v>
      </c>
      <c r="I24" s="47">
        <f t="shared" si="1"/>
        <v>23.72</v>
      </c>
      <c r="J24" s="46">
        <v>0</v>
      </c>
      <c r="K24" s="46">
        <v>76.22</v>
      </c>
      <c r="L24" s="48">
        <v>120198.79497276264</v>
      </c>
      <c r="M24" s="48">
        <v>159585.27</v>
      </c>
      <c r="N24" s="49">
        <f t="shared" si="2"/>
        <v>0.7531947965671434</v>
      </c>
      <c r="O24" s="48">
        <v>283700</v>
      </c>
      <c r="P24" s="48">
        <v>503.8</v>
      </c>
      <c r="Q24" s="50">
        <v>-1.06</v>
      </c>
      <c r="R24" s="46">
        <v>43.11</v>
      </c>
      <c r="S24" s="46">
        <v>34.7</v>
      </c>
      <c r="T24" s="46">
        <v>98.2</v>
      </c>
      <c r="U24" s="51">
        <v>96.8</v>
      </c>
    </row>
    <row r="25" spans="1:21" ht="12.75">
      <c r="A25" s="3" t="s">
        <v>4</v>
      </c>
      <c r="B25" s="5">
        <v>22</v>
      </c>
      <c r="C25" s="5" t="s">
        <v>29</v>
      </c>
      <c r="D25" s="5" t="s">
        <v>6</v>
      </c>
      <c r="E25" s="44">
        <v>54776.12</v>
      </c>
      <c r="F25" s="45">
        <f t="shared" si="0"/>
        <v>362.036483807006</v>
      </c>
      <c r="G25" s="46">
        <v>12.56</v>
      </c>
      <c r="H25" s="46">
        <v>11.4</v>
      </c>
      <c r="I25" s="47">
        <f t="shared" si="1"/>
        <v>23.96</v>
      </c>
      <c r="J25" s="46">
        <v>0</v>
      </c>
      <c r="K25" s="46">
        <v>76.18</v>
      </c>
      <c r="L25" s="48">
        <v>70751.32</v>
      </c>
      <c r="M25" s="48">
        <v>91703.24</v>
      </c>
      <c r="N25" s="49">
        <f t="shared" si="2"/>
        <v>0.7715247574676751</v>
      </c>
      <c r="O25" s="48">
        <v>151300</v>
      </c>
      <c r="P25" s="48">
        <v>476.2</v>
      </c>
      <c r="Q25" s="50">
        <v>-3.75</v>
      </c>
      <c r="R25" s="46">
        <v>41.44</v>
      </c>
      <c r="S25" s="46">
        <v>41.34</v>
      </c>
      <c r="T25" s="46">
        <v>98.2</v>
      </c>
      <c r="U25" s="51">
        <v>97.7</v>
      </c>
    </row>
    <row r="26" spans="1:21" ht="12.75">
      <c r="A26" s="3" t="s">
        <v>4</v>
      </c>
      <c r="B26" s="5">
        <v>23</v>
      </c>
      <c r="C26" s="5" t="s">
        <v>30</v>
      </c>
      <c r="D26" s="5" t="s">
        <v>6</v>
      </c>
      <c r="E26" s="44">
        <v>83287.08</v>
      </c>
      <c r="F26" s="45">
        <f t="shared" si="0"/>
        <v>433.1101404056162</v>
      </c>
      <c r="G26" s="46">
        <v>12.9</v>
      </c>
      <c r="H26" s="46">
        <v>9.25</v>
      </c>
      <c r="I26" s="47">
        <f t="shared" si="1"/>
        <v>22.15</v>
      </c>
      <c r="J26" s="46">
        <v>17.46</v>
      </c>
      <c r="K26" s="46">
        <v>60.01</v>
      </c>
      <c r="L26" s="48">
        <v>82626.43</v>
      </c>
      <c r="M26" s="48">
        <v>129951.37</v>
      </c>
      <c r="N26" s="49">
        <f t="shared" si="2"/>
        <v>0.6358257708248862</v>
      </c>
      <c r="O26" s="48">
        <v>192300</v>
      </c>
      <c r="P26" s="48">
        <v>556.3</v>
      </c>
      <c r="Q26" s="50">
        <v>3.47</v>
      </c>
      <c r="R26" s="46">
        <v>31.36</v>
      </c>
      <c r="S26" s="46">
        <v>36.43</v>
      </c>
      <c r="T26" s="46">
        <v>99.5</v>
      </c>
      <c r="U26" s="51">
        <v>99.5</v>
      </c>
    </row>
    <row r="27" spans="1:21" ht="12.75">
      <c r="A27" s="3" t="s">
        <v>4</v>
      </c>
      <c r="B27" s="5">
        <v>24</v>
      </c>
      <c r="C27" s="5" t="s">
        <v>31</v>
      </c>
      <c r="D27" s="5" t="s">
        <v>6</v>
      </c>
      <c r="E27" s="44">
        <v>93063.99342064034</v>
      </c>
      <c r="F27" s="45">
        <f t="shared" si="0"/>
        <v>336.7004103496394</v>
      </c>
      <c r="G27" s="46">
        <v>15.27</v>
      </c>
      <c r="H27" s="46">
        <v>10.54</v>
      </c>
      <c r="I27" s="47">
        <f t="shared" si="1"/>
        <v>25.81</v>
      </c>
      <c r="J27" s="46">
        <v>0</v>
      </c>
      <c r="K27" s="46">
        <v>74.86</v>
      </c>
      <c r="L27" s="48">
        <v>137358</v>
      </c>
      <c r="M27" s="48">
        <v>175572</v>
      </c>
      <c r="N27" s="49">
        <f t="shared" si="2"/>
        <v>0.7823457043264301</v>
      </c>
      <c r="O27" s="48">
        <v>276400</v>
      </c>
      <c r="P27" s="48">
        <v>459.8</v>
      </c>
      <c r="Q27" s="50">
        <v>-4.53</v>
      </c>
      <c r="R27" s="46">
        <v>38.72</v>
      </c>
      <c r="S27" s="46">
        <v>51.6</v>
      </c>
      <c r="T27" s="46">
        <v>92.4</v>
      </c>
      <c r="U27" s="51">
        <v>92.4</v>
      </c>
    </row>
    <row r="28" spans="1:21" ht="12.75">
      <c r="A28" s="3" t="s">
        <v>4</v>
      </c>
      <c r="B28" s="5">
        <v>25</v>
      </c>
      <c r="C28" s="5" t="s">
        <v>32</v>
      </c>
      <c r="D28" s="5" t="s">
        <v>6</v>
      </c>
      <c r="E28" s="44">
        <v>77798.1197833902</v>
      </c>
      <c r="F28" s="45">
        <f t="shared" si="0"/>
        <v>406.25650017436135</v>
      </c>
      <c r="G28" s="46">
        <v>12.95</v>
      </c>
      <c r="H28" s="46">
        <v>9.13</v>
      </c>
      <c r="I28" s="47">
        <f t="shared" si="1"/>
        <v>22.08</v>
      </c>
      <c r="J28" s="46">
        <v>0.02</v>
      </c>
      <c r="K28" s="46">
        <v>76.78</v>
      </c>
      <c r="L28" s="48">
        <v>86712.22</v>
      </c>
      <c r="M28" s="48">
        <v>110803.84</v>
      </c>
      <c r="N28" s="49">
        <f t="shared" si="2"/>
        <v>0.7825741418347957</v>
      </c>
      <c r="O28" s="48">
        <v>191500</v>
      </c>
      <c r="P28" s="48">
        <v>521.4</v>
      </c>
      <c r="Q28" s="50">
        <v>-0.84</v>
      </c>
      <c r="R28" s="46">
        <v>38.09</v>
      </c>
      <c r="S28" s="46">
        <v>43.52</v>
      </c>
      <c r="T28" s="46">
        <v>100</v>
      </c>
      <c r="U28" s="51">
        <v>100</v>
      </c>
    </row>
    <row r="29" spans="1:21" ht="12.75">
      <c r="A29" s="3" t="s">
        <v>33</v>
      </c>
      <c r="B29" s="5">
        <v>26</v>
      </c>
      <c r="C29" s="5" t="s">
        <v>34</v>
      </c>
      <c r="D29" s="5" t="s">
        <v>6</v>
      </c>
      <c r="E29" s="44">
        <v>74498.62620123058</v>
      </c>
      <c r="F29" s="45">
        <f t="shared" si="0"/>
        <v>382.6329029339013</v>
      </c>
      <c r="G29" s="46">
        <v>15.62</v>
      </c>
      <c r="H29" s="46">
        <v>12.32</v>
      </c>
      <c r="I29" s="47">
        <f t="shared" si="1"/>
        <v>27.939999999999998</v>
      </c>
      <c r="J29" s="46">
        <v>0</v>
      </c>
      <c r="K29" s="46">
        <v>69.87</v>
      </c>
      <c r="L29" s="48">
        <v>78882.121</v>
      </c>
      <c r="M29" s="48">
        <v>113160.499</v>
      </c>
      <c r="N29" s="49">
        <f t="shared" si="2"/>
        <v>0.6970817705567028</v>
      </c>
      <c r="O29" s="48">
        <v>194700</v>
      </c>
      <c r="P29" s="48">
        <v>530.7</v>
      </c>
      <c r="Q29" s="50">
        <v>-2.98</v>
      </c>
      <c r="R29" s="46">
        <v>57.63</v>
      </c>
      <c r="S29" s="46">
        <v>40.58</v>
      </c>
      <c r="T29" s="46">
        <v>92.5</v>
      </c>
      <c r="U29" s="51">
        <v>61</v>
      </c>
    </row>
    <row r="30" spans="1:21" ht="12.75">
      <c r="A30" s="3" t="s">
        <v>33</v>
      </c>
      <c r="B30" s="5">
        <v>27</v>
      </c>
      <c r="C30" s="5" t="s">
        <v>35</v>
      </c>
      <c r="D30" s="5" t="s">
        <v>12</v>
      </c>
      <c r="E30" s="44">
        <v>29389.33</v>
      </c>
      <c r="F30" s="45">
        <f t="shared" si="0"/>
        <v>235.86942215088283</v>
      </c>
      <c r="G30" s="46">
        <v>19.02</v>
      </c>
      <c r="H30" s="46">
        <v>26.01</v>
      </c>
      <c r="I30" s="47">
        <f t="shared" si="1"/>
        <v>45.03</v>
      </c>
      <c r="J30" s="46"/>
      <c r="K30" s="46"/>
      <c r="L30" s="48"/>
      <c r="M30" s="48"/>
      <c r="N30" s="49">
        <f t="shared" si="2"/>
      </c>
      <c r="O30" s="48">
        <v>124600</v>
      </c>
      <c r="P30" s="48">
        <v>429</v>
      </c>
      <c r="Q30" s="50">
        <v>3.38</v>
      </c>
      <c r="R30" s="46">
        <v>45.05</v>
      </c>
      <c r="S30" s="46"/>
      <c r="T30" s="46">
        <v>99.2</v>
      </c>
      <c r="U30" s="51">
        <v>99.2</v>
      </c>
    </row>
    <row r="31" spans="1:21" ht="12.75">
      <c r="A31" s="3" t="s">
        <v>33</v>
      </c>
      <c r="B31" s="5">
        <v>28</v>
      </c>
      <c r="C31" s="5" t="s">
        <v>36</v>
      </c>
      <c r="D31" s="5" t="s">
        <v>12</v>
      </c>
      <c r="E31" s="44">
        <v>38637.318</v>
      </c>
      <c r="F31" s="45">
        <f t="shared" si="0"/>
        <v>256.72636544850496</v>
      </c>
      <c r="G31" s="46">
        <v>20.37</v>
      </c>
      <c r="H31" s="46">
        <v>19.87</v>
      </c>
      <c r="I31" s="47">
        <f t="shared" si="1"/>
        <v>40.24</v>
      </c>
      <c r="J31" s="46"/>
      <c r="K31" s="46"/>
      <c r="L31" s="48"/>
      <c r="M31" s="48"/>
      <c r="N31" s="49">
        <f t="shared" si="2"/>
      </c>
      <c r="O31" s="48">
        <v>150500</v>
      </c>
      <c r="P31" s="48">
        <v>429.6</v>
      </c>
      <c r="Q31" s="50">
        <v>11.12</v>
      </c>
      <c r="R31" s="46">
        <v>66.3</v>
      </c>
      <c r="S31" s="46"/>
      <c r="T31" s="46">
        <v>97.5</v>
      </c>
      <c r="U31" s="51">
        <v>97.5</v>
      </c>
    </row>
    <row r="32" spans="1:21" ht="12.75">
      <c r="A32" s="3" t="s">
        <v>33</v>
      </c>
      <c r="B32" s="5">
        <v>29</v>
      </c>
      <c r="C32" s="5" t="s">
        <v>37</v>
      </c>
      <c r="D32" s="5" t="s">
        <v>6</v>
      </c>
      <c r="E32" s="44">
        <v>49472.56</v>
      </c>
      <c r="F32" s="45">
        <f t="shared" si="0"/>
        <v>416.43569023569023</v>
      </c>
      <c r="G32" s="46">
        <v>14.55</v>
      </c>
      <c r="H32" s="46">
        <v>10.5</v>
      </c>
      <c r="I32" s="47">
        <f t="shared" si="1"/>
        <v>25.05</v>
      </c>
      <c r="J32" s="46">
        <v>0</v>
      </c>
      <c r="K32" s="46">
        <v>74.95</v>
      </c>
      <c r="L32" s="48">
        <v>53771.24</v>
      </c>
      <c r="M32" s="48">
        <v>74734.11</v>
      </c>
      <c r="N32" s="49">
        <f t="shared" si="2"/>
        <v>0.7195006403367886</v>
      </c>
      <c r="O32" s="48">
        <v>118800</v>
      </c>
      <c r="P32" s="48">
        <v>555.6</v>
      </c>
      <c r="Q32" s="50">
        <v>1.12</v>
      </c>
      <c r="R32" s="46">
        <v>27.44</v>
      </c>
      <c r="S32" s="46">
        <v>49.14</v>
      </c>
      <c r="T32" s="46">
        <v>100</v>
      </c>
      <c r="U32" s="51">
        <v>61.3</v>
      </c>
    </row>
    <row r="33" spans="1:21" ht="12.75">
      <c r="A33" s="3" t="s">
        <v>33</v>
      </c>
      <c r="B33" s="5">
        <v>30</v>
      </c>
      <c r="C33" s="5" t="s">
        <v>38</v>
      </c>
      <c r="D33" s="5" t="s">
        <v>12</v>
      </c>
      <c r="E33" s="44">
        <v>20311.442161112976</v>
      </c>
      <c r="F33" s="45">
        <f t="shared" si="0"/>
        <v>252.00300448030987</v>
      </c>
      <c r="G33" s="46">
        <v>24.96</v>
      </c>
      <c r="H33" s="46">
        <v>18.21</v>
      </c>
      <c r="I33" s="47">
        <f t="shared" si="1"/>
        <v>43.17</v>
      </c>
      <c r="J33" s="46"/>
      <c r="K33" s="46"/>
      <c r="L33" s="48"/>
      <c r="M33" s="48"/>
      <c r="N33" s="49">
        <f t="shared" si="2"/>
      </c>
      <c r="O33" s="48">
        <v>80600</v>
      </c>
      <c r="P33" s="48">
        <v>443.4</v>
      </c>
      <c r="Q33" s="50">
        <v>9.1</v>
      </c>
      <c r="R33" s="46">
        <v>58.78</v>
      </c>
      <c r="S33" s="46"/>
      <c r="T33" s="46">
        <v>100</v>
      </c>
      <c r="U33" s="51">
        <v>100</v>
      </c>
    </row>
    <row r="34" spans="1:21" ht="12.75">
      <c r="A34" s="3" t="s">
        <v>33</v>
      </c>
      <c r="B34" s="5">
        <v>31</v>
      </c>
      <c r="C34" s="5" t="s">
        <v>39</v>
      </c>
      <c r="D34" s="5" t="s">
        <v>12</v>
      </c>
      <c r="E34" s="44">
        <v>30096.82</v>
      </c>
      <c r="F34" s="45">
        <f t="shared" si="0"/>
        <v>264.9367957746479</v>
      </c>
      <c r="G34" s="46">
        <v>22.11</v>
      </c>
      <c r="H34" s="46">
        <v>11.47</v>
      </c>
      <c r="I34" s="47">
        <f t="shared" si="1"/>
        <v>33.58</v>
      </c>
      <c r="J34" s="46"/>
      <c r="K34" s="46"/>
      <c r="L34" s="48"/>
      <c r="M34" s="48"/>
      <c r="N34" s="49">
        <f t="shared" si="2"/>
      </c>
      <c r="O34" s="48">
        <v>113600</v>
      </c>
      <c r="P34" s="48">
        <v>398.9</v>
      </c>
      <c r="Q34" s="50">
        <v>-2.32</v>
      </c>
      <c r="R34" s="46">
        <v>47.13</v>
      </c>
      <c r="S34" s="46"/>
      <c r="T34" s="46">
        <v>100</v>
      </c>
      <c r="U34" s="51">
        <v>100</v>
      </c>
    </row>
    <row r="35" spans="1:21" ht="12.75">
      <c r="A35" s="3" t="s">
        <v>33</v>
      </c>
      <c r="B35" s="5">
        <v>32</v>
      </c>
      <c r="C35" s="5" t="s">
        <v>40</v>
      </c>
      <c r="D35" s="5" t="s">
        <v>12</v>
      </c>
      <c r="E35" s="44">
        <v>28410.833000000002</v>
      </c>
      <c r="F35" s="45">
        <f t="shared" si="0"/>
        <v>309.4861982570806</v>
      </c>
      <c r="G35" s="46">
        <v>13.39</v>
      </c>
      <c r="H35" s="46">
        <v>22.68</v>
      </c>
      <c r="I35" s="47">
        <f t="shared" si="1"/>
        <v>36.07</v>
      </c>
      <c r="J35" s="46"/>
      <c r="K35" s="46"/>
      <c r="L35" s="48"/>
      <c r="M35" s="48"/>
      <c r="N35" s="49">
        <f t="shared" si="2"/>
      </c>
      <c r="O35" s="48">
        <v>91800</v>
      </c>
      <c r="P35" s="48">
        <v>483.2</v>
      </c>
      <c r="Q35" s="50">
        <v>3.83</v>
      </c>
      <c r="R35" s="46">
        <v>35.65</v>
      </c>
      <c r="S35" s="46"/>
      <c r="T35" s="46">
        <v>100</v>
      </c>
      <c r="U35" s="51">
        <v>94.4</v>
      </c>
    </row>
    <row r="36" spans="1:21" ht="12.75">
      <c r="A36" s="3" t="s">
        <v>33</v>
      </c>
      <c r="B36" s="5">
        <v>33</v>
      </c>
      <c r="C36" s="5" t="s">
        <v>41</v>
      </c>
      <c r="D36" s="5" t="s">
        <v>12</v>
      </c>
      <c r="E36" s="44">
        <v>34820.81</v>
      </c>
      <c r="F36" s="45">
        <f t="shared" si="0"/>
        <v>293.59873524451933</v>
      </c>
      <c r="G36" s="46">
        <v>15.77</v>
      </c>
      <c r="H36" s="46">
        <v>15.09</v>
      </c>
      <c r="I36" s="47">
        <f t="shared" si="1"/>
        <v>30.86</v>
      </c>
      <c r="J36" s="46"/>
      <c r="K36" s="46"/>
      <c r="L36" s="48"/>
      <c r="M36" s="48"/>
      <c r="N36" s="49">
        <f t="shared" si="2"/>
      </c>
      <c r="O36" s="48">
        <v>118600</v>
      </c>
      <c r="P36" s="48">
        <v>424.6</v>
      </c>
      <c r="Q36" s="50">
        <v>1.01</v>
      </c>
      <c r="R36" s="46">
        <v>52.91</v>
      </c>
      <c r="S36" s="46"/>
      <c r="T36" s="46">
        <v>94</v>
      </c>
      <c r="U36" s="51">
        <v>94</v>
      </c>
    </row>
    <row r="37" spans="1:21" ht="12.75">
      <c r="A37" s="3" t="s">
        <v>33</v>
      </c>
      <c r="B37" s="5">
        <v>34</v>
      </c>
      <c r="C37" s="5" t="s">
        <v>42</v>
      </c>
      <c r="D37" s="5" t="s">
        <v>20</v>
      </c>
      <c r="E37" s="44">
        <v>255968.93816111298</v>
      </c>
      <c r="F37" s="45">
        <f t="shared" si="0"/>
        <v>376.4802738066083</v>
      </c>
      <c r="G37" s="46">
        <v>17.93</v>
      </c>
      <c r="H37" s="46">
        <v>18.29</v>
      </c>
      <c r="I37" s="47">
        <f t="shared" si="1"/>
        <v>36.22</v>
      </c>
      <c r="J37" s="46">
        <v>0.03</v>
      </c>
      <c r="K37" s="46">
        <v>63.75</v>
      </c>
      <c r="L37" s="48">
        <v>275668.91</v>
      </c>
      <c r="M37" s="48">
        <v>435672.739</v>
      </c>
      <c r="N37" s="49">
        <f t="shared" si="2"/>
        <v>0.6327430782856487</v>
      </c>
      <c r="O37" s="48">
        <v>679900</v>
      </c>
      <c r="P37" s="48">
        <v>590.3</v>
      </c>
      <c r="Q37" s="50">
        <v>-4.78</v>
      </c>
      <c r="R37" s="46"/>
      <c r="S37" s="46">
        <v>59.82</v>
      </c>
      <c r="T37" s="46"/>
      <c r="U37" s="51"/>
    </row>
    <row r="38" spans="1:21" ht="12.75">
      <c r="A38" s="3" t="s">
        <v>33</v>
      </c>
      <c r="B38" s="5">
        <v>35</v>
      </c>
      <c r="C38" s="5" t="s">
        <v>43</v>
      </c>
      <c r="D38" s="5" t="s">
        <v>12</v>
      </c>
      <c r="E38" s="44">
        <v>46246.86</v>
      </c>
      <c r="F38" s="45">
        <f t="shared" si="0"/>
        <v>449.4349854227405</v>
      </c>
      <c r="G38" s="46">
        <v>16.83</v>
      </c>
      <c r="H38" s="46">
        <v>14.11</v>
      </c>
      <c r="I38" s="47">
        <f t="shared" si="1"/>
        <v>30.939999999999998</v>
      </c>
      <c r="J38" s="46"/>
      <c r="K38" s="46"/>
      <c r="L38" s="48"/>
      <c r="M38" s="48"/>
      <c r="N38" s="49">
        <f t="shared" si="2"/>
      </c>
      <c r="O38" s="48">
        <v>102900</v>
      </c>
      <c r="P38" s="48">
        <v>515.6</v>
      </c>
      <c r="Q38" s="50">
        <v>4.38</v>
      </c>
      <c r="R38" s="46">
        <v>54.55</v>
      </c>
      <c r="S38" s="46"/>
      <c r="T38" s="46">
        <v>84.2</v>
      </c>
      <c r="U38" s="51">
        <v>77.8</v>
      </c>
    </row>
    <row r="39" spans="1:21" ht="12.75">
      <c r="A39" s="3" t="s">
        <v>33</v>
      </c>
      <c r="B39" s="5">
        <v>36</v>
      </c>
      <c r="C39" s="5" t="s">
        <v>44</v>
      </c>
      <c r="D39" s="5" t="s">
        <v>12</v>
      </c>
      <c r="E39" s="44">
        <v>15415.132</v>
      </c>
      <c r="F39" s="45">
        <f t="shared" si="0"/>
        <v>291.95325757575756</v>
      </c>
      <c r="G39" s="46">
        <v>21.05</v>
      </c>
      <c r="H39" s="46">
        <v>18.17</v>
      </c>
      <c r="I39" s="47">
        <f t="shared" si="1"/>
        <v>39.22</v>
      </c>
      <c r="J39" s="46"/>
      <c r="K39" s="46"/>
      <c r="L39" s="48"/>
      <c r="M39" s="48"/>
      <c r="N39" s="49">
        <f t="shared" si="2"/>
      </c>
      <c r="O39" s="48">
        <v>52800</v>
      </c>
      <c r="P39" s="48">
        <v>506.5</v>
      </c>
      <c r="Q39" s="50">
        <v>4.52</v>
      </c>
      <c r="R39" s="46">
        <v>44.3</v>
      </c>
      <c r="S39" s="46"/>
      <c r="T39" s="46">
        <v>83.3</v>
      </c>
      <c r="U39" s="51">
        <v>83.3</v>
      </c>
    </row>
    <row r="40" spans="1:21" ht="12.75">
      <c r="A40" s="3" t="s">
        <v>33</v>
      </c>
      <c r="B40" s="5">
        <v>37</v>
      </c>
      <c r="C40" s="5" t="s">
        <v>45</v>
      </c>
      <c r="D40" s="5" t="s">
        <v>12</v>
      </c>
      <c r="E40" s="44">
        <v>22057.93</v>
      </c>
      <c r="F40" s="45">
        <f t="shared" si="0"/>
        <v>308.5025174825175</v>
      </c>
      <c r="G40" s="46">
        <v>15.18</v>
      </c>
      <c r="H40" s="46">
        <v>15.35</v>
      </c>
      <c r="I40" s="47">
        <f t="shared" si="1"/>
        <v>30.53</v>
      </c>
      <c r="J40" s="46"/>
      <c r="K40" s="46"/>
      <c r="L40" s="48"/>
      <c r="M40" s="48"/>
      <c r="N40" s="49">
        <f t="shared" si="2"/>
      </c>
      <c r="O40" s="48">
        <v>71500</v>
      </c>
      <c r="P40" s="48">
        <v>444.1</v>
      </c>
      <c r="Q40" s="50">
        <v>-3.13</v>
      </c>
      <c r="R40" s="46">
        <v>44.61</v>
      </c>
      <c r="S40" s="46"/>
      <c r="T40" s="46">
        <v>80.9</v>
      </c>
      <c r="U40" s="51">
        <v>80.9</v>
      </c>
    </row>
    <row r="41" spans="1:21" ht="12.75">
      <c r="A41" s="3" t="s">
        <v>33</v>
      </c>
      <c r="B41" s="5">
        <v>38</v>
      </c>
      <c r="C41" s="5" t="s">
        <v>46</v>
      </c>
      <c r="D41" s="5" t="s">
        <v>12</v>
      </c>
      <c r="E41" s="44">
        <v>31067.485</v>
      </c>
      <c r="F41" s="45">
        <f t="shared" si="0"/>
        <v>295.31829847908745</v>
      </c>
      <c r="G41" s="46">
        <v>17.23</v>
      </c>
      <c r="H41" s="46">
        <v>17.28</v>
      </c>
      <c r="I41" s="47">
        <f t="shared" si="1"/>
        <v>34.510000000000005</v>
      </c>
      <c r="J41" s="46"/>
      <c r="K41" s="46"/>
      <c r="L41" s="48"/>
      <c r="M41" s="48"/>
      <c r="N41" s="49">
        <f t="shared" si="2"/>
      </c>
      <c r="O41" s="48">
        <v>105200</v>
      </c>
      <c r="P41" s="48">
        <v>448.4</v>
      </c>
      <c r="Q41" s="50">
        <v>-5.11</v>
      </c>
      <c r="R41" s="46">
        <v>42.58</v>
      </c>
      <c r="S41" s="46"/>
      <c r="T41" s="46">
        <v>91.1</v>
      </c>
      <c r="U41" s="51">
        <v>83</v>
      </c>
    </row>
    <row r="42" spans="1:21" ht="12.75">
      <c r="A42" s="3" t="s">
        <v>33</v>
      </c>
      <c r="B42" s="5">
        <v>39</v>
      </c>
      <c r="C42" s="5" t="s">
        <v>47</v>
      </c>
      <c r="D42" s="5" t="s">
        <v>12</v>
      </c>
      <c r="E42" s="44">
        <v>25525.2</v>
      </c>
      <c r="F42" s="45">
        <f t="shared" si="0"/>
        <v>364.1255349500713</v>
      </c>
      <c r="G42" s="46">
        <v>9.7</v>
      </c>
      <c r="H42" s="46">
        <v>7.9</v>
      </c>
      <c r="I42" s="47">
        <f t="shared" si="1"/>
        <v>17.6</v>
      </c>
      <c r="J42" s="46"/>
      <c r="K42" s="46"/>
      <c r="L42" s="48"/>
      <c r="M42" s="48"/>
      <c r="N42" s="49">
        <f t="shared" si="2"/>
      </c>
      <c r="O42" s="48">
        <v>70100</v>
      </c>
      <c r="P42" s="48">
        <v>446.7</v>
      </c>
      <c r="Q42" s="50">
        <v>-2.12</v>
      </c>
      <c r="R42" s="46">
        <v>47.57</v>
      </c>
      <c r="S42" s="46"/>
      <c r="T42" s="46">
        <v>99.4</v>
      </c>
      <c r="U42" s="51">
        <v>99.4</v>
      </c>
    </row>
    <row r="43" spans="1:21" ht="12.75">
      <c r="A43" s="3" t="s">
        <v>33</v>
      </c>
      <c r="B43" s="5">
        <v>40</v>
      </c>
      <c r="C43" s="5" t="s">
        <v>48</v>
      </c>
      <c r="D43" s="5" t="s">
        <v>12</v>
      </c>
      <c r="E43" s="44">
        <v>36917.39</v>
      </c>
      <c r="F43" s="45">
        <f t="shared" si="0"/>
        <v>383.3581516095535</v>
      </c>
      <c r="G43" s="46">
        <v>16.83</v>
      </c>
      <c r="H43" s="46">
        <v>16.09</v>
      </c>
      <c r="I43" s="47">
        <f t="shared" si="1"/>
        <v>32.92</v>
      </c>
      <c r="J43" s="46"/>
      <c r="K43" s="46"/>
      <c r="L43" s="48"/>
      <c r="M43" s="48"/>
      <c r="N43" s="49">
        <f t="shared" si="2"/>
      </c>
      <c r="O43" s="48">
        <v>96300</v>
      </c>
      <c r="P43" s="48">
        <v>448.7</v>
      </c>
      <c r="Q43" s="50">
        <v>-8.29</v>
      </c>
      <c r="R43" s="46">
        <v>46.21</v>
      </c>
      <c r="S43" s="46"/>
      <c r="T43" s="46">
        <v>75.2</v>
      </c>
      <c r="U43" s="51">
        <v>69.3</v>
      </c>
    </row>
    <row r="44" spans="1:21" ht="12.75">
      <c r="A44" s="3" t="s">
        <v>33</v>
      </c>
      <c r="B44" s="5">
        <v>41</v>
      </c>
      <c r="C44" s="5" t="s">
        <v>49</v>
      </c>
      <c r="D44" s="5" t="s">
        <v>20</v>
      </c>
      <c r="E44" s="44">
        <v>217934.48500000002</v>
      </c>
      <c r="F44" s="45">
        <f t="shared" si="0"/>
        <v>436.8299959911806</v>
      </c>
      <c r="G44" s="46">
        <v>18.42</v>
      </c>
      <c r="H44" s="46">
        <v>13.79</v>
      </c>
      <c r="I44" s="47">
        <f t="shared" si="1"/>
        <v>32.21</v>
      </c>
      <c r="J44" s="46">
        <v>0</v>
      </c>
      <c r="K44" s="46">
        <v>67.78</v>
      </c>
      <c r="L44" s="48">
        <v>239715.893</v>
      </c>
      <c r="M44" s="48">
        <v>351403.042</v>
      </c>
      <c r="N44" s="49">
        <f t="shared" si="2"/>
        <v>0.6821679506121066</v>
      </c>
      <c r="O44" s="48">
        <v>498900</v>
      </c>
      <c r="P44" s="48">
        <v>593.8</v>
      </c>
      <c r="Q44" s="50">
        <v>-6.63</v>
      </c>
      <c r="R44" s="46"/>
      <c r="S44" s="46">
        <v>50.08</v>
      </c>
      <c r="T44" s="46"/>
      <c r="U44" s="51"/>
    </row>
    <row r="45" spans="1:21" ht="12.75">
      <c r="A45" s="3" t="s">
        <v>33</v>
      </c>
      <c r="B45" s="5">
        <v>42</v>
      </c>
      <c r="C45" s="5" t="s">
        <v>50</v>
      </c>
      <c r="D45" s="5" t="s">
        <v>6</v>
      </c>
      <c r="E45" s="44">
        <v>125406.85</v>
      </c>
      <c r="F45" s="45">
        <f t="shared" si="0"/>
        <v>408.8909357678514</v>
      </c>
      <c r="G45" s="46">
        <v>12.92</v>
      </c>
      <c r="H45" s="46">
        <v>8.95</v>
      </c>
      <c r="I45" s="47">
        <f t="shared" si="1"/>
        <v>21.869999999999997</v>
      </c>
      <c r="J45" s="46">
        <v>0</v>
      </c>
      <c r="K45" s="46">
        <v>78.13</v>
      </c>
      <c r="L45" s="48">
        <v>130244.59</v>
      </c>
      <c r="M45" s="48">
        <v>205022.88</v>
      </c>
      <c r="N45" s="49">
        <f t="shared" si="2"/>
        <v>0.635268561245457</v>
      </c>
      <c r="O45" s="48">
        <v>306700</v>
      </c>
      <c r="P45" s="48">
        <v>523.3</v>
      </c>
      <c r="Q45" s="50">
        <v>0.22</v>
      </c>
      <c r="R45" s="46">
        <v>45.79</v>
      </c>
      <c r="S45" s="46">
        <v>37.07</v>
      </c>
      <c r="T45" s="46">
        <v>99.9</v>
      </c>
      <c r="U45" s="51">
        <v>58.4</v>
      </c>
    </row>
    <row r="46" spans="1:21" ht="12.75">
      <c r="A46" s="3" t="s">
        <v>33</v>
      </c>
      <c r="B46" s="5">
        <v>43</v>
      </c>
      <c r="C46" s="5" t="s">
        <v>51</v>
      </c>
      <c r="D46" s="5" t="s">
        <v>12</v>
      </c>
      <c r="E46" s="44">
        <v>68790.98</v>
      </c>
      <c r="F46" s="45">
        <f t="shared" si="0"/>
        <v>322.65938086303936</v>
      </c>
      <c r="G46" s="46">
        <v>14.7</v>
      </c>
      <c r="H46" s="46">
        <v>10.75</v>
      </c>
      <c r="I46" s="47">
        <f t="shared" si="1"/>
        <v>25.45</v>
      </c>
      <c r="J46" s="46"/>
      <c r="K46" s="46"/>
      <c r="L46" s="48"/>
      <c r="M46" s="48"/>
      <c r="N46" s="49">
        <f t="shared" si="2"/>
      </c>
      <c r="O46" s="48">
        <v>213200</v>
      </c>
      <c r="P46" s="48">
        <v>432.8</v>
      </c>
      <c r="Q46" s="50">
        <v>0.43</v>
      </c>
      <c r="R46" s="79">
        <v>32.94675251137722</v>
      </c>
      <c r="S46" s="46"/>
      <c r="T46" s="46">
        <v>100</v>
      </c>
      <c r="U46" s="51">
        <v>93.7</v>
      </c>
    </row>
    <row r="47" spans="1:21" ht="12.75">
      <c r="A47" s="3" t="s">
        <v>33</v>
      </c>
      <c r="B47" s="5">
        <v>44</v>
      </c>
      <c r="C47" s="5" t="s">
        <v>52</v>
      </c>
      <c r="D47" s="5" t="s">
        <v>12</v>
      </c>
      <c r="E47" s="44">
        <v>64483.3</v>
      </c>
      <c r="F47" s="45">
        <f t="shared" si="0"/>
        <v>301.183092013078</v>
      </c>
      <c r="G47" s="46">
        <v>18.44</v>
      </c>
      <c r="H47" s="46">
        <v>5.84</v>
      </c>
      <c r="I47" s="47">
        <f t="shared" si="1"/>
        <v>24.28</v>
      </c>
      <c r="J47" s="46"/>
      <c r="K47" s="46"/>
      <c r="L47" s="48"/>
      <c r="M47" s="48"/>
      <c r="N47" s="49">
        <f t="shared" si="2"/>
      </c>
      <c r="O47" s="48">
        <v>214100</v>
      </c>
      <c r="P47" s="48">
        <v>389.7</v>
      </c>
      <c r="Q47" s="50">
        <v>2.67</v>
      </c>
      <c r="R47" s="46">
        <v>32.55</v>
      </c>
      <c r="S47" s="46"/>
      <c r="T47" s="46">
        <v>100</v>
      </c>
      <c r="U47" s="51">
        <v>100</v>
      </c>
    </row>
    <row r="48" spans="1:21" ht="12.75">
      <c r="A48" s="3" t="s">
        <v>33</v>
      </c>
      <c r="B48" s="5">
        <v>45</v>
      </c>
      <c r="C48" s="5" t="s">
        <v>53</v>
      </c>
      <c r="D48" s="5" t="s">
        <v>12</v>
      </c>
      <c r="E48" s="44">
        <v>83842.4</v>
      </c>
      <c r="F48" s="45">
        <f t="shared" si="0"/>
        <v>297.73579545454544</v>
      </c>
      <c r="G48" s="46">
        <v>15.61</v>
      </c>
      <c r="H48" s="46">
        <v>16.9</v>
      </c>
      <c r="I48" s="47">
        <f t="shared" si="1"/>
        <v>32.51</v>
      </c>
      <c r="J48" s="46"/>
      <c r="K48" s="46"/>
      <c r="L48" s="48"/>
      <c r="M48" s="48"/>
      <c r="N48" s="49">
        <f t="shared" si="2"/>
      </c>
      <c r="O48" s="48">
        <v>281600</v>
      </c>
      <c r="P48" s="48">
        <v>406.5</v>
      </c>
      <c r="Q48" s="50">
        <v>-0.62</v>
      </c>
      <c r="R48" s="46">
        <v>40.98</v>
      </c>
      <c r="S48" s="46"/>
      <c r="T48" s="46">
        <v>94.8</v>
      </c>
      <c r="U48" s="51">
        <v>94.8</v>
      </c>
    </row>
    <row r="49" spans="1:21" ht="12.75">
      <c r="A49" s="3" t="s">
        <v>33</v>
      </c>
      <c r="B49" s="5">
        <v>46</v>
      </c>
      <c r="C49" s="5" t="s">
        <v>54</v>
      </c>
      <c r="D49" s="5" t="s">
        <v>12</v>
      </c>
      <c r="E49" s="44">
        <v>71382</v>
      </c>
      <c r="F49" s="45">
        <f t="shared" si="0"/>
        <v>329.86136783733826</v>
      </c>
      <c r="G49" s="46">
        <v>13.56</v>
      </c>
      <c r="H49" s="46">
        <v>6.81</v>
      </c>
      <c r="I49" s="47">
        <f t="shared" si="1"/>
        <v>20.37</v>
      </c>
      <c r="J49" s="46"/>
      <c r="K49" s="46"/>
      <c r="L49" s="48"/>
      <c r="M49" s="48"/>
      <c r="N49" s="49">
        <f t="shared" si="2"/>
      </c>
      <c r="O49" s="48">
        <v>216400</v>
      </c>
      <c r="P49" s="48">
        <v>414.2</v>
      </c>
      <c r="Q49" s="50">
        <v>-5.51</v>
      </c>
      <c r="R49" s="46">
        <v>32.36</v>
      </c>
      <c r="S49" s="46"/>
      <c r="T49" s="46">
        <v>44.3</v>
      </c>
      <c r="U49" s="51">
        <v>44.3</v>
      </c>
    </row>
    <row r="50" spans="1:21" ht="12.75">
      <c r="A50" s="3" t="s">
        <v>33</v>
      </c>
      <c r="B50" s="5">
        <v>47</v>
      </c>
      <c r="C50" s="5" t="s">
        <v>55</v>
      </c>
      <c r="D50" s="5" t="s">
        <v>12</v>
      </c>
      <c r="E50" s="44">
        <v>61158.199</v>
      </c>
      <c r="F50" s="45">
        <f t="shared" si="0"/>
        <v>296.3091036821706</v>
      </c>
      <c r="G50" s="46">
        <v>11.48</v>
      </c>
      <c r="H50" s="46">
        <v>7.21</v>
      </c>
      <c r="I50" s="47">
        <f t="shared" si="1"/>
        <v>18.69</v>
      </c>
      <c r="J50" s="46"/>
      <c r="K50" s="46"/>
      <c r="L50" s="48"/>
      <c r="M50" s="48"/>
      <c r="N50" s="49">
        <f t="shared" si="2"/>
      </c>
      <c r="O50" s="48">
        <v>206400</v>
      </c>
      <c r="P50" s="48">
        <v>364.4</v>
      </c>
      <c r="Q50" s="50">
        <v>-2.25</v>
      </c>
      <c r="R50" s="46">
        <v>52.7</v>
      </c>
      <c r="S50" s="46"/>
      <c r="T50" s="46">
        <v>95.4</v>
      </c>
      <c r="U50" s="51">
        <v>95.1</v>
      </c>
    </row>
    <row r="51" spans="1:21" ht="12.75">
      <c r="A51" s="3" t="s">
        <v>33</v>
      </c>
      <c r="B51" s="5">
        <v>48</v>
      </c>
      <c r="C51" s="5" t="s">
        <v>56</v>
      </c>
      <c r="D51" s="5" t="s">
        <v>12</v>
      </c>
      <c r="E51" s="44">
        <v>70750.6</v>
      </c>
      <c r="F51" s="45">
        <f t="shared" si="0"/>
        <v>322.76733576642334</v>
      </c>
      <c r="G51" s="46">
        <v>10.14</v>
      </c>
      <c r="H51" s="46">
        <v>5.41</v>
      </c>
      <c r="I51" s="47">
        <f t="shared" si="1"/>
        <v>15.55</v>
      </c>
      <c r="J51" s="46"/>
      <c r="K51" s="46"/>
      <c r="L51" s="48"/>
      <c r="M51" s="48"/>
      <c r="N51" s="49">
        <f t="shared" si="2"/>
      </c>
      <c r="O51" s="48">
        <v>219200</v>
      </c>
      <c r="P51" s="48">
        <v>382.1</v>
      </c>
      <c r="Q51" s="50">
        <v>-4.48</v>
      </c>
      <c r="R51" s="46">
        <v>42.79</v>
      </c>
      <c r="S51" s="46"/>
      <c r="T51" s="46">
        <v>89.8</v>
      </c>
      <c r="U51" s="51">
        <v>89.8</v>
      </c>
    </row>
    <row r="52" spans="1:21" ht="12.75">
      <c r="A52" s="3" t="s">
        <v>33</v>
      </c>
      <c r="B52" s="5">
        <v>49</v>
      </c>
      <c r="C52" s="5" t="s">
        <v>57</v>
      </c>
      <c r="D52" s="5" t="s">
        <v>12</v>
      </c>
      <c r="E52" s="44">
        <v>157930.55</v>
      </c>
      <c r="F52" s="45">
        <f t="shared" si="0"/>
        <v>357.9568223028105</v>
      </c>
      <c r="G52" s="46">
        <v>15.05</v>
      </c>
      <c r="H52" s="46">
        <v>3.94</v>
      </c>
      <c r="I52" s="47">
        <f t="shared" si="1"/>
        <v>18.990000000000002</v>
      </c>
      <c r="J52" s="46"/>
      <c r="K52" s="46"/>
      <c r="L52" s="48"/>
      <c r="M52" s="48"/>
      <c r="N52" s="49">
        <f t="shared" si="2"/>
      </c>
      <c r="O52" s="48">
        <v>441200</v>
      </c>
      <c r="P52" s="48">
        <v>441.9</v>
      </c>
      <c r="Q52" s="50">
        <v>0.2</v>
      </c>
      <c r="R52" s="46">
        <v>31.41</v>
      </c>
      <c r="S52" s="46"/>
      <c r="T52" s="46">
        <v>85.6</v>
      </c>
      <c r="U52" s="51">
        <v>85.6</v>
      </c>
    </row>
    <row r="53" spans="1:21" ht="12.75">
      <c r="A53" s="3" t="s">
        <v>33</v>
      </c>
      <c r="B53" s="5">
        <v>50</v>
      </c>
      <c r="C53" s="5" t="s">
        <v>58</v>
      </c>
      <c r="D53" s="5" t="s">
        <v>12</v>
      </c>
      <c r="E53" s="44">
        <v>61959.49</v>
      </c>
      <c r="F53" s="45">
        <f t="shared" si="0"/>
        <v>337.65389645776565</v>
      </c>
      <c r="G53" s="46">
        <v>12.98</v>
      </c>
      <c r="H53" s="46">
        <v>9.93</v>
      </c>
      <c r="I53" s="47">
        <f t="shared" si="1"/>
        <v>22.91</v>
      </c>
      <c r="J53" s="46"/>
      <c r="K53" s="46"/>
      <c r="L53" s="48"/>
      <c r="M53" s="48"/>
      <c r="N53" s="49">
        <f t="shared" si="2"/>
      </c>
      <c r="O53" s="48">
        <v>183500</v>
      </c>
      <c r="P53" s="48">
        <v>438.3</v>
      </c>
      <c r="Q53" s="50">
        <v>1.03</v>
      </c>
      <c r="R53" s="79">
        <v>54.329996135000684</v>
      </c>
      <c r="S53" s="46"/>
      <c r="T53" s="46">
        <v>97.1</v>
      </c>
      <c r="U53" s="51">
        <v>66.7</v>
      </c>
    </row>
    <row r="54" spans="1:21" ht="12.75">
      <c r="A54" s="3" t="s">
        <v>33</v>
      </c>
      <c r="B54" s="5">
        <v>51</v>
      </c>
      <c r="C54" s="5" t="s">
        <v>59</v>
      </c>
      <c r="D54" s="5" t="s">
        <v>12</v>
      </c>
      <c r="E54" s="44">
        <v>76836.54</v>
      </c>
      <c r="F54" s="45">
        <f t="shared" si="0"/>
        <v>289.5122079879427</v>
      </c>
      <c r="G54" s="46">
        <v>18.5</v>
      </c>
      <c r="H54" s="46">
        <v>10.76</v>
      </c>
      <c r="I54" s="47">
        <f t="shared" si="1"/>
        <v>29.259999999999998</v>
      </c>
      <c r="J54" s="46"/>
      <c r="K54" s="46"/>
      <c r="L54" s="48"/>
      <c r="M54" s="48"/>
      <c r="N54" s="49">
        <f t="shared" si="2"/>
      </c>
      <c r="O54" s="48">
        <v>265400</v>
      </c>
      <c r="P54" s="48">
        <v>408.8</v>
      </c>
      <c r="Q54" s="50">
        <v>-0.66</v>
      </c>
      <c r="R54" s="46">
        <v>37.29</v>
      </c>
      <c r="S54" s="46"/>
      <c r="T54" s="46">
        <v>96.7</v>
      </c>
      <c r="U54" s="51">
        <v>96.7</v>
      </c>
    </row>
    <row r="55" spans="1:21" ht="12.75">
      <c r="A55" s="3" t="s">
        <v>33</v>
      </c>
      <c r="B55" s="5">
        <v>52</v>
      </c>
      <c r="C55" s="5" t="s">
        <v>60</v>
      </c>
      <c r="D55" s="5" t="s">
        <v>20</v>
      </c>
      <c r="E55" s="44">
        <v>872176.3990000001</v>
      </c>
      <c r="F55" s="45">
        <f t="shared" si="0"/>
        <v>389.1907179830433</v>
      </c>
      <c r="G55" s="46">
        <v>17</v>
      </c>
      <c r="H55" s="46">
        <v>8.72</v>
      </c>
      <c r="I55" s="47">
        <f t="shared" si="1"/>
        <v>25.72</v>
      </c>
      <c r="J55" s="46">
        <v>9.25</v>
      </c>
      <c r="K55" s="46">
        <v>64.99</v>
      </c>
      <c r="L55" s="48">
        <v>850753.149</v>
      </c>
      <c r="M55" s="48">
        <v>1340341.6549999998</v>
      </c>
      <c r="N55" s="49">
        <f t="shared" si="2"/>
        <v>0.6347285752303208</v>
      </c>
      <c r="O55" s="48">
        <v>2241000</v>
      </c>
      <c r="P55" s="48">
        <v>523.9</v>
      </c>
      <c r="Q55" s="50">
        <v>-0.77</v>
      </c>
      <c r="R55" s="46"/>
      <c r="S55" s="46">
        <v>58.86</v>
      </c>
      <c r="T55" s="46"/>
      <c r="U55" s="51"/>
    </row>
    <row r="56" spans="1:21" ht="12.75">
      <c r="A56" s="3" t="s">
        <v>33</v>
      </c>
      <c r="B56" s="5">
        <v>53</v>
      </c>
      <c r="C56" s="5" t="s">
        <v>61</v>
      </c>
      <c r="D56" s="5" t="s">
        <v>12</v>
      </c>
      <c r="E56" s="44">
        <v>29537.44</v>
      </c>
      <c r="F56" s="45">
        <f t="shared" si="0"/>
        <v>268.76651501364876</v>
      </c>
      <c r="G56" s="46">
        <v>19.23</v>
      </c>
      <c r="H56" s="46">
        <v>20.96</v>
      </c>
      <c r="I56" s="47">
        <f t="shared" si="1"/>
        <v>40.19</v>
      </c>
      <c r="J56" s="46"/>
      <c r="K56" s="46"/>
      <c r="L56" s="48"/>
      <c r="M56" s="48"/>
      <c r="N56" s="49">
        <f t="shared" si="2"/>
      </c>
      <c r="O56" s="48">
        <v>109900</v>
      </c>
      <c r="P56" s="48">
        <v>449.4</v>
      </c>
      <c r="Q56" s="50">
        <v>-1.88</v>
      </c>
      <c r="R56" s="46">
        <v>50.37</v>
      </c>
      <c r="S56" s="46"/>
      <c r="T56" s="46">
        <v>99.4</v>
      </c>
      <c r="U56" s="51">
        <v>99.4</v>
      </c>
    </row>
    <row r="57" spans="1:21" ht="12.75">
      <c r="A57" s="3" t="s">
        <v>33</v>
      </c>
      <c r="B57" s="5">
        <v>54</v>
      </c>
      <c r="C57" s="5" t="s">
        <v>62</v>
      </c>
      <c r="D57" s="5" t="s">
        <v>12</v>
      </c>
      <c r="E57" s="44">
        <v>27064.96</v>
      </c>
      <c r="F57" s="45">
        <f t="shared" si="0"/>
        <v>247.16858447488585</v>
      </c>
      <c r="G57" s="46">
        <v>18.11</v>
      </c>
      <c r="H57" s="46">
        <v>19.89</v>
      </c>
      <c r="I57" s="47">
        <f t="shared" si="1"/>
        <v>38</v>
      </c>
      <c r="J57" s="46"/>
      <c r="K57" s="46"/>
      <c r="L57" s="48"/>
      <c r="M57" s="48"/>
      <c r="N57" s="49">
        <f t="shared" si="2"/>
      </c>
      <c r="O57" s="48">
        <v>109500</v>
      </c>
      <c r="P57" s="48">
        <v>398.6</v>
      </c>
      <c r="Q57" s="50">
        <v>0.28</v>
      </c>
      <c r="R57" s="46">
        <v>58.67</v>
      </c>
      <c r="S57" s="46"/>
      <c r="T57" s="46">
        <v>100</v>
      </c>
      <c r="U57" s="51">
        <v>100</v>
      </c>
    </row>
    <row r="58" spans="1:21" ht="12.75">
      <c r="A58" s="3" t="s">
        <v>33</v>
      </c>
      <c r="B58" s="5">
        <v>55</v>
      </c>
      <c r="C58" s="5" t="s">
        <v>63</v>
      </c>
      <c r="D58" s="5" t="s">
        <v>12</v>
      </c>
      <c r="E58" s="44">
        <v>22970.904</v>
      </c>
      <c r="F58" s="45">
        <f t="shared" si="0"/>
        <v>217.11629489603024</v>
      </c>
      <c r="G58" s="46">
        <v>22.5</v>
      </c>
      <c r="H58" s="46">
        <v>21.7</v>
      </c>
      <c r="I58" s="47">
        <f t="shared" si="1"/>
        <v>44.2</v>
      </c>
      <c r="J58" s="46"/>
      <c r="K58" s="46"/>
      <c r="L58" s="48"/>
      <c r="M58" s="48"/>
      <c r="N58" s="49">
        <f t="shared" si="2"/>
      </c>
      <c r="O58" s="48">
        <v>105800</v>
      </c>
      <c r="P58" s="48">
        <v>383.5</v>
      </c>
      <c r="Q58" s="50">
        <v>-5.09</v>
      </c>
      <c r="R58" s="46">
        <v>42.07</v>
      </c>
      <c r="S58" s="46"/>
      <c r="T58" s="46">
        <v>99</v>
      </c>
      <c r="U58" s="51">
        <v>99</v>
      </c>
    </row>
    <row r="59" spans="1:21" ht="12.75">
      <c r="A59" s="3" t="s">
        <v>33</v>
      </c>
      <c r="B59" s="5">
        <v>56</v>
      </c>
      <c r="C59" s="5" t="s">
        <v>64</v>
      </c>
      <c r="D59" s="5" t="s">
        <v>12</v>
      </c>
      <c r="E59" s="44">
        <v>17844.53</v>
      </c>
      <c r="F59" s="45">
        <f t="shared" si="0"/>
        <v>270.3716666666666</v>
      </c>
      <c r="G59" s="46">
        <v>21.29</v>
      </c>
      <c r="H59" s="46">
        <v>6.85</v>
      </c>
      <c r="I59" s="47">
        <f t="shared" si="1"/>
        <v>28.14</v>
      </c>
      <c r="J59" s="46"/>
      <c r="K59" s="46"/>
      <c r="L59" s="48"/>
      <c r="M59" s="48"/>
      <c r="N59" s="49">
        <f t="shared" si="2"/>
      </c>
      <c r="O59" s="48">
        <v>66000</v>
      </c>
      <c r="P59" s="48">
        <v>376.2</v>
      </c>
      <c r="Q59" s="50">
        <v>-0.2</v>
      </c>
      <c r="R59" s="46">
        <v>38.8</v>
      </c>
      <c r="S59" s="46"/>
      <c r="T59" s="46">
        <v>94.9</v>
      </c>
      <c r="U59" s="51">
        <v>94.9</v>
      </c>
    </row>
    <row r="60" spans="1:21" ht="12.75">
      <c r="A60" s="3" t="s">
        <v>33</v>
      </c>
      <c r="B60" s="5">
        <v>57</v>
      </c>
      <c r="C60" s="5" t="s">
        <v>65</v>
      </c>
      <c r="D60" s="5" t="s">
        <v>12</v>
      </c>
      <c r="E60" s="44">
        <v>17963.751</v>
      </c>
      <c r="F60" s="45">
        <f t="shared" si="0"/>
        <v>315.7073989455185</v>
      </c>
      <c r="G60" s="46">
        <v>12.5</v>
      </c>
      <c r="H60" s="46">
        <v>8.91</v>
      </c>
      <c r="I60" s="47">
        <f t="shared" si="1"/>
        <v>21.41</v>
      </c>
      <c r="J60" s="46"/>
      <c r="K60" s="46"/>
      <c r="L60" s="48"/>
      <c r="M60" s="48"/>
      <c r="N60" s="49">
        <f t="shared" si="2"/>
      </c>
      <c r="O60" s="48">
        <v>56900</v>
      </c>
      <c r="P60" s="48">
        <v>401.7</v>
      </c>
      <c r="Q60" s="50">
        <v>0.94</v>
      </c>
      <c r="R60" s="46">
        <v>46.06</v>
      </c>
      <c r="S60" s="46"/>
      <c r="T60" s="46">
        <v>95.9</v>
      </c>
      <c r="U60" s="51">
        <v>67.5</v>
      </c>
    </row>
    <row r="61" spans="1:21" ht="12.75">
      <c r="A61" s="3" t="s">
        <v>33</v>
      </c>
      <c r="B61" s="5">
        <v>58</v>
      </c>
      <c r="C61" s="5" t="s">
        <v>66</v>
      </c>
      <c r="D61" s="5" t="s">
        <v>12</v>
      </c>
      <c r="E61" s="44">
        <v>37324.82</v>
      </c>
      <c r="F61" s="45">
        <f t="shared" si="0"/>
        <v>284.27128712871286</v>
      </c>
      <c r="G61" s="46">
        <v>16.24</v>
      </c>
      <c r="H61" s="46">
        <v>12.33</v>
      </c>
      <c r="I61" s="47">
        <f t="shared" si="1"/>
        <v>28.57</v>
      </c>
      <c r="J61" s="46"/>
      <c r="K61" s="46"/>
      <c r="L61" s="48"/>
      <c r="M61" s="48"/>
      <c r="N61" s="49">
        <f t="shared" si="2"/>
      </c>
      <c r="O61" s="48">
        <v>131300</v>
      </c>
      <c r="P61" s="48">
        <v>397.9</v>
      </c>
      <c r="Q61" s="50">
        <v>1</v>
      </c>
      <c r="R61" s="46">
        <v>34.03</v>
      </c>
      <c r="S61" s="46"/>
      <c r="T61" s="46">
        <v>99</v>
      </c>
      <c r="U61" s="51">
        <v>99</v>
      </c>
    </row>
    <row r="62" spans="1:21" ht="12.75">
      <c r="A62" s="3" t="s">
        <v>33</v>
      </c>
      <c r="B62" s="5">
        <v>59</v>
      </c>
      <c r="C62" s="5" t="s">
        <v>67</v>
      </c>
      <c r="D62" s="5" t="s">
        <v>12</v>
      </c>
      <c r="E62" s="44">
        <v>23246.44</v>
      </c>
      <c r="F62" s="45">
        <f t="shared" si="0"/>
        <v>260.318477043673</v>
      </c>
      <c r="G62" s="46">
        <v>21.23</v>
      </c>
      <c r="H62" s="46">
        <v>10.61</v>
      </c>
      <c r="I62" s="47">
        <f t="shared" si="1"/>
        <v>31.84</v>
      </c>
      <c r="J62" s="46"/>
      <c r="K62" s="46"/>
      <c r="L62" s="48"/>
      <c r="M62" s="48"/>
      <c r="N62" s="49">
        <f t="shared" si="2"/>
      </c>
      <c r="O62" s="48">
        <v>89300</v>
      </c>
      <c r="P62" s="48">
        <v>381.9</v>
      </c>
      <c r="Q62" s="50">
        <v>3.1</v>
      </c>
      <c r="R62" s="46">
        <v>47.69</v>
      </c>
      <c r="S62" s="46"/>
      <c r="T62" s="46">
        <v>98.6</v>
      </c>
      <c r="U62" s="51">
        <v>98.6</v>
      </c>
    </row>
    <row r="63" spans="1:21" ht="12.75">
      <c r="A63" s="3" t="s">
        <v>33</v>
      </c>
      <c r="B63" s="5">
        <v>60</v>
      </c>
      <c r="C63" s="5" t="s">
        <v>68</v>
      </c>
      <c r="D63" s="5" t="s">
        <v>12</v>
      </c>
      <c r="E63" s="44">
        <v>38205.46</v>
      </c>
      <c r="F63" s="45">
        <f t="shared" si="0"/>
        <v>276.8511594202899</v>
      </c>
      <c r="G63" s="46">
        <v>15.88</v>
      </c>
      <c r="H63" s="46">
        <v>9.88</v>
      </c>
      <c r="I63" s="47">
        <f t="shared" si="1"/>
        <v>25.76</v>
      </c>
      <c r="J63" s="46"/>
      <c r="K63" s="46"/>
      <c r="L63" s="48"/>
      <c r="M63" s="48"/>
      <c r="N63" s="49">
        <f t="shared" si="2"/>
      </c>
      <c r="O63" s="48">
        <v>138000</v>
      </c>
      <c r="P63" s="48">
        <v>372.9</v>
      </c>
      <c r="Q63" s="50">
        <v>1.05</v>
      </c>
      <c r="R63" s="46">
        <v>43.17</v>
      </c>
      <c r="S63" s="46"/>
      <c r="T63" s="46">
        <v>80.6</v>
      </c>
      <c r="U63" s="51">
        <v>80.6</v>
      </c>
    </row>
    <row r="64" spans="1:21" ht="12.75">
      <c r="A64" s="3" t="s">
        <v>33</v>
      </c>
      <c r="B64" s="5">
        <v>61</v>
      </c>
      <c r="C64" s="5" t="s">
        <v>69</v>
      </c>
      <c r="D64" s="5" t="s">
        <v>12</v>
      </c>
      <c r="E64" s="44">
        <v>16371.62</v>
      </c>
      <c r="F64" s="45">
        <f t="shared" si="0"/>
        <v>200.6325980392157</v>
      </c>
      <c r="G64" s="46">
        <v>24.91</v>
      </c>
      <c r="H64" s="46">
        <v>8.6</v>
      </c>
      <c r="I64" s="47">
        <f t="shared" si="1"/>
        <v>33.51</v>
      </c>
      <c r="J64" s="46"/>
      <c r="K64" s="46"/>
      <c r="L64" s="48"/>
      <c r="M64" s="48"/>
      <c r="N64" s="49">
        <f t="shared" si="2"/>
      </c>
      <c r="O64" s="48">
        <v>81600</v>
      </c>
      <c r="P64" s="48">
        <v>301.7</v>
      </c>
      <c r="Q64" s="50">
        <v>-6.7</v>
      </c>
      <c r="R64" s="46">
        <v>34.8</v>
      </c>
      <c r="S64" s="46"/>
      <c r="T64" s="46">
        <v>100</v>
      </c>
      <c r="U64" s="51">
        <v>100</v>
      </c>
    </row>
    <row r="65" spans="1:21" ht="12.75">
      <c r="A65" s="3" t="s">
        <v>33</v>
      </c>
      <c r="B65" s="5">
        <v>62</v>
      </c>
      <c r="C65" s="5" t="s">
        <v>70</v>
      </c>
      <c r="D65" s="5" t="s">
        <v>12</v>
      </c>
      <c r="E65" s="44">
        <v>18833.84</v>
      </c>
      <c r="F65" s="45">
        <f t="shared" si="0"/>
        <v>246.51623036649215</v>
      </c>
      <c r="G65" s="46">
        <v>17.81</v>
      </c>
      <c r="H65" s="46">
        <v>22.2</v>
      </c>
      <c r="I65" s="47">
        <f t="shared" si="1"/>
        <v>40.01</v>
      </c>
      <c r="J65" s="46"/>
      <c r="K65" s="46"/>
      <c r="L65" s="48"/>
      <c r="M65" s="48"/>
      <c r="N65" s="49">
        <f t="shared" si="2"/>
      </c>
      <c r="O65" s="48">
        <v>76400</v>
      </c>
      <c r="P65" s="48">
        <v>410.9</v>
      </c>
      <c r="Q65" s="50">
        <v>-3.56</v>
      </c>
      <c r="R65" s="46">
        <v>41.31</v>
      </c>
      <c r="S65" s="46"/>
      <c r="T65" s="46">
        <v>99.4</v>
      </c>
      <c r="U65" s="51">
        <v>99.4</v>
      </c>
    </row>
    <row r="66" spans="1:21" ht="12.75">
      <c r="A66" s="3" t="s">
        <v>33</v>
      </c>
      <c r="B66" s="5">
        <v>63</v>
      </c>
      <c r="C66" s="5" t="s">
        <v>71</v>
      </c>
      <c r="D66" s="5" t="s">
        <v>12</v>
      </c>
      <c r="E66" s="44">
        <v>23115.66</v>
      </c>
      <c r="F66" s="45">
        <f t="shared" si="0"/>
        <v>222.9089681774349</v>
      </c>
      <c r="G66" s="46">
        <v>23.53</v>
      </c>
      <c r="H66" s="46">
        <v>20.55</v>
      </c>
      <c r="I66" s="47">
        <f t="shared" si="1"/>
        <v>44.08</v>
      </c>
      <c r="J66" s="46"/>
      <c r="K66" s="46"/>
      <c r="L66" s="48"/>
      <c r="M66" s="48"/>
      <c r="N66" s="49">
        <f t="shared" si="2"/>
      </c>
      <c r="O66" s="48">
        <v>103700</v>
      </c>
      <c r="P66" s="48">
        <v>398.6</v>
      </c>
      <c r="Q66" s="50">
        <v>1.44</v>
      </c>
      <c r="R66" s="46">
        <v>45.19</v>
      </c>
      <c r="S66" s="46"/>
      <c r="T66" s="46">
        <v>96</v>
      </c>
      <c r="U66" s="51">
        <v>96</v>
      </c>
    </row>
    <row r="67" spans="1:21" ht="12.75">
      <c r="A67" s="3" t="s">
        <v>33</v>
      </c>
      <c r="B67" s="5">
        <v>64</v>
      </c>
      <c r="C67" s="5" t="s">
        <v>72</v>
      </c>
      <c r="D67" s="5" t="s">
        <v>12</v>
      </c>
      <c r="E67" s="44">
        <v>21965.67</v>
      </c>
      <c r="F67" s="45">
        <f t="shared" si="0"/>
        <v>250.46374002280498</v>
      </c>
      <c r="G67" s="46">
        <v>22.02</v>
      </c>
      <c r="H67" s="46">
        <v>9.59</v>
      </c>
      <c r="I67" s="47">
        <f t="shared" si="1"/>
        <v>31.61</v>
      </c>
      <c r="J67" s="46"/>
      <c r="K67" s="46"/>
      <c r="L67" s="48"/>
      <c r="M67" s="48"/>
      <c r="N67" s="49">
        <f t="shared" si="2"/>
      </c>
      <c r="O67" s="48">
        <v>87700</v>
      </c>
      <c r="P67" s="48">
        <v>366.2</v>
      </c>
      <c r="Q67" s="50">
        <v>-1.56</v>
      </c>
      <c r="R67" s="46">
        <v>45.9</v>
      </c>
      <c r="S67" s="46"/>
      <c r="T67" s="46">
        <v>98.6</v>
      </c>
      <c r="U67" s="51">
        <v>98.6</v>
      </c>
    </row>
    <row r="68" spans="1:21" ht="12.75">
      <c r="A68" s="3" t="s">
        <v>33</v>
      </c>
      <c r="B68" s="5">
        <v>65</v>
      </c>
      <c r="C68" s="5" t="s">
        <v>73</v>
      </c>
      <c r="D68" s="5" t="s">
        <v>6</v>
      </c>
      <c r="E68" s="44">
        <v>48029.625</v>
      </c>
      <c r="F68" s="45">
        <f aca="true" t="shared" si="3" ref="F68:F131">E68/O68*1000</f>
        <v>336.10654303708884</v>
      </c>
      <c r="G68" s="46">
        <v>20.03</v>
      </c>
      <c r="H68" s="46">
        <v>11.94</v>
      </c>
      <c r="I68" s="47">
        <f aca="true" t="shared" si="4" ref="I68:I131">H68+G68</f>
        <v>31.97</v>
      </c>
      <c r="J68" s="46">
        <v>0</v>
      </c>
      <c r="K68" s="46">
        <v>69.75</v>
      </c>
      <c r="L68" s="48">
        <v>57463.76</v>
      </c>
      <c r="M68" s="48">
        <v>84233.662</v>
      </c>
      <c r="N68" s="49">
        <f aca="true" t="shared" si="5" ref="N68:N131">IF(M68&gt;0,L68/M68,"")</f>
        <v>0.6821947263791048</v>
      </c>
      <c r="O68" s="48">
        <v>142900</v>
      </c>
      <c r="P68" s="48">
        <v>494</v>
      </c>
      <c r="Q68" s="50">
        <v>-3.38</v>
      </c>
      <c r="R68" s="46">
        <v>47.46</v>
      </c>
      <c r="S68" s="46">
        <v>49.65</v>
      </c>
      <c r="T68" s="46">
        <v>100</v>
      </c>
      <c r="U68" s="51">
        <v>72.3</v>
      </c>
    </row>
    <row r="69" spans="1:21" ht="12.75">
      <c r="A69" s="3" t="s">
        <v>33</v>
      </c>
      <c r="B69" s="5">
        <v>66</v>
      </c>
      <c r="C69" s="5" t="s">
        <v>74</v>
      </c>
      <c r="D69" s="5" t="s">
        <v>6</v>
      </c>
      <c r="E69" s="44">
        <v>48779.14</v>
      </c>
      <c r="F69" s="45">
        <f t="shared" si="3"/>
        <v>347.925392296719</v>
      </c>
      <c r="G69" s="46">
        <v>20.62</v>
      </c>
      <c r="H69" s="46">
        <v>6.69</v>
      </c>
      <c r="I69" s="47">
        <f t="shared" si="4"/>
        <v>27.310000000000002</v>
      </c>
      <c r="J69" s="46">
        <v>0</v>
      </c>
      <c r="K69" s="46">
        <v>73.29</v>
      </c>
      <c r="L69" s="48">
        <v>56036.5</v>
      </c>
      <c r="M69" s="48">
        <v>78553.72</v>
      </c>
      <c r="N69" s="49">
        <f t="shared" si="5"/>
        <v>0.7133525948866585</v>
      </c>
      <c r="O69" s="48">
        <v>140200</v>
      </c>
      <c r="P69" s="48">
        <v>478.7</v>
      </c>
      <c r="Q69" s="50">
        <v>-1.69</v>
      </c>
      <c r="R69" s="46">
        <v>53.3</v>
      </c>
      <c r="S69" s="46">
        <v>38.95</v>
      </c>
      <c r="T69" s="46">
        <v>99.1</v>
      </c>
      <c r="U69" s="51">
        <v>99.1</v>
      </c>
    </row>
    <row r="70" spans="1:21" ht="12.75">
      <c r="A70" s="3" t="s">
        <v>33</v>
      </c>
      <c r="B70" s="5">
        <v>67</v>
      </c>
      <c r="C70" s="5" t="s">
        <v>75</v>
      </c>
      <c r="D70" s="5" t="s">
        <v>20</v>
      </c>
      <c r="E70" s="44">
        <v>358271.38</v>
      </c>
      <c r="F70" s="45">
        <f t="shared" si="3"/>
        <v>309.8965314419168</v>
      </c>
      <c r="G70" s="46">
        <v>24.83</v>
      </c>
      <c r="H70" s="46">
        <v>13.91</v>
      </c>
      <c r="I70" s="47">
        <f t="shared" si="4"/>
        <v>38.739999999999995</v>
      </c>
      <c r="J70" s="46">
        <v>0</v>
      </c>
      <c r="K70" s="46">
        <v>60.42</v>
      </c>
      <c r="L70" s="48">
        <v>396527.28</v>
      </c>
      <c r="M70" s="48">
        <v>675586.3610000001</v>
      </c>
      <c r="N70" s="49">
        <f t="shared" si="5"/>
        <v>0.5869379592167343</v>
      </c>
      <c r="O70" s="48">
        <v>1156100</v>
      </c>
      <c r="P70" s="48">
        <v>505.9</v>
      </c>
      <c r="Q70" s="50">
        <v>1.94</v>
      </c>
      <c r="R70" s="46"/>
      <c r="S70" s="46">
        <v>40.94</v>
      </c>
      <c r="T70" s="46"/>
      <c r="U70" s="51"/>
    </row>
    <row r="71" spans="1:21" ht="12.75">
      <c r="A71" s="3" t="s">
        <v>33</v>
      </c>
      <c r="B71" s="5">
        <v>68</v>
      </c>
      <c r="C71" s="5" t="s">
        <v>76</v>
      </c>
      <c r="D71" s="5" t="s">
        <v>12</v>
      </c>
      <c r="E71" s="44">
        <v>120694.66</v>
      </c>
      <c r="F71" s="45">
        <f t="shared" si="3"/>
        <v>385.48278505269883</v>
      </c>
      <c r="G71" s="46">
        <v>9.1</v>
      </c>
      <c r="H71" s="46">
        <v>5.05</v>
      </c>
      <c r="I71" s="47">
        <f t="shared" si="4"/>
        <v>14.149999999999999</v>
      </c>
      <c r="J71" s="46"/>
      <c r="K71" s="46"/>
      <c r="L71" s="48"/>
      <c r="M71" s="48"/>
      <c r="N71" s="49">
        <f t="shared" si="5"/>
      </c>
      <c r="O71" s="48">
        <v>313100</v>
      </c>
      <c r="P71" s="48">
        <v>449</v>
      </c>
      <c r="Q71" s="50">
        <v>2.61</v>
      </c>
      <c r="R71" s="46">
        <v>50</v>
      </c>
      <c r="S71" s="46"/>
      <c r="T71" s="46">
        <v>100</v>
      </c>
      <c r="U71" s="51">
        <v>76.4</v>
      </c>
    </row>
    <row r="72" spans="1:21" ht="12.75">
      <c r="A72" s="3" t="s">
        <v>33</v>
      </c>
      <c r="B72" s="5">
        <v>69</v>
      </c>
      <c r="C72" s="5" t="s">
        <v>77</v>
      </c>
      <c r="D72" s="5" t="s">
        <v>12</v>
      </c>
      <c r="E72" s="44">
        <v>62577.32</v>
      </c>
      <c r="F72" s="45">
        <f t="shared" si="3"/>
        <v>354.94792966534317</v>
      </c>
      <c r="G72" s="46">
        <v>8.69</v>
      </c>
      <c r="H72" s="46">
        <v>12.89</v>
      </c>
      <c r="I72" s="47">
        <f t="shared" si="4"/>
        <v>21.58</v>
      </c>
      <c r="J72" s="46"/>
      <c r="K72" s="46"/>
      <c r="L72" s="48"/>
      <c r="M72" s="48"/>
      <c r="N72" s="49">
        <f t="shared" si="5"/>
      </c>
      <c r="O72" s="48">
        <v>176300</v>
      </c>
      <c r="P72" s="48">
        <v>452.6</v>
      </c>
      <c r="Q72" s="50">
        <v>0.58</v>
      </c>
      <c r="R72" s="46">
        <v>43.63</v>
      </c>
      <c r="S72" s="46"/>
      <c r="T72" s="46">
        <v>100</v>
      </c>
      <c r="U72" s="51">
        <v>100</v>
      </c>
    </row>
    <row r="73" spans="1:21" ht="12.75">
      <c r="A73" s="3" t="s">
        <v>33</v>
      </c>
      <c r="B73" s="5">
        <v>70</v>
      </c>
      <c r="C73" s="5" t="s">
        <v>78</v>
      </c>
      <c r="D73" s="5" t="s">
        <v>12</v>
      </c>
      <c r="E73" s="44">
        <v>84429.91</v>
      </c>
      <c r="F73" s="45">
        <f t="shared" si="3"/>
        <v>300.56927732289074</v>
      </c>
      <c r="G73" s="46">
        <v>15.3</v>
      </c>
      <c r="H73" s="46">
        <v>8.43</v>
      </c>
      <c r="I73" s="47">
        <f t="shared" si="4"/>
        <v>23.73</v>
      </c>
      <c r="J73" s="46"/>
      <c r="K73" s="46"/>
      <c r="L73" s="48"/>
      <c r="M73" s="48"/>
      <c r="N73" s="49">
        <f t="shared" si="5"/>
      </c>
      <c r="O73" s="48">
        <v>280900</v>
      </c>
      <c r="P73" s="48">
        <v>394.1</v>
      </c>
      <c r="Q73" s="50">
        <v>-4.44</v>
      </c>
      <c r="R73" s="46">
        <v>49.91</v>
      </c>
      <c r="S73" s="46"/>
      <c r="T73" s="46">
        <v>97.1</v>
      </c>
      <c r="U73" s="51">
        <v>97.1</v>
      </c>
    </row>
    <row r="74" spans="1:21" ht="12.75">
      <c r="A74" s="3" t="s">
        <v>33</v>
      </c>
      <c r="B74" s="5">
        <v>71</v>
      </c>
      <c r="C74" s="5" t="s">
        <v>79</v>
      </c>
      <c r="D74" s="5" t="s">
        <v>12</v>
      </c>
      <c r="E74" s="44">
        <v>166107.58</v>
      </c>
      <c r="F74" s="45">
        <f t="shared" si="3"/>
        <v>371.1901229050279</v>
      </c>
      <c r="G74" s="46">
        <v>8.37</v>
      </c>
      <c r="H74" s="46">
        <v>4.35</v>
      </c>
      <c r="I74" s="47">
        <f t="shared" si="4"/>
        <v>12.719999999999999</v>
      </c>
      <c r="J74" s="46"/>
      <c r="K74" s="46"/>
      <c r="L74" s="48"/>
      <c r="M74" s="48"/>
      <c r="N74" s="49">
        <f t="shared" si="5"/>
      </c>
      <c r="O74" s="48">
        <v>447500</v>
      </c>
      <c r="P74" s="48">
        <v>425.3</v>
      </c>
      <c r="Q74" s="50">
        <v>-1.8</v>
      </c>
      <c r="R74" s="46">
        <v>48.31</v>
      </c>
      <c r="S74" s="46"/>
      <c r="T74" s="46">
        <v>89.9</v>
      </c>
      <c r="U74" s="51">
        <v>89.9</v>
      </c>
    </row>
    <row r="75" spans="1:21" ht="12.75">
      <c r="A75" s="3" t="s">
        <v>33</v>
      </c>
      <c r="B75" s="5">
        <v>72</v>
      </c>
      <c r="C75" s="5" t="s">
        <v>80</v>
      </c>
      <c r="D75" s="5" t="s">
        <v>12</v>
      </c>
      <c r="E75" s="44">
        <v>56254.71</v>
      </c>
      <c r="F75" s="45">
        <f t="shared" si="3"/>
        <v>376.5375502008032</v>
      </c>
      <c r="G75" s="46">
        <v>8.62</v>
      </c>
      <c r="H75" s="46">
        <v>7.37</v>
      </c>
      <c r="I75" s="47">
        <f t="shared" si="4"/>
        <v>15.989999999999998</v>
      </c>
      <c r="J75" s="46"/>
      <c r="K75" s="46"/>
      <c r="L75" s="48"/>
      <c r="M75" s="48"/>
      <c r="N75" s="49">
        <f t="shared" si="5"/>
      </c>
      <c r="O75" s="48">
        <v>149400</v>
      </c>
      <c r="P75" s="48">
        <v>448.2</v>
      </c>
      <c r="Q75" s="50">
        <v>-0.78</v>
      </c>
      <c r="R75" s="46">
        <v>46.43</v>
      </c>
      <c r="S75" s="46"/>
      <c r="T75" s="46">
        <v>98</v>
      </c>
      <c r="U75" s="51">
        <v>98</v>
      </c>
    </row>
    <row r="76" spans="1:21" ht="12.75">
      <c r="A76" s="3" t="s">
        <v>33</v>
      </c>
      <c r="B76" s="5">
        <v>73</v>
      </c>
      <c r="C76" s="5" t="s">
        <v>81</v>
      </c>
      <c r="D76" s="5" t="s">
        <v>20</v>
      </c>
      <c r="E76" s="44">
        <v>595975.85</v>
      </c>
      <c r="F76" s="45">
        <f t="shared" si="3"/>
        <v>435.9416648379782</v>
      </c>
      <c r="G76" s="46">
        <v>13.73</v>
      </c>
      <c r="H76" s="46">
        <v>8.66</v>
      </c>
      <c r="I76" s="47">
        <f t="shared" si="4"/>
        <v>22.39</v>
      </c>
      <c r="J76" s="46">
        <v>0.01</v>
      </c>
      <c r="K76" s="46">
        <v>77.57</v>
      </c>
      <c r="L76" s="48">
        <v>640399.18</v>
      </c>
      <c r="M76" s="48">
        <v>856398.8950000001</v>
      </c>
      <c r="N76" s="49">
        <f t="shared" si="5"/>
        <v>0.7477814179104002</v>
      </c>
      <c r="O76" s="48">
        <v>1367100</v>
      </c>
      <c r="P76" s="48">
        <v>561.7</v>
      </c>
      <c r="Q76" s="50">
        <v>-0.41</v>
      </c>
      <c r="R76" s="46"/>
      <c r="S76" s="46">
        <v>52.24</v>
      </c>
      <c r="T76" s="46"/>
      <c r="U76" s="51"/>
    </row>
    <row r="77" spans="1:21" ht="12.75">
      <c r="A77" s="3" t="s">
        <v>82</v>
      </c>
      <c r="B77" s="5">
        <v>74</v>
      </c>
      <c r="C77" s="5" t="s">
        <v>83</v>
      </c>
      <c r="D77" s="5" t="s">
        <v>6</v>
      </c>
      <c r="E77" s="44">
        <v>132714.2087087822</v>
      </c>
      <c r="F77" s="45">
        <f t="shared" si="3"/>
        <v>405.35799849964013</v>
      </c>
      <c r="G77" s="46">
        <v>20.8</v>
      </c>
      <c r="H77" s="46">
        <v>8.79</v>
      </c>
      <c r="I77" s="47">
        <f t="shared" si="4"/>
        <v>29.59</v>
      </c>
      <c r="J77" s="46">
        <v>0.02</v>
      </c>
      <c r="K77" s="46">
        <v>70.94</v>
      </c>
      <c r="L77" s="48">
        <v>139120.65899999999</v>
      </c>
      <c r="M77" s="48">
        <v>211670.12300000002</v>
      </c>
      <c r="N77" s="49">
        <f t="shared" si="5"/>
        <v>0.6572522235459748</v>
      </c>
      <c r="O77" s="48">
        <v>327400</v>
      </c>
      <c r="P77" s="48">
        <v>575.7</v>
      </c>
      <c r="Q77" s="50">
        <v>2.31</v>
      </c>
      <c r="R77" s="46">
        <v>47.35</v>
      </c>
      <c r="S77" s="46">
        <v>49.22</v>
      </c>
      <c r="T77" s="46">
        <v>100</v>
      </c>
      <c r="U77" s="51">
        <v>100</v>
      </c>
    </row>
    <row r="78" spans="1:21" ht="12.75">
      <c r="A78" s="3" t="s">
        <v>82</v>
      </c>
      <c r="B78" s="5">
        <v>75</v>
      </c>
      <c r="C78" s="5" t="s">
        <v>84</v>
      </c>
      <c r="D78" s="5" t="s">
        <v>6</v>
      </c>
      <c r="E78" s="44">
        <v>95389</v>
      </c>
      <c r="F78" s="45">
        <f t="shared" si="3"/>
        <v>382.93456443195504</v>
      </c>
      <c r="G78" s="46">
        <v>14.21</v>
      </c>
      <c r="H78" s="46">
        <v>6.81</v>
      </c>
      <c r="I78" s="47">
        <f t="shared" si="4"/>
        <v>21.02</v>
      </c>
      <c r="J78" s="46">
        <v>0.21</v>
      </c>
      <c r="K78" s="46">
        <v>78.5</v>
      </c>
      <c r="L78" s="48">
        <v>111347.93</v>
      </c>
      <c r="M78" s="48">
        <v>143600.24</v>
      </c>
      <c r="N78" s="49">
        <f t="shared" si="5"/>
        <v>0.7754021163195828</v>
      </c>
      <c r="O78" s="48">
        <v>249100</v>
      </c>
      <c r="P78" s="48">
        <v>484.9</v>
      </c>
      <c r="Q78" s="50">
        <v>-2.42</v>
      </c>
      <c r="R78" s="46">
        <v>56.65</v>
      </c>
      <c r="S78" s="46">
        <v>52.95</v>
      </c>
      <c r="T78" s="46">
        <v>100</v>
      </c>
      <c r="U78" s="51">
        <v>100</v>
      </c>
    </row>
    <row r="79" spans="1:21" ht="12.75">
      <c r="A79" s="3" t="s">
        <v>82</v>
      </c>
      <c r="B79" s="5">
        <v>76</v>
      </c>
      <c r="C79" s="5" t="s">
        <v>85</v>
      </c>
      <c r="D79" s="5" t="s">
        <v>6</v>
      </c>
      <c r="E79" s="44">
        <v>63417.88599999999</v>
      </c>
      <c r="F79" s="45">
        <f t="shared" si="3"/>
        <v>402.6532444444444</v>
      </c>
      <c r="G79" s="46">
        <v>11.97</v>
      </c>
      <c r="H79" s="46">
        <v>14.37</v>
      </c>
      <c r="I79" s="47">
        <f t="shared" si="4"/>
        <v>26.34</v>
      </c>
      <c r="J79" s="46">
        <v>51.15</v>
      </c>
      <c r="K79" s="46">
        <v>22.43</v>
      </c>
      <c r="L79" s="48">
        <v>20540.074</v>
      </c>
      <c r="M79" s="48">
        <v>92658.45199999999</v>
      </c>
      <c r="N79" s="49">
        <f t="shared" si="5"/>
        <v>0.22167512576186793</v>
      </c>
      <c r="O79" s="48">
        <v>157500</v>
      </c>
      <c r="P79" s="48">
        <v>546.7</v>
      </c>
      <c r="Q79" s="50">
        <v>0.82</v>
      </c>
      <c r="R79" s="46">
        <v>36.49</v>
      </c>
      <c r="S79" s="46">
        <v>74.07</v>
      </c>
      <c r="T79" s="46">
        <v>100</v>
      </c>
      <c r="U79" s="51">
        <v>100</v>
      </c>
    </row>
    <row r="80" spans="1:21" ht="12.75">
      <c r="A80" s="3" t="s">
        <v>82</v>
      </c>
      <c r="B80" s="5">
        <v>77</v>
      </c>
      <c r="C80" s="5" t="s">
        <v>86</v>
      </c>
      <c r="D80" s="5" t="s">
        <v>6</v>
      </c>
      <c r="E80" s="44">
        <v>56468.96395056938</v>
      </c>
      <c r="F80" s="45">
        <f t="shared" si="3"/>
        <v>359.4459831353875</v>
      </c>
      <c r="G80" s="46">
        <v>17.27</v>
      </c>
      <c r="H80" s="46">
        <v>21.15</v>
      </c>
      <c r="I80" s="47">
        <f t="shared" si="4"/>
        <v>38.42</v>
      </c>
      <c r="J80" s="46">
        <v>0.04</v>
      </c>
      <c r="K80" s="46">
        <v>60.93</v>
      </c>
      <c r="L80" s="48">
        <v>63216.23</v>
      </c>
      <c r="M80" s="48">
        <v>103257.85399999999</v>
      </c>
      <c r="N80" s="49">
        <f t="shared" si="5"/>
        <v>0.6122171588032423</v>
      </c>
      <c r="O80" s="48">
        <v>157100</v>
      </c>
      <c r="P80" s="48">
        <v>583.7</v>
      </c>
      <c r="Q80" s="50">
        <v>1.87</v>
      </c>
      <c r="R80" s="46">
        <v>37.5</v>
      </c>
      <c r="S80" s="46">
        <v>53.23</v>
      </c>
      <c r="T80" s="46">
        <v>100</v>
      </c>
      <c r="U80" s="51">
        <v>100</v>
      </c>
    </row>
    <row r="81" spans="1:21" ht="12.75">
      <c r="A81" s="3" t="s">
        <v>82</v>
      </c>
      <c r="B81" s="5">
        <v>78</v>
      </c>
      <c r="C81" s="5" t="s">
        <v>87</v>
      </c>
      <c r="D81" s="5" t="s">
        <v>6</v>
      </c>
      <c r="E81" s="44">
        <v>60430</v>
      </c>
      <c r="F81" s="45">
        <f t="shared" si="3"/>
        <v>323.50107066381156</v>
      </c>
      <c r="G81" s="46">
        <v>23.3</v>
      </c>
      <c r="H81" s="46">
        <v>16.63</v>
      </c>
      <c r="I81" s="47">
        <f t="shared" si="4"/>
        <v>39.93</v>
      </c>
      <c r="J81" s="46">
        <v>0</v>
      </c>
      <c r="K81" s="46">
        <v>60.07</v>
      </c>
      <c r="L81" s="48">
        <v>72607.47</v>
      </c>
      <c r="M81" s="48">
        <v>122376.818</v>
      </c>
      <c r="N81" s="49">
        <f t="shared" si="5"/>
        <v>0.5933106546372205</v>
      </c>
      <c r="O81" s="48">
        <v>186800</v>
      </c>
      <c r="P81" s="48">
        <v>538.5</v>
      </c>
      <c r="Q81" s="50">
        <v>2.23</v>
      </c>
      <c r="R81" s="46">
        <v>39.25</v>
      </c>
      <c r="S81" s="46">
        <v>31.98</v>
      </c>
      <c r="T81" s="46">
        <v>91.6</v>
      </c>
      <c r="U81" s="51">
        <v>86.7</v>
      </c>
    </row>
    <row r="82" spans="1:21" ht="12.75">
      <c r="A82" s="3" t="s">
        <v>82</v>
      </c>
      <c r="B82" s="5">
        <v>79</v>
      </c>
      <c r="C82" s="5" t="s">
        <v>88</v>
      </c>
      <c r="D82" s="5" t="s">
        <v>12</v>
      </c>
      <c r="E82" s="44">
        <v>26932.06</v>
      </c>
      <c r="F82" s="45">
        <f t="shared" si="3"/>
        <v>347.0626288659794</v>
      </c>
      <c r="G82" s="46">
        <v>14.45</v>
      </c>
      <c r="H82" s="46">
        <v>15.14</v>
      </c>
      <c r="I82" s="47">
        <f t="shared" si="4"/>
        <v>29.59</v>
      </c>
      <c r="J82" s="46"/>
      <c r="K82" s="46"/>
      <c r="L82" s="48"/>
      <c r="M82" s="48"/>
      <c r="N82" s="49">
        <f t="shared" si="5"/>
      </c>
      <c r="O82" s="48">
        <v>77600</v>
      </c>
      <c r="P82" s="48">
        <v>492.9</v>
      </c>
      <c r="Q82" s="50">
        <v>0.65</v>
      </c>
      <c r="R82" s="46">
        <v>60.87</v>
      </c>
      <c r="S82" s="46"/>
      <c r="T82" s="46">
        <v>100</v>
      </c>
      <c r="U82" s="51">
        <v>100</v>
      </c>
    </row>
    <row r="83" spans="1:21" ht="12.75">
      <c r="A83" s="3" t="s">
        <v>82</v>
      </c>
      <c r="B83" s="5">
        <v>80</v>
      </c>
      <c r="C83" s="5" t="s">
        <v>89</v>
      </c>
      <c r="D83" s="5" t="s">
        <v>12</v>
      </c>
      <c r="E83" s="44">
        <v>40545.24</v>
      </c>
      <c r="F83" s="45">
        <f t="shared" si="3"/>
        <v>378.92747663551404</v>
      </c>
      <c r="G83" s="46">
        <v>9.05</v>
      </c>
      <c r="H83" s="46">
        <v>9.66</v>
      </c>
      <c r="I83" s="47">
        <f t="shared" si="4"/>
        <v>18.71</v>
      </c>
      <c r="J83" s="46"/>
      <c r="K83" s="46"/>
      <c r="L83" s="48"/>
      <c r="M83" s="48"/>
      <c r="N83" s="49">
        <f t="shared" si="5"/>
      </c>
      <c r="O83" s="48">
        <v>107000</v>
      </c>
      <c r="P83" s="48">
        <v>466.2</v>
      </c>
      <c r="Q83" s="50">
        <v>-10.98</v>
      </c>
      <c r="R83" s="46">
        <v>44.27</v>
      </c>
      <c r="S83" s="46"/>
      <c r="T83" s="46">
        <v>65.4</v>
      </c>
      <c r="U83" s="51">
        <v>41.5</v>
      </c>
    </row>
    <row r="84" spans="1:21" ht="12.75">
      <c r="A84" s="3" t="s">
        <v>82</v>
      </c>
      <c r="B84" s="5">
        <v>81</v>
      </c>
      <c r="C84" s="5" t="s">
        <v>90</v>
      </c>
      <c r="D84" s="5" t="s">
        <v>12</v>
      </c>
      <c r="E84" s="44">
        <v>10963.02</v>
      </c>
      <c r="F84" s="45">
        <f t="shared" si="3"/>
        <v>210.8273076923077</v>
      </c>
      <c r="G84" s="46">
        <v>20.13</v>
      </c>
      <c r="H84" s="46">
        <v>30.88</v>
      </c>
      <c r="I84" s="47">
        <f t="shared" si="4"/>
        <v>51.01</v>
      </c>
      <c r="J84" s="46"/>
      <c r="K84" s="46"/>
      <c r="L84" s="48"/>
      <c r="M84" s="48"/>
      <c r="N84" s="49">
        <f t="shared" si="5"/>
      </c>
      <c r="O84" s="48">
        <v>52000</v>
      </c>
      <c r="P84" s="48">
        <v>430.3</v>
      </c>
      <c r="Q84" s="50">
        <v>1.48</v>
      </c>
      <c r="R84" s="46">
        <v>53.81</v>
      </c>
      <c r="S84" s="46"/>
      <c r="T84" s="46">
        <v>99.5</v>
      </c>
      <c r="U84" s="51">
        <v>99.5</v>
      </c>
    </row>
    <row r="85" spans="1:21" ht="12.75">
      <c r="A85" s="3" t="s">
        <v>82</v>
      </c>
      <c r="B85" s="5">
        <v>82</v>
      </c>
      <c r="C85" s="5" t="s">
        <v>91</v>
      </c>
      <c r="D85" s="5" t="s">
        <v>12</v>
      </c>
      <c r="E85" s="44">
        <v>13849.12</v>
      </c>
      <c r="F85" s="45">
        <f t="shared" si="3"/>
        <v>273.1581854043393</v>
      </c>
      <c r="G85" s="46">
        <v>16.89</v>
      </c>
      <c r="H85" s="46">
        <v>14.75</v>
      </c>
      <c r="I85" s="47">
        <f t="shared" si="4"/>
        <v>31.64</v>
      </c>
      <c r="J85" s="46"/>
      <c r="K85" s="46"/>
      <c r="L85" s="48"/>
      <c r="M85" s="48"/>
      <c r="N85" s="49">
        <f t="shared" si="5"/>
      </c>
      <c r="O85" s="48">
        <v>50700</v>
      </c>
      <c r="P85" s="48">
        <v>399.6</v>
      </c>
      <c r="Q85" s="50">
        <v>6.27</v>
      </c>
      <c r="R85" s="46">
        <v>55.16</v>
      </c>
      <c r="S85" s="46"/>
      <c r="T85" s="46">
        <v>100</v>
      </c>
      <c r="U85" s="51">
        <v>53.2</v>
      </c>
    </row>
    <row r="86" spans="1:21" ht="12.75">
      <c r="A86" s="3" t="s">
        <v>82</v>
      </c>
      <c r="B86" s="5">
        <v>83</v>
      </c>
      <c r="C86" s="5" t="s">
        <v>92</v>
      </c>
      <c r="D86" s="5" t="s">
        <v>12</v>
      </c>
      <c r="E86" s="44">
        <v>45822.28</v>
      </c>
      <c r="F86" s="45">
        <f t="shared" si="3"/>
        <v>295.0565357372827</v>
      </c>
      <c r="G86" s="46">
        <v>17.74</v>
      </c>
      <c r="H86" s="46">
        <v>5.46</v>
      </c>
      <c r="I86" s="47">
        <f t="shared" si="4"/>
        <v>23.2</v>
      </c>
      <c r="J86" s="46"/>
      <c r="K86" s="46"/>
      <c r="L86" s="48"/>
      <c r="M86" s="48"/>
      <c r="N86" s="49">
        <f t="shared" si="5"/>
      </c>
      <c r="O86" s="48">
        <v>155300</v>
      </c>
      <c r="P86" s="48">
        <v>372.6</v>
      </c>
      <c r="Q86" s="50">
        <v>2.5</v>
      </c>
      <c r="R86" s="46">
        <v>53.8</v>
      </c>
      <c r="S86" s="46"/>
      <c r="T86" s="46">
        <v>84.2</v>
      </c>
      <c r="U86" s="51">
        <v>83.7</v>
      </c>
    </row>
    <row r="87" spans="1:21" ht="12.75">
      <c r="A87" s="3" t="s">
        <v>82</v>
      </c>
      <c r="B87" s="5">
        <v>84</v>
      </c>
      <c r="C87" s="5" t="s">
        <v>93</v>
      </c>
      <c r="D87" s="5" t="s">
        <v>12</v>
      </c>
      <c r="E87" s="44">
        <v>19732.32</v>
      </c>
      <c r="F87" s="45">
        <f t="shared" si="3"/>
        <v>232.14494117647058</v>
      </c>
      <c r="G87" s="46">
        <v>14.69</v>
      </c>
      <c r="H87" s="46">
        <v>29.23</v>
      </c>
      <c r="I87" s="47">
        <f t="shared" si="4"/>
        <v>43.92</v>
      </c>
      <c r="J87" s="46"/>
      <c r="K87" s="46"/>
      <c r="L87" s="48"/>
      <c r="M87" s="48"/>
      <c r="N87" s="49">
        <f t="shared" si="5"/>
      </c>
      <c r="O87" s="48">
        <v>85000</v>
      </c>
      <c r="P87" s="48">
        <v>414</v>
      </c>
      <c r="Q87" s="50">
        <v>2.36</v>
      </c>
      <c r="R87" s="46">
        <v>36.21</v>
      </c>
      <c r="S87" s="46"/>
      <c r="T87" s="46">
        <v>100</v>
      </c>
      <c r="U87" s="51">
        <v>97</v>
      </c>
    </row>
    <row r="88" spans="1:21" ht="12.75">
      <c r="A88" s="3" t="s">
        <v>82</v>
      </c>
      <c r="B88" s="5">
        <v>85</v>
      </c>
      <c r="C88" s="5" t="s">
        <v>94</v>
      </c>
      <c r="D88" s="5" t="s">
        <v>12</v>
      </c>
      <c r="E88" s="44">
        <v>19795.841794256237</v>
      </c>
      <c r="F88" s="45">
        <f t="shared" si="3"/>
        <v>363.8941506297103</v>
      </c>
      <c r="G88" s="46">
        <v>17.72</v>
      </c>
      <c r="H88" s="46">
        <v>10.63</v>
      </c>
      <c r="I88" s="47">
        <f t="shared" si="4"/>
        <v>28.35</v>
      </c>
      <c r="J88" s="46"/>
      <c r="K88" s="46"/>
      <c r="L88" s="48"/>
      <c r="M88" s="48"/>
      <c r="N88" s="49">
        <f t="shared" si="5"/>
      </c>
      <c r="O88" s="48">
        <v>54400</v>
      </c>
      <c r="P88" s="48">
        <v>502.8</v>
      </c>
      <c r="Q88" s="50">
        <v>2.27</v>
      </c>
      <c r="R88" s="46">
        <v>57.51</v>
      </c>
      <c r="S88" s="46"/>
      <c r="T88" s="46">
        <v>92.6</v>
      </c>
      <c r="U88" s="51">
        <v>42.9</v>
      </c>
    </row>
    <row r="89" spans="1:21" ht="12.75">
      <c r="A89" s="3" t="s">
        <v>82</v>
      </c>
      <c r="B89" s="5">
        <v>86</v>
      </c>
      <c r="C89" s="5" t="s">
        <v>95</v>
      </c>
      <c r="D89" s="5" t="s">
        <v>20</v>
      </c>
      <c r="E89" s="44">
        <v>214033.59279425623</v>
      </c>
      <c r="F89" s="45">
        <f t="shared" si="3"/>
        <v>367.755314079478</v>
      </c>
      <c r="G89" s="46">
        <v>18.9</v>
      </c>
      <c r="H89" s="46">
        <v>16.17</v>
      </c>
      <c r="I89" s="47">
        <f t="shared" si="4"/>
        <v>35.07</v>
      </c>
      <c r="J89" s="46">
        <v>0.38</v>
      </c>
      <c r="K89" s="46">
        <v>64.55</v>
      </c>
      <c r="L89" s="48">
        <v>261825.6</v>
      </c>
      <c r="M89" s="48">
        <v>389441.93</v>
      </c>
      <c r="N89" s="49">
        <f t="shared" si="5"/>
        <v>0.6723097330582766</v>
      </c>
      <c r="O89" s="48">
        <v>582000</v>
      </c>
      <c r="P89" s="48">
        <v>566.4</v>
      </c>
      <c r="Q89" s="50">
        <v>-0.28</v>
      </c>
      <c r="R89" s="46"/>
      <c r="S89" s="46">
        <v>42.74</v>
      </c>
      <c r="T89" s="46"/>
      <c r="U89" s="51"/>
    </row>
    <row r="90" spans="1:21" ht="12.75">
      <c r="A90" s="3" t="s">
        <v>82</v>
      </c>
      <c r="B90" s="5">
        <v>87</v>
      </c>
      <c r="C90" s="5" t="s">
        <v>96</v>
      </c>
      <c r="D90" s="5" t="s">
        <v>6</v>
      </c>
      <c r="E90" s="44">
        <v>179397.95</v>
      </c>
      <c r="F90" s="45">
        <f t="shared" si="3"/>
        <v>344.5322642596505</v>
      </c>
      <c r="G90" s="46">
        <v>18.31</v>
      </c>
      <c r="H90" s="46">
        <v>6.63</v>
      </c>
      <c r="I90" s="47">
        <f t="shared" si="4"/>
        <v>24.939999999999998</v>
      </c>
      <c r="J90" s="46">
        <v>59.84</v>
      </c>
      <c r="K90" s="46">
        <v>15.24</v>
      </c>
      <c r="L90" s="48">
        <v>36444.76</v>
      </c>
      <c r="M90" s="48">
        <v>250417.358</v>
      </c>
      <c r="N90" s="49">
        <f t="shared" si="5"/>
        <v>0.14553607741520858</v>
      </c>
      <c r="O90" s="48">
        <v>520700</v>
      </c>
      <c r="P90" s="48">
        <v>459</v>
      </c>
      <c r="Q90" s="50">
        <v>-1.05</v>
      </c>
      <c r="R90" s="46">
        <v>43.78</v>
      </c>
      <c r="S90" s="46">
        <v>46.45</v>
      </c>
      <c r="T90" s="46">
        <v>99.4</v>
      </c>
      <c r="U90" s="51">
        <v>20.6</v>
      </c>
    </row>
    <row r="91" spans="1:21" ht="12.75">
      <c r="A91" s="3" t="s">
        <v>82</v>
      </c>
      <c r="B91" s="5">
        <v>88</v>
      </c>
      <c r="C91" s="5" t="s">
        <v>97</v>
      </c>
      <c r="D91" s="5" t="s">
        <v>6</v>
      </c>
      <c r="E91" s="44">
        <v>89759.1984813776</v>
      </c>
      <c r="F91" s="45">
        <f t="shared" si="3"/>
        <v>354.49920411286575</v>
      </c>
      <c r="G91" s="46">
        <v>17.21</v>
      </c>
      <c r="H91" s="46">
        <v>11.13</v>
      </c>
      <c r="I91" s="47">
        <f t="shared" si="4"/>
        <v>28.340000000000003</v>
      </c>
      <c r="J91" s="46">
        <v>0.17</v>
      </c>
      <c r="K91" s="46">
        <v>71.34</v>
      </c>
      <c r="L91" s="48">
        <v>95014.67</v>
      </c>
      <c r="M91" s="48">
        <v>136954.71</v>
      </c>
      <c r="N91" s="49">
        <f t="shared" si="5"/>
        <v>0.693767085483953</v>
      </c>
      <c r="O91" s="48">
        <v>253200</v>
      </c>
      <c r="P91" s="48">
        <v>494.7</v>
      </c>
      <c r="Q91" s="50">
        <v>2.05</v>
      </c>
      <c r="R91" s="46">
        <v>49.78</v>
      </c>
      <c r="S91" s="46">
        <v>33.68</v>
      </c>
      <c r="T91" s="46">
        <v>100</v>
      </c>
      <c r="U91" s="51">
        <v>100</v>
      </c>
    </row>
    <row r="92" spans="1:21" ht="12.75">
      <c r="A92" s="3" t="s">
        <v>82</v>
      </c>
      <c r="B92" s="5">
        <v>89</v>
      </c>
      <c r="C92" s="5" t="s">
        <v>98</v>
      </c>
      <c r="D92" s="5" t="s">
        <v>6</v>
      </c>
      <c r="E92" s="44">
        <v>118586.908</v>
      </c>
      <c r="F92" s="45">
        <f t="shared" si="3"/>
        <v>409.48517955801105</v>
      </c>
      <c r="G92" s="46">
        <v>15.68</v>
      </c>
      <c r="H92" s="46">
        <v>8.72</v>
      </c>
      <c r="I92" s="47">
        <f t="shared" si="4"/>
        <v>24.4</v>
      </c>
      <c r="J92" s="46">
        <v>0</v>
      </c>
      <c r="K92" s="46">
        <v>75.45</v>
      </c>
      <c r="L92" s="48">
        <v>136220.982</v>
      </c>
      <c r="M92" s="48">
        <v>185367.489</v>
      </c>
      <c r="N92" s="49">
        <f t="shared" si="5"/>
        <v>0.7348698670671424</v>
      </c>
      <c r="O92" s="48">
        <v>289600</v>
      </c>
      <c r="P92" s="48">
        <v>540</v>
      </c>
      <c r="Q92" s="50">
        <v>-0.36</v>
      </c>
      <c r="R92" s="46">
        <v>39</v>
      </c>
      <c r="S92" s="46">
        <v>52.38</v>
      </c>
      <c r="T92" s="46">
        <v>98.9</v>
      </c>
      <c r="U92" s="51">
        <v>98.9</v>
      </c>
    </row>
    <row r="93" spans="1:21" ht="12.75">
      <c r="A93" s="3" t="s">
        <v>82</v>
      </c>
      <c r="B93" s="5">
        <v>90</v>
      </c>
      <c r="C93" s="5" t="s">
        <v>99</v>
      </c>
      <c r="D93" s="5" t="s">
        <v>6</v>
      </c>
      <c r="E93" s="44">
        <v>83347</v>
      </c>
      <c r="F93" s="45">
        <f t="shared" si="3"/>
        <v>375.26789734353895</v>
      </c>
      <c r="G93" s="46">
        <v>14.01</v>
      </c>
      <c r="H93" s="46">
        <v>10.09</v>
      </c>
      <c r="I93" s="47">
        <f t="shared" si="4"/>
        <v>24.1</v>
      </c>
      <c r="J93" s="46">
        <v>0.06</v>
      </c>
      <c r="K93" s="46">
        <v>73.81</v>
      </c>
      <c r="L93" s="48">
        <v>98073</v>
      </c>
      <c r="M93" s="48">
        <v>131705.5</v>
      </c>
      <c r="N93" s="49">
        <f t="shared" si="5"/>
        <v>0.7446386065881835</v>
      </c>
      <c r="O93" s="48">
        <v>222100</v>
      </c>
      <c r="P93" s="48">
        <v>494.4</v>
      </c>
      <c r="Q93" s="50">
        <v>1.73</v>
      </c>
      <c r="R93" s="46">
        <v>50.91</v>
      </c>
      <c r="S93" s="46">
        <v>37.63</v>
      </c>
      <c r="T93" s="46">
        <v>96</v>
      </c>
      <c r="U93" s="51">
        <v>96</v>
      </c>
    </row>
    <row r="94" spans="1:21" ht="12.75">
      <c r="A94" s="3" t="s">
        <v>82</v>
      </c>
      <c r="B94" s="5">
        <v>91</v>
      </c>
      <c r="C94" s="5" t="s">
        <v>100</v>
      </c>
      <c r="D94" s="5" t="s">
        <v>6</v>
      </c>
      <c r="E94" s="44">
        <v>262485.9280074342</v>
      </c>
      <c r="F94" s="45">
        <f t="shared" si="3"/>
        <v>363.0008684932017</v>
      </c>
      <c r="G94" s="46">
        <v>15.83</v>
      </c>
      <c r="H94" s="46">
        <v>6.47</v>
      </c>
      <c r="I94" s="47">
        <f t="shared" si="4"/>
        <v>22.3</v>
      </c>
      <c r="J94" s="46">
        <v>0.53</v>
      </c>
      <c r="K94" s="46">
        <v>77.09</v>
      </c>
      <c r="L94" s="48">
        <v>266429.95</v>
      </c>
      <c r="M94" s="48">
        <v>367209.52600000007</v>
      </c>
      <c r="N94" s="49">
        <f t="shared" si="5"/>
        <v>0.725552936772125</v>
      </c>
      <c r="O94" s="48">
        <v>723100</v>
      </c>
      <c r="P94" s="48">
        <v>467.2</v>
      </c>
      <c r="Q94" s="50">
        <v>1.08</v>
      </c>
      <c r="R94" s="46">
        <v>63.49</v>
      </c>
      <c r="S94" s="46">
        <v>31.44</v>
      </c>
      <c r="T94" s="46">
        <v>92.4</v>
      </c>
      <c r="U94" s="51">
        <v>92.4</v>
      </c>
    </row>
    <row r="95" spans="1:21" ht="12.75">
      <c r="A95" s="3" t="s">
        <v>82</v>
      </c>
      <c r="B95" s="5">
        <v>92</v>
      </c>
      <c r="C95" s="5" t="s">
        <v>101</v>
      </c>
      <c r="D95" s="5" t="s">
        <v>6</v>
      </c>
      <c r="E95" s="44">
        <v>145399</v>
      </c>
      <c r="F95" s="45">
        <f t="shared" si="3"/>
        <v>368.4718702483528</v>
      </c>
      <c r="G95" s="46">
        <v>16.27</v>
      </c>
      <c r="H95" s="46">
        <v>5.31</v>
      </c>
      <c r="I95" s="47">
        <f t="shared" si="4"/>
        <v>21.58</v>
      </c>
      <c r="J95" s="46">
        <v>40.93</v>
      </c>
      <c r="K95" s="46">
        <v>37.49</v>
      </c>
      <c r="L95" s="48">
        <v>98418</v>
      </c>
      <c r="M95" s="48">
        <v>237081</v>
      </c>
      <c r="N95" s="49">
        <f t="shared" si="5"/>
        <v>0.41512394498082933</v>
      </c>
      <c r="O95" s="48">
        <v>394600</v>
      </c>
      <c r="P95" s="48">
        <v>469.9</v>
      </c>
      <c r="Q95" s="50">
        <v>1.35</v>
      </c>
      <c r="R95" s="46">
        <v>48.72</v>
      </c>
      <c r="S95" s="46">
        <v>40.34</v>
      </c>
      <c r="T95" s="46">
        <v>90.9</v>
      </c>
      <c r="U95" s="51">
        <v>90.2</v>
      </c>
    </row>
    <row r="96" spans="1:21" ht="12.75">
      <c r="A96" s="3" t="s">
        <v>82</v>
      </c>
      <c r="B96" s="5">
        <v>93</v>
      </c>
      <c r="C96" s="5" t="s">
        <v>102</v>
      </c>
      <c r="D96" s="5" t="s">
        <v>6</v>
      </c>
      <c r="E96" s="44">
        <v>134629.77</v>
      </c>
      <c r="F96" s="45">
        <f t="shared" si="3"/>
        <v>419.93066126013724</v>
      </c>
      <c r="G96" s="46">
        <v>13.38</v>
      </c>
      <c r="H96" s="46">
        <v>10.9</v>
      </c>
      <c r="I96" s="47">
        <f t="shared" si="4"/>
        <v>24.28</v>
      </c>
      <c r="J96" s="46">
        <v>0</v>
      </c>
      <c r="K96" s="46">
        <v>75.72</v>
      </c>
      <c r="L96" s="48">
        <v>153992.7</v>
      </c>
      <c r="M96" s="48">
        <v>195284.13</v>
      </c>
      <c r="N96" s="49">
        <f t="shared" si="5"/>
        <v>0.7885571653979256</v>
      </c>
      <c r="O96" s="48">
        <v>320600</v>
      </c>
      <c r="P96" s="48">
        <v>513.1</v>
      </c>
      <c r="Q96" s="50">
        <v>0.9</v>
      </c>
      <c r="R96" s="46">
        <v>47.16</v>
      </c>
      <c r="S96" s="46">
        <v>41.85</v>
      </c>
      <c r="T96" s="46">
        <v>97.3</v>
      </c>
      <c r="U96" s="51">
        <v>51.2</v>
      </c>
    </row>
    <row r="97" spans="1:21" ht="12.75">
      <c r="A97" s="3" t="s">
        <v>82</v>
      </c>
      <c r="B97" s="5">
        <v>94</v>
      </c>
      <c r="C97" s="5" t="s">
        <v>103</v>
      </c>
      <c r="D97" s="5" t="s">
        <v>6</v>
      </c>
      <c r="E97" s="44">
        <v>170796</v>
      </c>
      <c r="F97" s="45">
        <f t="shared" si="3"/>
        <v>352.1567010309278</v>
      </c>
      <c r="G97" s="46">
        <v>12.52</v>
      </c>
      <c r="H97" s="46">
        <v>12.18</v>
      </c>
      <c r="I97" s="47">
        <f t="shared" si="4"/>
        <v>24.7</v>
      </c>
      <c r="J97" s="46">
        <v>0</v>
      </c>
      <c r="K97" s="46">
        <v>77.2</v>
      </c>
      <c r="L97" s="48">
        <v>222671</v>
      </c>
      <c r="M97" s="48">
        <v>278242.73</v>
      </c>
      <c r="N97" s="49">
        <f t="shared" si="5"/>
        <v>0.8002760754971029</v>
      </c>
      <c r="O97" s="48">
        <v>485000</v>
      </c>
      <c r="P97" s="48">
        <v>467.6</v>
      </c>
      <c r="Q97" s="50">
        <v>4.73</v>
      </c>
      <c r="R97" s="46">
        <v>42.5</v>
      </c>
      <c r="S97" s="46">
        <v>45.69</v>
      </c>
      <c r="T97" s="46">
        <v>100</v>
      </c>
      <c r="U97" s="51">
        <v>89.3</v>
      </c>
    </row>
    <row r="98" spans="1:21" ht="12.75">
      <c r="A98" s="3" t="s">
        <v>82</v>
      </c>
      <c r="B98" s="5">
        <v>95</v>
      </c>
      <c r="C98" s="5" t="s">
        <v>104</v>
      </c>
      <c r="D98" s="5" t="s">
        <v>6</v>
      </c>
      <c r="E98" s="44">
        <v>70028.48</v>
      </c>
      <c r="F98" s="45">
        <f t="shared" si="3"/>
        <v>358.5687660010241</v>
      </c>
      <c r="G98" s="46">
        <v>15.15</v>
      </c>
      <c r="H98" s="46">
        <v>6.15</v>
      </c>
      <c r="I98" s="47">
        <f t="shared" si="4"/>
        <v>21.3</v>
      </c>
      <c r="J98" s="46">
        <v>0.76</v>
      </c>
      <c r="K98" s="46">
        <v>77.88</v>
      </c>
      <c r="L98" s="48">
        <v>69298.86</v>
      </c>
      <c r="M98" s="48">
        <v>93092.52</v>
      </c>
      <c r="N98" s="49">
        <f t="shared" si="5"/>
        <v>0.7444084659003752</v>
      </c>
      <c r="O98" s="48">
        <v>195300</v>
      </c>
      <c r="P98" s="48">
        <v>455.6</v>
      </c>
      <c r="Q98" s="50">
        <v>1.22</v>
      </c>
      <c r="R98" s="46">
        <v>39.01</v>
      </c>
      <c r="S98" s="46">
        <v>49.87</v>
      </c>
      <c r="T98" s="46">
        <v>93.6</v>
      </c>
      <c r="U98" s="51">
        <v>93.6</v>
      </c>
    </row>
    <row r="99" spans="1:21" ht="12.75">
      <c r="A99" s="3" t="s">
        <v>105</v>
      </c>
      <c r="B99" s="5">
        <v>96</v>
      </c>
      <c r="C99" s="5" t="s">
        <v>106</v>
      </c>
      <c r="D99" s="5" t="s">
        <v>6</v>
      </c>
      <c r="E99" s="44">
        <v>82355.98</v>
      </c>
      <c r="F99" s="45">
        <f t="shared" si="3"/>
        <v>352.4004278990158</v>
      </c>
      <c r="G99" s="46">
        <v>18.63</v>
      </c>
      <c r="H99" s="46">
        <v>14.09</v>
      </c>
      <c r="I99" s="47">
        <f t="shared" si="4"/>
        <v>32.72</v>
      </c>
      <c r="J99" s="46">
        <v>2.93</v>
      </c>
      <c r="K99" s="46">
        <v>63.9</v>
      </c>
      <c r="L99" s="48">
        <v>88047.01</v>
      </c>
      <c r="M99" s="48">
        <v>133034.45</v>
      </c>
      <c r="N99" s="49">
        <f t="shared" si="5"/>
        <v>0.6618361634899831</v>
      </c>
      <c r="O99" s="48">
        <v>233700</v>
      </c>
      <c r="P99" s="48">
        <v>523.8</v>
      </c>
      <c r="Q99" s="50">
        <v>3.86</v>
      </c>
      <c r="R99" s="46">
        <v>49.23</v>
      </c>
      <c r="S99" s="46">
        <v>39.62</v>
      </c>
      <c r="T99" s="46">
        <v>100</v>
      </c>
      <c r="U99" s="51">
        <v>100</v>
      </c>
    </row>
    <row r="100" spans="1:21" ht="12.75">
      <c r="A100" s="3" t="s">
        <v>105</v>
      </c>
      <c r="B100" s="5">
        <v>97</v>
      </c>
      <c r="C100" s="5" t="s">
        <v>107</v>
      </c>
      <c r="D100" s="5" t="s">
        <v>12</v>
      </c>
      <c r="E100" s="44">
        <v>29588.46</v>
      </c>
      <c r="F100" s="45">
        <f t="shared" si="3"/>
        <v>337.3826681870011</v>
      </c>
      <c r="G100" s="46">
        <v>14.25</v>
      </c>
      <c r="H100" s="46">
        <v>13.33</v>
      </c>
      <c r="I100" s="47">
        <f t="shared" si="4"/>
        <v>27.58</v>
      </c>
      <c r="J100" s="46"/>
      <c r="K100" s="46"/>
      <c r="L100" s="48"/>
      <c r="M100" s="48"/>
      <c r="N100" s="49">
        <f t="shared" si="5"/>
      </c>
      <c r="O100" s="48">
        <v>87700</v>
      </c>
      <c r="P100" s="48">
        <v>465.9</v>
      </c>
      <c r="Q100" s="50">
        <v>1.06</v>
      </c>
      <c r="R100" s="46">
        <v>51.17</v>
      </c>
      <c r="S100" s="46"/>
      <c r="T100" s="46">
        <v>97.3</v>
      </c>
      <c r="U100" s="51">
        <v>88.1</v>
      </c>
    </row>
    <row r="101" spans="1:21" ht="12.75">
      <c r="A101" s="3" t="s">
        <v>105</v>
      </c>
      <c r="B101" s="5">
        <v>98</v>
      </c>
      <c r="C101" s="5" t="s">
        <v>108</v>
      </c>
      <c r="D101" s="5" t="s">
        <v>12</v>
      </c>
      <c r="E101" s="44">
        <v>30212.79923506455</v>
      </c>
      <c r="F101" s="45">
        <f t="shared" si="3"/>
        <v>310.5118112545175</v>
      </c>
      <c r="G101" s="46">
        <v>13.49</v>
      </c>
      <c r="H101" s="46">
        <v>16.21</v>
      </c>
      <c r="I101" s="47">
        <f t="shared" si="4"/>
        <v>29.700000000000003</v>
      </c>
      <c r="J101" s="46"/>
      <c r="K101" s="46"/>
      <c r="L101" s="48"/>
      <c r="M101" s="48"/>
      <c r="N101" s="49">
        <f t="shared" si="5"/>
      </c>
      <c r="O101" s="48">
        <v>97300</v>
      </c>
      <c r="P101" s="48">
        <v>441.7</v>
      </c>
      <c r="Q101" s="50">
        <v>1.5</v>
      </c>
      <c r="R101" s="46">
        <v>53.18</v>
      </c>
      <c r="S101" s="46"/>
      <c r="T101" s="46">
        <v>99.1</v>
      </c>
      <c r="U101" s="51">
        <v>99.1</v>
      </c>
    </row>
    <row r="102" spans="1:21" ht="12.75">
      <c r="A102" s="3" t="s">
        <v>105</v>
      </c>
      <c r="B102" s="5">
        <v>99</v>
      </c>
      <c r="C102" s="5" t="s">
        <v>109</v>
      </c>
      <c r="D102" s="5" t="s">
        <v>12</v>
      </c>
      <c r="E102" s="44">
        <v>31310.249</v>
      </c>
      <c r="F102" s="45">
        <f t="shared" si="3"/>
        <v>343.69098792535675</v>
      </c>
      <c r="G102" s="46">
        <v>15.14</v>
      </c>
      <c r="H102" s="46">
        <v>4.82</v>
      </c>
      <c r="I102" s="47">
        <f t="shared" si="4"/>
        <v>19.96</v>
      </c>
      <c r="J102" s="46"/>
      <c r="K102" s="46"/>
      <c r="L102" s="48"/>
      <c r="M102" s="48"/>
      <c r="N102" s="49">
        <f t="shared" si="5"/>
      </c>
      <c r="O102" s="48">
        <v>91100</v>
      </c>
      <c r="P102" s="48">
        <v>429.2</v>
      </c>
      <c r="Q102" s="50">
        <v>-3.82</v>
      </c>
      <c r="R102" s="46">
        <v>50.03</v>
      </c>
      <c r="S102" s="46"/>
      <c r="T102" s="46">
        <v>96</v>
      </c>
      <c r="U102" s="51">
        <v>96</v>
      </c>
    </row>
    <row r="103" spans="1:21" ht="12.75">
      <c r="A103" s="3" t="s">
        <v>105</v>
      </c>
      <c r="B103" s="5">
        <v>100</v>
      </c>
      <c r="C103" s="5" t="s">
        <v>110</v>
      </c>
      <c r="D103" s="5" t="s">
        <v>12</v>
      </c>
      <c r="E103" s="44">
        <v>27400.126999999997</v>
      </c>
      <c r="F103" s="45">
        <f t="shared" si="3"/>
        <v>249.54578324225864</v>
      </c>
      <c r="G103" s="46">
        <v>25.49</v>
      </c>
      <c r="H103" s="46">
        <v>15.41</v>
      </c>
      <c r="I103" s="47">
        <f t="shared" si="4"/>
        <v>40.9</v>
      </c>
      <c r="J103" s="46"/>
      <c r="K103" s="46"/>
      <c r="L103" s="48"/>
      <c r="M103" s="48"/>
      <c r="N103" s="49">
        <f t="shared" si="5"/>
      </c>
      <c r="O103" s="48">
        <v>109800</v>
      </c>
      <c r="P103" s="48">
        <v>422.1</v>
      </c>
      <c r="Q103" s="50">
        <v>0.96</v>
      </c>
      <c r="R103" s="46">
        <v>54.86</v>
      </c>
      <c r="S103" s="46"/>
      <c r="T103" s="46">
        <v>98.7</v>
      </c>
      <c r="U103" s="51">
        <v>98.7</v>
      </c>
    </row>
    <row r="104" spans="1:21" ht="12.75">
      <c r="A104" s="3" t="s">
        <v>105</v>
      </c>
      <c r="B104" s="5">
        <v>101</v>
      </c>
      <c r="C104" s="5" t="s">
        <v>111</v>
      </c>
      <c r="D104" s="5" t="s">
        <v>12</v>
      </c>
      <c r="E104" s="44">
        <v>21108.815</v>
      </c>
      <c r="F104" s="45">
        <f t="shared" si="3"/>
        <v>302.418553008596</v>
      </c>
      <c r="G104" s="46">
        <v>18.25</v>
      </c>
      <c r="H104" s="46">
        <v>18.24</v>
      </c>
      <c r="I104" s="47">
        <f t="shared" si="4"/>
        <v>36.489999999999995</v>
      </c>
      <c r="J104" s="46"/>
      <c r="K104" s="46"/>
      <c r="L104" s="48"/>
      <c r="M104" s="48"/>
      <c r="N104" s="49">
        <f t="shared" si="5"/>
      </c>
      <c r="O104" s="48">
        <v>69800</v>
      </c>
      <c r="P104" s="48">
        <v>476.2</v>
      </c>
      <c r="Q104" s="50">
        <v>0.77</v>
      </c>
      <c r="R104" s="46">
        <v>56.68</v>
      </c>
      <c r="S104" s="46"/>
      <c r="T104" s="46">
        <v>98.8</v>
      </c>
      <c r="U104" s="51">
        <v>98.8</v>
      </c>
    </row>
    <row r="105" spans="1:21" ht="12.75">
      <c r="A105" s="3" t="s">
        <v>105</v>
      </c>
      <c r="B105" s="5">
        <v>102</v>
      </c>
      <c r="C105" s="5" t="s">
        <v>112</v>
      </c>
      <c r="D105" s="5" t="s">
        <v>12</v>
      </c>
      <c r="E105" s="44">
        <v>29667.77</v>
      </c>
      <c r="F105" s="45">
        <f t="shared" si="3"/>
        <v>296.6777</v>
      </c>
      <c r="G105" s="46">
        <v>15.28</v>
      </c>
      <c r="H105" s="46">
        <v>16.41</v>
      </c>
      <c r="I105" s="47">
        <f t="shared" si="4"/>
        <v>31.689999999999998</v>
      </c>
      <c r="J105" s="46"/>
      <c r="K105" s="46"/>
      <c r="L105" s="48"/>
      <c r="M105" s="48"/>
      <c r="N105" s="49">
        <f t="shared" si="5"/>
      </c>
      <c r="O105" s="48">
        <v>100000</v>
      </c>
      <c r="P105" s="48">
        <v>434.3</v>
      </c>
      <c r="Q105" s="50">
        <v>-1.52</v>
      </c>
      <c r="R105" s="46">
        <v>46.86</v>
      </c>
      <c r="S105" s="46"/>
      <c r="T105" s="46">
        <v>93</v>
      </c>
      <c r="U105" s="51">
        <v>93</v>
      </c>
    </row>
    <row r="106" spans="1:21" ht="12.75">
      <c r="A106" s="3" t="s">
        <v>105</v>
      </c>
      <c r="B106" s="5">
        <v>103</v>
      </c>
      <c r="C106" s="5" t="s">
        <v>113</v>
      </c>
      <c r="D106" s="5" t="s">
        <v>12</v>
      </c>
      <c r="E106" s="44">
        <v>29237.015999999996</v>
      </c>
      <c r="F106" s="45">
        <f t="shared" si="3"/>
        <v>399.41278688524585</v>
      </c>
      <c r="G106" s="46">
        <v>9.55</v>
      </c>
      <c r="H106" s="46">
        <v>10.58</v>
      </c>
      <c r="I106" s="47">
        <f t="shared" si="4"/>
        <v>20.130000000000003</v>
      </c>
      <c r="J106" s="46"/>
      <c r="K106" s="46"/>
      <c r="L106" s="48"/>
      <c r="M106" s="48"/>
      <c r="N106" s="49">
        <f t="shared" si="5"/>
      </c>
      <c r="O106" s="48">
        <v>73200</v>
      </c>
      <c r="P106" s="48">
        <v>500.1</v>
      </c>
      <c r="Q106" s="50">
        <v>7.9</v>
      </c>
      <c r="R106" s="46">
        <v>44.01</v>
      </c>
      <c r="S106" s="46"/>
      <c r="T106" s="46">
        <v>98.4</v>
      </c>
      <c r="U106" s="51">
        <v>98.4</v>
      </c>
    </row>
    <row r="107" spans="1:21" ht="12.75">
      <c r="A107" s="3" t="s">
        <v>105</v>
      </c>
      <c r="B107" s="5">
        <v>104</v>
      </c>
      <c r="C107" s="5" t="s">
        <v>114</v>
      </c>
      <c r="D107" s="5" t="s">
        <v>12</v>
      </c>
      <c r="E107" s="44">
        <v>30894.85</v>
      </c>
      <c r="F107" s="45">
        <f t="shared" si="3"/>
        <v>260.49620573355816</v>
      </c>
      <c r="G107" s="46">
        <v>25.64</v>
      </c>
      <c r="H107" s="46">
        <v>0</v>
      </c>
      <c r="I107" s="47">
        <f t="shared" si="4"/>
        <v>25.64</v>
      </c>
      <c r="J107" s="46"/>
      <c r="K107" s="46"/>
      <c r="L107" s="48"/>
      <c r="M107" s="48"/>
      <c r="N107" s="49">
        <f t="shared" si="5"/>
      </c>
      <c r="O107" s="48">
        <v>118600</v>
      </c>
      <c r="P107" s="48">
        <v>350.3</v>
      </c>
      <c r="Q107" s="50">
        <v>-6.66</v>
      </c>
      <c r="R107" s="46">
        <v>43.01</v>
      </c>
      <c r="S107" s="46"/>
      <c r="T107" s="46">
        <v>99.5</v>
      </c>
      <c r="U107" s="51">
        <v>99.5</v>
      </c>
    </row>
    <row r="108" spans="1:21" ht="12.75">
      <c r="A108" s="3" t="s">
        <v>105</v>
      </c>
      <c r="B108" s="5">
        <v>105</v>
      </c>
      <c r="C108" s="5" t="s">
        <v>115</v>
      </c>
      <c r="D108" s="5" t="s">
        <v>20</v>
      </c>
      <c r="E108" s="44">
        <v>253406.13923506456</v>
      </c>
      <c r="F108" s="45">
        <f t="shared" si="3"/>
        <v>339.0048685418924</v>
      </c>
      <c r="G108" s="46">
        <v>19.01</v>
      </c>
      <c r="H108" s="46">
        <v>12.61</v>
      </c>
      <c r="I108" s="47">
        <f t="shared" si="4"/>
        <v>31.62</v>
      </c>
      <c r="J108" s="46">
        <v>0.58</v>
      </c>
      <c r="K108" s="46">
        <v>68.5</v>
      </c>
      <c r="L108" s="48">
        <v>281103.19800000003</v>
      </c>
      <c r="M108" s="48">
        <v>404024.0229999999</v>
      </c>
      <c r="N108" s="49">
        <f t="shared" si="5"/>
        <v>0.6957586232440442</v>
      </c>
      <c r="O108" s="48">
        <v>747500</v>
      </c>
      <c r="P108" s="48">
        <v>495.7</v>
      </c>
      <c r="Q108" s="50">
        <v>2.36</v>
      </c>
      <c r="R108" s="46"/>
      <c r="S108" s="46">
        <v>51.74</v>
      </c>
      <c r="T108" s="46"/>
      <c r="U108" s="51"/>
    </row>
    <row r="109" spans="1:21" ht="12.75">
      <c r="A109" s="3" t="s">
        <v>105</v>
      </c>
      <c r="B109" s="5">
        <v>106</v>
      </c>
      <c r="C109" s="5" t="s">
        <v>116</v>
      </c>
      <c r="D109" s="5" t="s">
        <v>6</v>
      </c>
      <c r="E109" s="44">
        <v>14793.832</v>
      </c>
      <c r="F109" s="45">
        <f t="shared" si="3"/>
        <v>396.6174798927614</v>
      </c>
      <c r="G109" s="46">
        <v>13.15</v>
      </c>
      <c r="H109" s="46">
        <v>11.02</v>
      </c>
      <c r="I109" s="47">
        <f t="shared" si="4"/>
        <v>24.17</v>
      </c>
      <c r="J109" s="46">
        <v>0</v>
      </c>
      <c r="K109" s="46">
        <v>75.53</v>
      </c>
      <c r="L109" s="48">
        <v>14878.671</v>
      </c>
      <c r="M109" s="48">
        <v>20765.09</v>
      </c>
      <c r="N109" s="49">
        <f t="shared" si="5"/>
        <v>0.7165233090730645</v>
      </c>
      <c r="O109" s="48">
        <v>37300</v>
      </c>
      <c r="P109" s="48">
        <v>523.1</v>
      </c>
      <c r="Q109" s="50">
        <v>-2.14</v>
      </c>
      <c r="R109" s="46">
        <v>57.16</v>
      </c>
      <c r="S109" s="46">
        <v>48.3</v>
      </c>
      <c r="T109" s="46">
        <v>7.2</v>
      </c>
      <c r="U109" s="51">
        <v>7.2</v>
      </c>
    </row>
    <row r="110" spans="1:21" ht="12.75">
      <c r="A110" s="3" t="s">
        <v>105</v>
      </c>
      <c r="B110" s="5">
        <v>107</v>
      </c>
      <c r="C110" s="5" t="s">
        <v>117</v>
      </c>
      <c r="D110" s="5" t="s">
        <v>6</v>
      </c>
      <c r="E110" s="44">
        <v>107036.51346031876</v>
      </c>
      <c r="F110" s="45">
        <f t="shared" si="3"/>
        <v>371.6545606261068</v>
      </c>
      <c r="G110" s="46">
        <v>16.3</v>
      </c>
      <c r="H110" s="46">
        <v>10.88</v>
      </c>
      <c r="I110" s="47">
        <f t="shared" si="4"/>
        <v>27.18</v>
      </c>
      <c r="J110" s="46">
        <v>7.23</v>
      </c>
      <c r="K110" s="46">
        <v>65.59</v>
      </c>
      <c r="L110" s="48">
        <v>96797</v>
      </c>
      <c r="M110" s="48">
        <v>150001</v>
      </c>
      <c r="N110" s="49">
        <f t="shared" si="5"/>
        <v>0.6453090312731249</v>
      </c>
      <c r="O110" s="48">
        <v>288000</v>
      </c>
      <c r="P110" s="48">
        <v>447.5</v>
      </c>
      <c r="Q110" s="50">
        <v>3.1</v>
      </c>
      <c r="R110" s="46">
        <v>33.26</v>
      </c>
      <c r="S110" s="46">
        <v>37.11</v>
      </c>
      <c r="T110" s="46">
        <v>95.9</v>
      </c>
      <c r="U110" s="51">
        <v>95.9</v>
      </c>
    </row>
    <row r="111" spans="1:21" ht="12.75">
      <c r="A111" s="3" t="s">
        <v>105</v>
      </c>
      <c r="B111" s="5">
        <v>108</v>
      </c>
      <c r="C111" s="5" t="s">
        <v>118</v>
      </c>
      <c r="D111" s="5" t="s">
        <v>12</v>
      </c>
      <c r="E111" s="44">
        <v>10995.836</v>
      </c>
      <c r="F111" s="45">
        <f t="shared" si="3"/>
        <v>196.35421428571428</v>
      </c>
      <c r="G111" s="46">
        <v>22.85</v>
      </c>
      <c r="H111" s="46">
        <v>17.52</v>
      </c>
      <c r="I111" s="47">
        <f t="shared" si="4"/>
        <v>40.370000000000005</v>
      </c>
      <c r="J111" s="46"/>
      <c r="K111" s="46"/>
      <c r="L111" s="48"/>
      <c r="M111" s="48"/>
      <c r="N111" s="49">
        <f t="shared" si="5"/>
      </c>
      <c r="O111" s="48">
        <v>56000</v>
      </c>
      <c r="P111" s="48">
        <v>329.3</v>
      </c>
      <c r="Q111" s="50">
        <v>4.74</v>
      </c>
      <c r="R111" s="46">
        <v>55.87</v>
      </c>
      <c r="S111" s="46"/>
      <c r="T111" s="46">
        <v>100</v>
      </c>
      <c r="U111" s="51">
        <v>100</v>
      </c>
    </row>
    <row r="112" spans="1:21" ht="12.75">
      <c r="A112" s="3" t="s">
        <v>105</v>
      </c>
      <c r="B112" s="5">
        <v>109</v>
      </c>
      <c r="C112" s="5" t="s">
        <v>119</v>
      </c>
      <c r="D112" s="5" t="s">
        <v>12</v>
      </c>
      <c r="E112" s="44">
        <v>26150.941</v>
      </c>
      <c r="F112" s="45">
        <f t="shared" si="3"/>
        <v>294.49257882882887</v>
      </c>
      <c r="G112" s="46">
        <v>14.31</v>
      </c>
      <c r="H112" s="46">
        <v>20.96</v>
      </c>
      <c r="I112" s="47">
        <f t="shared" si="4"/>
        <v>35.27</v>
      </c>
      <c r="J112" s="46"/>
      <c r="K112" s="46"/>
      <c r="L112" s="48"/>
      <c r="M112" s="48"/>
      <c r="N112" s="49">
        <f t="shared" si="5"/>
      </c>
      <c r="O112" s="48">
        <v>88800</v>
      </c>
      <c r="P112" s="48">
        <v>454.9</v>
      </c>
      <c r="Q112" s="50">
        <v>0.67</v>
      </c>
      <c r="R112" s="46">
        <v>50</v>
      </c>
      <c r="S112" s="46"/>
      <c r="T112" s="46">
        <v>100</v>
      </c>
      <c r="U112" s="51">
        <v>100</v>
      </c>
    </row>
    <row r="113" spans="1:21" ht="12.75">
      <c r="A113" s="3" t="s">
        <v>105</v>
      </c>
      <c r="B113" s="5">
        <v>110</v>
      </c>
      <c r="C113" s="5" t="s">
        <v>120</v>
      </c>
      <c r="D113" s="5" t="s">
        <v>12</v>
      </c>
      <c r="E113" s="44">
        <v>11671.85</v>
      </c>
      <c r="F113" s="45">
        <f t="shared" si="3"/>
        <v>241.65320910973085</v>
      </c>
      <c r="G113" s="46">
        <v>22.79</v>
      </c>
      <c r="H113" s="46">
        <v>25.11</v>
      </c>
      <c r="I113" s="47">
        <f t="shared" si="4"/>
        <v>47.9</v>
      </c>
      <c r="J113" s="46"/>
      <c r="K113" s="46"/>
      <c r="L113" s="48"/>
      <c r="M113" s="48"/>
      <c r="N113" s="49">
        <f t="shared" si="5"/>
      </c>
      <c r="O113" s="48">
        <v>48300</v>
      </c>
      <c r="P113" s="48">
        <v>463.8</v>
      </c>
      <c r="Q113" s="50">
        <v>4.9</v>
      </c>
      <c r="R113" s="46">
        <v>60.64</v>
      </c>
      <c r="S113" s="46"/>
      <c r="T113" s="46">
        <v>100</v>
      </c>
      <c r="U113" s="51">
        <v>100</v>
      </c>
    </row>
    <row r="114" spans="1:21" ht="12.75">
      <c r="A114" s="3" t="s">
        <v>105</v>
      </c>
      <c r="B114" s="5">
        <v>111</v>
      </c>
      <c r="C114" s="5" t="s">
        <v>121</v>
      </c>
      <c r="D114" s="5" t="s">
        <v>12</v>
      </c>
      <c r="E114" s="44">
        <v>24393.101</v>
      </c>
      <c r="F114" s="45">
        <f t="shared" si="3"/>
        <v>237.2869747081712</v>
      </c>
      <c r="G114" s="46">
        <v>17.93</v>
      </c>
      <c r="H114" s="46">
        <v>25.09</v>
      </c>
      <c r="I114" s="47">
        <f t="shared" si="4"/>
        <v>43.019999999999996</v>
      </c>
      <c r="J114" s="46"/>
      <c r="K114" s="46"/>
      <c r="L114" s="48"/>
      <c r="M114" s="48"/>
      <c r="N114" s="49">
        <f t="shared" si="5"/>
      </c>
      <c r="O114" s="48">
        <v>102800</v>
      </c>
      <c r="P114" s="48">
        <v>416.5</v>
      </c>
      <c r="Q114" s="50">
        <v>-0.11</v>
      </c>
      <c r="R114" s="46">
        <v>35.37</v>
      </c>
      <c r="S114" s="46"/>
      <c r="T114" s="46">
        <v>100</v>
      </c>
      <c r="U114" s="51">
        <v>100</v>
      </c>
    </row>
    <row r="115" spans="1:21" ht="12.75">
      <c r="A115" s="3" t="s">
        <v>105</v>
      </c>
      <c r="B115" s="5">
        <v>112</v>
      </c>
      <c r="C115" s="5" t="s">
        <v>122</v>
      </c>
      <c r="D115" s="5" t="s">
        <v>12</v>
      </c>
      <c r="E115" s="44">
        <v>18442.077</v>
      </c>
      <c r="F115" s="45">
        <f t="shared" si="3"/>
        <v>229.3790671641791</v>
      </c>
      <c r="G115" s="46">
        <v>19.64</v>
      </c>
      <c r="H115" s="46">
        <v>28.96</v>
      </c>
      <c r="I115" s="47">
        <f t="shared" si="4"/>
        <v>48.6</v>
      </c>
      <c r="J115" s="46"/>
      <c r="K115" s="46"/>
      <c r="L115" s="48"/>
      <c r="M115" s="48"/>
      <c r="N115" s="49">
        <f t="shared" si="5"/>
      </c>
      <c r="O115" s="48">
        <v>80400</v>
      </c>
      <c r="P115" s="48">
        <v>446.2</v>
      </c>
      <c r="Q115" s="50">
        <v>-0.97</v>
      </c>
      <c r="R115" s="46">
        <v>52.12</v>
      </c>
      <c r="S115" s="46"/>
      <c r="T115" s="46">
        <v>99.4</v>
      </c>
      <c r="U115" s="51">
        <v>99.4</v>
      </c>
    </row>
    <row r="116" spans="1:21" ht="12.75">
      <c r="A116" s="3" t="s">
        <v>105</v>
      </c>
      <c r="B116" s="5">
        <v>113</v>
      </c>
      <c r="C116" s="5" t="s">
        <v>123</v>
      </c>
      <c r="D116" s="5" t="s">
        <v>12</v>
      </c>
      <c r="E116" s="44">
        <v>34586.407</v>
      </c>
      <c r="F116" s="45">
        <f t="shared" si="3"/>
        <v>216.03002498438477</v>
      </c>
      <c r="G116" s="46">
        <v>27.95</v>
      </c>
      <c r="H116" s="46">
        <v>7.94</v>
      </c>
      <c r="I116" s="47">
        <f t="shared" si="4"/>
        <v>35.89</v>
      </c>
      <c r="J116" s="46"/>
      <c r="K116" s="46"/>
      <c r="L116" s="48"/>
      <c r="M116" s="48"/>
      <c r="N116" s="49">
        <f t="shared" si="5"/>
      </c>
      <c r="O116" s="48">
        <v>160100</v>
      </c>
      <c r="P116" s="48">
        <v>336.9</v>
      </c>
      <c r="Q116" s="50">
        <v>1.61</v>
      </c>
      <c r="R116" s="46">
        <v>54.33</v>
      </c>
      <c r="S116" s="46"/>
      <c r="T116" s="46">
        <v>100</v>
      </c>
      <c r="U116" s="51">
        <v>100</v>
      </c>
    </row>
    <row r="117" spans="1:21" ht="12.75">
      <c r="A117" s="3" t="s">
        <v>105</v>
      </c>
      <c r="B117" s="5">
        <v>114</v>
      </c>
      <c r="C117" s="5" t="s">
        <v>124</v>
      </c>
      <c r="D117" s="5" t="s">
        <v>12</v>
      </c>
      <c r="E117" s="44">
        <v>21141.907</v>
      </c>
      <c r="F117" s="45">
        <f t="shared" si="3"/>
        <v>231.3118927789934</v>
      </c>
      <c r="G117" s="46">
        <v>27.52</v>
      </c>
      <c r="H117" s="46">
        <v>10.9</v>
      </c>
      <c r="I117" s="47">
        <f t="shared" si="4"/>
        <v>38.42</v>
      </c>
      <c r="J117" s="46"/>
      <c r="K117" s="46"/>
      <c r="L117" s="48"/>
      <c r="M117" s="48"/>
      <c r="N117" s="49">
        <f t="shared" si="5"/>
      </c>
      <c r="O117" s="48">
        <v>91400</v>
      </c>
      <c r="P117" s="48">
        <v>375.6</v>
      </c>
      <c r="Q117" s="50">
        <v>-0.1</v>
      </c>
      <c r="R117" s="46">
        <v>50.2</v>
      </c>
      <c r="S117" s="46"/>
      <c r="T117" s="46">
        <v>98.7</v>
      </c>
      <c r="U117" s="51">
        <v>98.7</v>
      </c>
    </row>
    <row r="118" spans="1:21" ht="12.75">
      <c r="A118" s="3" t="s">
        <v>105</v>
      </c>
      <c r="B118" s="5">
        <v>115</v>
      </c>
      <c r="C118" s="5" t="s">
        <v>125</v>
      </c>
      <c r="D118" s="5" t="s">
        <v>20</v>
      </c>
      <c r="E118" s="44">
        <v>195999.60707727098</v>
      </c>
      <c r="F118" s="45">
        <f t="shared" si="3"/>
        <v>312.2007121332765</v>
      </c>
      <c r="G118" s="46">
        <v>20.57</v>
      </c>
      <c r="H118" s="46">
        <v>21.96</v>
      </c>
      <c r="I118" s="47">
        <f t="shared" si="4"/>
        <v>42.53</v>
      </c>
      <c r="J118" s="46">
        <v>0.25</v>
      </c>
      <c r="K118" s="46">
        <v>57.19</v>
      </c>
      <c r="L118" s="48">
        <v>227374.584</v>
      </c>
      <c r="M118" s="48">
        <v>375433.82600000006</v>
      </c>
      <c r="N118" s="49">
        <f t="shared" si="5"/>
        <v>0.6056315873892513</v>
      </c>
      <c r="O118" s="48">
        <v>627800</v>
      </c>
      <c r="P118" s="48">
        <v>543.2</v>
      </c>
      <c r="Q118" s="50">
        <v>-0.34</v>
      </c>
      <c r="R118" s="46"/>
      <c r="S118" s="46">
        <v>39.3</v>
      </c>
      <c r="T118" s="46"/>
      <c r="U118" s="51"/>
    </row>
    <row r="119" spans="1:21" ht="12.75">
      <c r="A119" s="3" t="s">
        <v>105</v>
      </c>
      <c r="B119" s="5">
        <v>116</v>
      </c>
      <c r="C119" s="5" t="s">
        <v>126</v>
      </c>
      <c r="D119" s="5" t="s">
        <v>12</v>
      </c>
      <c r="E119" s="44">
        <v>24327.18</v>
      </c>
      <c r="F119" s="45">
        <f t="shared" si="3"/>
        <v>286.539222614841</v>
      </c>
      <c r="G119" s="46">
        <v>19.6</v>
      </c>
      <c r="H119" s="46">
        <v>13.41</v>
      </c>
      <c r="I119" s="47">
        <f t="shared" si="4"/>
        <v>33.010000000000005</v>
      </c>
      <c r="J119" s="46"/>
      <c r="K119" s="46"/>
      <c r="L119" s="48"/>
      <c r="M119" s="48"/>
      <c r="N119" s="49">
        <f t="shared" si="5"/>
      </c>
      <c r="O119" s="48">
        <v>84900</v>
      </c>
      <c r="P119" s="48">
        <v>425.8</v>
      </c>
      <c r="Q119" s="50">
        <v>3.49</v>
      </c>
      <c r="R119" s="46">
        <v>59.98</v>
      </c>
      <c r="S119" s="46"/>
      <c r="T119" s="46">
        <v>100</v>
      </c>
      <c r="U119" s="51">
        <v>100</v>
      </c>
    </row>
    <row r="120" spans="1:21" ht="12.75">
      <c r="A120" s="3" t="s">
        <v>105</v>
      </c>
      <c r="B120" s="5">
        <v>117</v>
      </c>
      <c r="C120" s="5" t="s">
        <v>127</v>
      </c>
      <c r="D120" s="5" t="s">
        <v>12</v>
      </c>
      <c r="E120" s="44">
        <v>36164.5</v>
      </c>
      <c r="F120" s="45">
        <f t="shared" si="3"/>
        <v>281.43579766536965</v>
      </c>
      <c r="G120" s="46">
        <v>18.06</v>
      </c>
      <c r="H120" s="46">
        <v>13.83</v>
      </c>
      <c r="I120" s="47">
        <f t="shared" si="4"/>
        <v>31.89</v>
      </c>
      <c r="J120" s="46"/>
      <c r="K120" s="46"/>
      <c r="L120" s="48"/>
      <c r="M120" s="48"/>
      <c r="N120" s="49">
        <f t="shared" si="5"/>
      </c>
      <c r="O120" s="48">
        <v>128500</v>
      </c>
      <c r="P120" s="48">
        <v>413.2</v>
      </c>
      <c r="Q120" s="50">
        <v>-0.1</v>
      </c>
      <c r="R120" s="46">
        <v>48.65</v>
      </c>
      <c r="S120" s="46"/>
      <c r="T120" s="46">
        <v>87.3</v>
      </c>
      <c r="U120" s="51">
        <v>69.8</v>
      </c>
    </row>
    <row r="121" spans="1:21" ht="12.75">
      <c r="A121" s="3" t="s">
        <v>105</v>
      </c>
      <c r="B121" s="5">
        <v>118</v>
      </c>
      <c r="C121" s="5" t="s">
        <v>128</v>
      </c>
      <c r="D121" s="5" t="s">
        <v>12</v>
      </c>
      <c r="E121" s="44">
        <v>24701.55</v>
      </c>
      <c r="F121" s="45">
        <f t="shared" si="3"/>
        <v>304.20628078817737</v>
      </c>
      <c r="G121" s="46">
        <v>22.57</v>
      </c>
      <c r="H121" s="46">
        <v>0.07</v>
      </c>
      <c r="I121" s="47">
        <f t="shared" si="4"/>
        <v>22.64</v>
      </c>
      <c r="J121" s="46"/>
      <c r="K121" s="46"/>
      <c r="L121" s="48"/>
      <c r="M121" s="48"/>
      <c r="N121" s="49">
        <f t="shared" si="5"/>
      </c>
      <c r="O121" s="48">
        <v>81200</v>
      </c>
      <c r="P121" s="48">
        <v>393.2</v>
      </c>
      <c r="Q121" s="50">
        <v>6.28</v>
      </c>
      <c r="R121" s="46">
        <v>44.39</v>
      </c>
      <c r="S121" s="46"/>
      <c r="T121" s="46">
        <v>93.6</v>
      </c>
      <c r="U121" s="51">
        <v>93.6</v>
      </c>
    </row>
    <row r="122" spans="1:21" ht="12.75">
      <c r="A122" s="3" t="s">
        <v>105</v>
      </c>
      <c r="B122" s="5">
        <v>119</v>
      </c>
      <c r="C122" s="5" t="s">
        <v>129</v>
      </c>
      <c r="D122" s="5" t="s">
        <v>12</v>
      </c>
      <c r="E122" s="44">
        <v>21491.98</v>
      </c>
      <c r="F122" s="45">
        <f t="shared" si="3"/>
        <v>211.32723697148475</v>
      </c>
      <c r="G122" s="46">
        <v>28.08</v>
      </c>
      <c r="H122" s="46">
        <v>27.41</v>
      </c>
      <c r="I122" s="47">
        <f t="shared" si="4"/>
        <v>55.489999999999995</v>
      </c>
      <c r="J122" s="46"/>
      <c r="K122" s="46"/>
      <c r="L122" s="48"/>
      <c r="M122" s="48"/>
      <c r="N122" s="49">
        <f t="shared" si="5"/>
      </c>
      <c r="O122" s="48">
        <v>101700</v>
      </c>
      <c r="P122" s="48">
        <v>479.8</v>
      </c>
      <c r="Q122" s="50">
        <v>3.41</v>
      </c>
      <c r="R122" s="46">
        <v>49.73</v>
      </c>
      <c r="S122" s="46"/>
      <c r="T122" s="46">
        <v>98.2</v>
      </c>
      <c r="U122" s="51">
        <v>98.2</v>
      </c>
    </row>
    <row r="123" spans="1:21" ht="12.75">
      <c r="A123" s="3" t="s">
        <v>105</v>
      </c>
      <c r="B123" s="5">
        <v>120</v>
      </c>
      <c r="C123" s="5" t="s">
        <v>130</v>
      </c>
      <c r="D123" s="5" t="s">
        <v>12</v>
      </c>
      <c r="E123" s="44">
        <v>25057.19</v>
      </c>
      <c r="F123" s="45">
        <f t="shared" si="3"/>
        <v>288.01367816091954</v>
      </c>
      <c r="G123" s="46">
        <v>17.64</v>
      </c>
      <c r="H123" s="46">
        <v>18.63</v>
      </c>
      <c r="I123" s="47">
        <f t="shared" si="4"/>
        <v>36.269999999999996</v>
      </c>
      <c r="J123" s="46"/>
      <c r="K123" s="46"/>
      <c r="L123" s="48"/>
      <c r="M123" s="48"/>
      <c r="N123" s="49">
        <f t="shared" si="5"/>
      </c>
      <c r="O123" s="48">
        <v>87000</v>
      </c>
      <c r="P123" s="48">
        <v>434.8</v>
      </c>
      <c r="Q123" s="50">
        <v>1.95</v>
      </c>
      <c r="R123" s="46">
        <v>52.63</v>
      </c>
      <c r="S123" s="46"/>
      <c r="T123" s="46">
        <v>97.9</v>
      </c>
      <c r="U123" s="51">
        <v>97.9</v>
      </c>
    </row>
    <row r="124" spans="1:21" ht="12.75">
      <c r="A124" s="3" t="s">
        <v>105</v>
      </c>
      <c r="B124" s="5">
        <v>121</v>
      </c>
      <c r="C124" s="5" t="s">
        <v>131</v>
      </c>
      <c r="D124" s="5" t="s">
        <v>12</v>
      </c>
      <c r="E124" s="44">
        <v>34480.928</v>
      </c>
      <c r="F124" s="45">
        <f t="shared" si="3"/>
        <v>250.9528966521106</v>
      </c>
      <c r="G124" s="46">
        <v>19.23</v>
      </c>
      <c r="H124" s="46">
        <v>17.44</v>
      </c>
      <c r="I124" s="47">
        <f t="shared" si="4"/>
        <v>36.67</v>
      </c>
      <c r="J124" s="46"/>
      <c r="K124" s="46"/>
      <c r="L124" s="48"/>
      <c r="M124" s="48"/>
      <c r="N124" s="49">
        <f t="shared" si="5"/>
      </c>
      <c r="O124" s="48">
        <v>137400</v>
      </c>
      <c r="P124" s="48">
        <v>394.9</v>
      </c>
      <c r="Q124" s="50">
        <v>-0.42</v>
      </c>
      <c r="R124" s="46">
        <v>59.42</v>
      </c>
      <c r="S124" s="46"/>
      <c r="T124" s="46">
        <v>100</v>
      </c>
      <c r="U124" s="51">
        <v>100</v>
      </c>
    </row>
    <row r="125" spans="1:21" ht="12.75">
      <c r="A125" s="3" t="s">
        <v>105</v>
      </c>
      <c r="B125" s="5">
        <v>122</v>
      </c>
      <c r="C125" s="5" t="s">
        <v>132</v>
      </c>
      <c r="D125" s="5" t="s">
        <v>12</v>
      </c>
      <c r="E125" s="44">
        <v>17803.04</v>
      </c>
      <c r="F125" s="45">
        <f t="shared" si="3"/>
        <v>306.9489655172414</v>
      </c>
      <c r="G125" s="46">
        <v>26.15</v>
      </c>
      <c r="H125" s="46">
        <v>0</v>
      </c>
      <c r="I125" s="47">
        <f t="shared" si="4"/>
        <v>26.15</v>
      </c>
      <c r="J125" s="46"/>
      <c r="K125" s="46"/>
      <c r="L125" s="48"/>
      <c r="M125" s="48"/>
      <c r="N125" s="49">
        <f t="shared" si="5"/>
      </c>
      <c r="O125" s="48">
        <v>58000</v>
      </c>
      <c r="P125" s="48">
        <v>415.7</v>
      </c>
      <c r="Q125" s="50">
        <v>0.3</v>
      </c>
      <c r="R125" s="46">
        <v>21.08</v>
      </c>
      <c r="S125" s="46"/>
      <c r="T125" s="46">
        <v>100</v>
      </c>
      <c r="U125" s="51">
        <v>100</v>
      </c>
    </row>
    <row r="126" spans="1:21" ht="12.75">
      <c r="A126" s="3" t="s">
        <v>105</v>
      </c>
      <c r="B126" s="5">
        <v>123</v>
      </c>
      <c r="C126" s="5" t="s">
        <v>133</v>
      </c>
      <c r="D126" s="5" t="s">
        <v>20</v>
      </c>
      <c r="E126" s="44">
        <v>208713.2</v>
      </c>
      <c r="F126" s="45">
        <f t="shared" si="3"/>
        <v>307.5190805952557</v>
      </c>
      <c r="G126" s="46">
        <v>23.27</v>
      </c>
      <c r="H126" s="46">
        <v>17.04</v>
      </c>
      <c r="I126" s="47">
        <f t="shared" si="4"/>
        <v>40.31</v>
      </c>
      <c r="J126" s="46">
        <v>0.12</v>
      </c>
      <c r="K126" s="46">
        <v>60.47</v>
      </c>
      <c r="L126" s="48">
        <v>221643.82</v>
      </c>
      <c r="M126" s="48">
        <v>365536.665</v>
      </c>
      <c r="N126" s="49">
        <f t="shared" si="5"/>
        <v>0.606351814256444</v>
      </c>
      <c r="O126" s="48">
        <v>678700</v>
      </c>
      <c r="P126" s="48">
        <v>515.2</v>
      </c>
      <c r="Q126" s="50">
        <v>0.33</v>
      </c>
      <c r="R126" s="46"/>
      <c r="S126" s="46">
        <v>47.25</v>
      </c>
      <c r="T126" s="46"/>
      <c r="U126" s="51"/>
    </row>
    <row r="127" spans="1:21" ht="12.75">
      <c r="A127" s="3" t="s">
        <v>105</v>
      </c>
      <c r="B127" s="5">
        <v>124</v>
      </c>
      <c r="C127" s="5" t="s">
        <v>134</v>
      </c>
      <c r="D127" s="5" t="s">
        <v>12</v>
      </c>
      <c r="E127" s="44">
        <v>21178.183</v>
      </c>
      <c r="F127" s="45">
        <f t="shared" si="3"/>
        <v>286.57893098782137</v>
      </c>
      <c r="G127" s="46">
        <v>17.83</v>
      </c>
      <c r="H127" s="46">
        <v>12.49</v>
      </c>
      <c r="I127" s="47">
        <f t="shared" si="4"/>
        <v>30.32</v>
      </c>
      <c r="J127" s="46"/>
      <c r="K127" s="46"/>
      <c r="L127" s="48"/>
      <c r="M127" s="48"/>
      <c r="N127" s="49">
        <f t="shared" si="5"/>
      </c>
      <c r="O127" s="48">
        <v>73900</v>
      </c>
      <c r="P127" s="48">
        <v>411.3</v>
      </c>
      <c r="Q127" s="50">
        <v>-0.68</v>
      </c>
      <c r="R127" s="46">
        <v>46.37</v>
      </c>
      <c r="S127" s="46"/>
      <c r="T127" s="46">
        <v>99.9</v>
      </c>
      <c r="U127" s="51">
        <v>99.9</v>
      </c>
    </row>
    <row r="128" spans="1:21" ht="12.75">
      <c r="A128" s="3" t="s">
        <v>105</v>
      </c>
      <c r="B128" s="5">
        <v>125</v>
      </c>
      <c r="C128" s="5" t="s">
        <v>135</v>
      </c>
      <c r="D128" s="5" t="s">
        <v>12</v>
      </c>
      <c r="E128" s="44">
        <v>22738.01</v>
      </c>
      <c r="F128" s="45">
        <f t="shared" si="3"/>
        <v>264.395465116279</v>
      </c>
      <c r="G128" s="46">
        <v>15.93</v>
      </c>
      <c r="H128" s="46">
        <v>24.95</v>
      </c>
      <c r="I128" s="47">
        <f t="shared" si="4"/>
        <v>40.879999999999995</v>
      </c>
      <c r="J128" s="46"/>
      <c r="K128" s="46"/>
      <c r="L128" s="48"/>
      <c r="M128" s="48"/>
      <c r="N128" s="49">
        <f t="shared" si="5"/>
      </c>
      <c r="O128" s="48">
        <v>86000</v>
      </c>
      <c r="P128" s="48">
        <v>447.2</v>
      </c>
      <c r="Q128" s="50">
        <v>1.32</v>
      </c>
      <c r="R128" s="46">
        <v>73.97</v>
      </c>
      <c r="S128" s="46"/>
      <c r="T128" s="46">
        <v>97.7</v>
      </c>
      <c r="U128" s="51">
        <v>97.7</v>
      </c>
    </row>
    <row r="129" spans="1:21" ht="12.75">
      <c r="A129" s="3" t="s">
        <v>105</v>
      </c>
      <c r="B129" s="5">
        <v>126</v>
      </c>
      <c r="C129" s="5" t="s">
        <v>136</v>
      </c>
      <c r="D129" s="5" t="s">
        <v>12</v>
      </c>
      <c r="E129" s="44">
        <v>50526.25</v>
      </c>
      <c r="F129" s="45">
        <f t="shared" si="3"/>
        <v>259.10897435897436</v>
      </c>
      <c r="G129" s="46">
        <v>20.41</v>
      </c>
      <c r="H129" s="46">
        <v>16.81</v>
      </c>
      <c r="I129" s="47">
        <f t="shared" si="4"/>
        <v>37.22</v>
      </c>
      <c r="J129" s="46"/>
      <c r="K129" s="46"/>
      <c r="L129" s="48"/>
      <c r="M129" s="48"/>
      <c r="N129" s="49">
        <f t="shared" si="5"/>
      </c>
      <c r="O129" s="48">
        <v>195000</v>
      </c>
      <c r="P129" s="48">
        <v>412.8</v>
      </c>
      <c r="Q129" s="50">
        <v>2.75</v>
      </c>
      <c r="R129" s="46">
        <v>43.1</v>
      </c>
      <c r="S129" s="46"/>
      <c r="T129" s="46">
        <v>100</v>
      </c>
      <c r="U129" s="51">
        <v>100</v>
      </c>
    </row>
    <row r="130" spans="1:21" ht="12.75">
      <c r="A130" s="3" t="s">
        <v>105</v>
      </c>
      <c r="B130" s="5">
        <v>127</v>
      </c>
      <c r="C130" s="5" t="s">
        <v>137</v>
      </c>
      <c r="D130" s="5" t="s">
        <v>12</v>
      </c>
      <c r="E130" s="44">
        <v>21341.81</v>
      </c>
      <c r="F130" s="45">
        <f t="shared" si="3"/>
        <v>248.16058139534886</v>
      </c>
      <c r="G130" s="46">
        <v>22.3</v>
      </c>
      <c r="H130" s="46">
        <v>22.78</v>
      </c>
      <c r="I130" s="47">
        <f t="shared" si="4"/>
        <v>45.08</v>
      </c>
      <c r="J130" s="46"/>
      <c r="K130" s="46"/>
      <c r="L130" s="48"/>
      <c r="M130" s="48"/>
      <c r="N130" s="49">
        <f t="shared" si="5"/>
      </c>
      <c r="O130" s="48">
        <v>86000</v>
      </c>
      <c r="P130" s="48">
        <v>451.8</v>
      </c>
      <c r="Q130" s="50">
        <v>3.44</v>
      </c>
      <c r="R130" s="46">
        <v>59.53</v>
      </c>
      <c r="S130" s="46"/>
      <c r="T130" s="46">
        <v>95.9</v>
      </c>
      <c r="U130" s="51">
        <v>95.9</v>
      </c>
    </row>
    <row r="131" spans="1:21" ht="12.75">
      <c r="A131" s="3" t="s">
        <v>105</v>
      </c>
      <c r="B131" s="5">
        <v>128</v>
      </c>
      <c r="C131" s="5" t="s">
        <v>138</v>
      </c>
      <c r="D131" s="5" t="s">
        <v>12</v>
      </c>
      <c r="E131" s="44">
        <v>22804.8</v>
      </c>
      <c r="F131" s="45">
        <f t="shared" si="3"/>
        <v>279.81349693251536</v>
      </c>
      <c r="G131" s="46">
        <v>23.26</v>
      </c>
      <c r="H131" s="46">
        <v>4.26</v>
      </c>
      <c r="I131" s="47">
        <f t="shared" si="4"/>
        <v>27.520000000000003</v>
      </c>
      <c r="J131" s="46"/>
      <c r="K131" s="46"/>
      <c r="L131" s="48"/>
      <c r="M131" s="48"/>
      <c r="N131" s="49">
        <f t="shared" si="5"/>
      </c>
      <c r="O131" s="48">
        <v>81500</v>
      </c>
      <c r="P131" s="48">
        <v>386.1</v>
      </c>
      <c r="Q131" s="50">
        <v>2.54</v>
      </c>
      <c r="R131" s="46">
        <v>47.45</v>
      </c>
      <c r="S131" s="46"/>
      <c r="T131" s="46">
        <v>99.7</v>
      </c>
      <c r="U131" s="51">
        <v>99.7</v>
      </c>
    </row>
    <row r="132" spans="1:21" ht="12.75">
      <c r="A132" s="3" t="s">
        <v>105</v>
      </c>
      <c r="B132" s="5">
        <v>129</v>
      </c>
      <c r="C132" s="5" t="s">
        <v>139</v>
      </c>
      <c r="D132" s="5" t="s">
        <v>12</v>
      </c>
      <c r="E132" s="44">
        <v>19044.11</v>
      </c>
      <c r="F132" s="45">
        <f aca="true" t="shared" si="6" ref="F132:F195">E132/O132*1000</f>
        <v>250.91054018445325</v>
      </c>
      <c r="G132" s="46">
        <v>17.1</v>
      </c>
      <c r="H132" s="46">
        <v>29.93</v>
      </c>
      <c r="I132" s="47">
        <f aca="true" t="shared" si="7" ref="I132:I195">H132+G132</f>
        <v>47.03</v>
      </c>
      <c r="J132" s="46"/>
      <c r="K132" s="46"/>
      <c r="L132" s="48"/>
      <c r="M132" s="48"/>
      <c r="N132" s="49">
        <f aca="true" t="shared" si="8" ref="N132:N195">IF(M132&gt;0,L132/M132,"")</f>
      </c>
      <c r="O132" s="48">
        <v>75900</v>
      </c>
      <c r="P132" s="48">
        <v>473.7</v>
      </c>
      <c r="Q132" s="50">
        <v>-0.24</v>
      </c>
      <c r="R132" s="46">
        <v>74.97</v>
      </c>
      <c r="S132" s="46"/>
      <c r="T132" s="46">
        <v>100</v>
      </c>
      <c r="U132" s="51">
        <v>100</v>
      </c>
    </row>
    <row r="133" spans="1:21" ht="12.75">
      <c r="A133" s="3" t="s">
        <v>105</v>
      </c>
      <c r="B133" s="5">
        <v>130</v>
      </c>
      <c r="C133" s="5" t="s">
        <v>140</v>
      </c>
      <c r="D133" s="5" t="s">
        <v>12</v>
      </c>
      <c r="E133" s="44">
        <v>15911.98</v>
      </c>
      <c r="F133" s="45">
        <f t="shared" si="6"/>
        <v>297.4201869158878</v>
      </c>
      <c r="G133" s="46">
        <v>18.61</v>
      </c>
      <c r="H133" s="46">
        <v>12.05</v>
      </c>
      <c r="I133" s="47">
        <f t="shared" si="7"/>
        <v>30.66</v>
      </c>
      <c r="J133" s="46"/>
      <c r="K133" s="46"/>
      <c r="L133" s="48"/>
      <c r="M133" s="48"/>
      <c r="N133" s="49">
        <f t="shared" si="8"/>
      </c>
      <c r="O133" s="48">
        <v>53500</v>
      </c>
      <c r="P133" s="48">
        <v>413.6</v>
      </c>
      <c r="Q133" s="50">
        <v>-4.71</v>
      </c>
      <c r="R133" s="46">
        <v>70</v>
      </c>
      <c r="S133" s="46"/>
      <c r="T133" s="46">
        <v>100</v>
      </c>
      <c r="U133" s="51">
        <v>100</v>
      </c>
    </row>
    <row r="134" spans="1:21" ht="12.75">
      <c r="A134" s="3" t="s">
        <v>105</v>
      </c>
      <c r="B134" s="5">
        <v>131</v>
      </c>
      <c r="C134" s="5" t="s">
        <v>141</v>
      </c>
      <c r="D134" s="5" t="s">
        <v>20</v>
      </c>
      <c r="E134" s="44">
        <v>210679.793</v>
      </c>
      <c r="F134" s="45">
        <f t="shared" si="6"/>
        <v>323.22766646210493</v>
      </c>
      <c r="G134" s="46">
        <v>21.4</v>
      </c>
      <c r="H134" s="46">
        <v>17.9</v>
      </c>
      <c r="I134" s="47">
        <f t="shared" si="7"/>
        <v>39.3</v>
      </c>
      <c r="J134" s="46">
        <v>0.02</v>
      </c>
      <c r="K134" s="46">
        <v>60.67</v>
      </c>
      <c r="L134" s="48">
        <v>250279.363</v>
      </c>
      <c r="M134" s="48">
        <v>392984.877</v>
      </c>
      <c r="N134" s="49">
        <f t="shared" si="8"/>
        <v>0.6368676701012086</v>
      </c>
      <c r="O134" s="48">
        <v>651800</v>
      </c>
      <c r="P134" s="48">
        <v>532.6</v>
      </c>
      <c r="Q134" s="50">
        <v>2.89</v>
      </c>
      <c r="R134" s="46"/>
      <c r="S134" s="46">
        <v>38.62</v>
      </c>
      <c r="T134" s="46"/>
      <c r="U134" s="51"/>
    </row>
    <row r="135" spans="1:21" ht="12.75">
      <c r="A135" s="3" t="s">
        <v>105</v>
      </c>
      <c r="B135" s="5">
        <v>132</v>
      </c>
      <c r="C135" s="5" t="s">
        <v>142</v>
      </c>
      <c r="D135" s="5" t="s">
        <v>12</v>
      </c>
      <c r="E135" s="44">
        <v>22039.13</v>
      </c>
      <c r="F135" s="45">
        <f t="shared" si="6"/>
        <v>204.44461966604823</v>
      </c>
      <c r="G135" s="46">
        <v>27.07</v>
      </c>
      <c r="H135" s="46">
        <v>25.11</v>
      </c>
      <c r="I135" s="47">
        <f t="shared" si="7"/>
        <v>52.18</v>
      </c>
      <c r="J135" s="46"/>
      <c r="K135" s="46"/>
      <c r="L135" s="48"/>
      <c r="M135" s="48"/>
      <c r="N135" s="49">
        <f t="shared" si="8"/>
      </c>
      <c r="O135" s="48">
        <v>107800</v>
      </c>
      <c r="P135" s="48">
        <v>427.5</v>
      </c>
      <c r="Q135" s="50">
        <v>0.12</v>
      </c>
      <c r="R135" s="46">
        <v>55.63</v>
      </c>
      <c r="S135" s="46"/>
      <c r="T135" s="46">
        <v>99.7</v>
      </c>
      <c r="U135" s="51">
        <v>99.7</v>
      </c>
    </row>
    <row r="136" spans="1:21" ht="12.75">
      <c r="A136" s="3" t="s">
        <v>105</v>
      </c>
      <c r="B136" s="5">
        <v>133</v>
      </c>
      <c r="C136" s="5" t="s">
        <v>143</v>
      </c>
      <c r="D136" s="5" t="s">
        <v>6</v>
      </c>
      <c r="E136" s="44">
        <v>97807.4822323227</v>
      </c>
      <c r="F136" s="45">
        <f t="shared" si="6"/>
        <v>350.94180922971907</v>
      </c>
      <c r="G136" s="46">
        <v>15.22</v>
      </c>
      <c r="H136" s="46">
        <v>8.57</v>
      </c>
      <c r="I136" s="47">
        <f t="shared" si="7"/>
        <v>23.79</v>
      </c>
      <c r="J136" s="46">
        <v>47.78</v>
      </c>
      <c r="K136" s="46">
        <v>28.42</v>
      </c>
      <c r="L136" s="48">
        <v>52024.46</v>
      </c>
      <c r="M136" s="48">
        <v>203922.59</v>
      </c>
      <c r="N136" s="49">
        <f t="shared" si="8"/>
        <v>0.255118670275814</v>
      </c>
      <c r="O136" s="48">
        <v>278700</v>
      </c>
      <c r="P136" s="48">
        <v>460.5</v>
      </c>
      <c r="Q136" s="50">
        <v>-1.39</v>
      </c>
      <c r="R136" s="46">
        <v>37.15</v>
      </c>
      <c r="S136" s="46">
        <v>23.8</v>
      </c>
      <c r="T136" s="46">
        <v>88.9</v>
      </c>
      <c r="U136" s="51">
        <v>37.4</v>
      </c>
    </row>
    <row r="137" spans="1:21" ht="12.75">
      <c r="A137" s="3" t="s">
        <v>105</v>
      </c>
      <c r="B137" s="5">
        <v>134</v>
      </c>
      <c r="C137" s="5" t="s">
        <v>144</v>
      </c>
      <c r="D137" s="5" t="s">
        <v>12</v>
      </c>
      <c r="E137" s="44">
        <v>32914.851</v>
      </c>
      <c r="F137" s="45">
        <f t="shared" si="6"/>
        <v>297.0654422382672</v>
      </c>
      <c r="G137" s="46">
        <v>25.71</v>
      </c>
      <c r="H137" s="46">
        <v>0</v>
      </c>
      <c r="I137" s="47">
        <f t="shared" si="7"/>
        <v>25.71</v>
      </c>
      <c r="J137" s="46"/>
      <c r="K137" s="46"/>
      <c r="L137" s="48"/>
      <c r="M137" s="48"/>
      <c r="N137" s="49">
        <f t="shared" si="8"/>
      </c>
      <c r="O137" s="48">
        <v>110800</v>
      </c>
      <c r="P137" s="48">
        <v>399.9</v>
      </c>
      <c r="Q137" s="50">
        <v>-0.28</v>
      </c>
      <c r="R137" s="46">
        <v>48.38</v>
      </c>
      <c r="S137" s="46"/>
      <c r="T137" s="46">
        <v>97.9</v>
      </c>
      <c r="U137" s="51">
        <v>97.9</v>
      </c>
    </row>
    <row r="138" spans="1:21" ht="12.75">
      <c r="A138" s="3" t="s">
        <v>105</v>
      </c>
      <c r="B138" s="5">
        <v>135</v>
      </c>
      <c r="C138" s="5" t="s">
        <v>145</v>
      </c>
      <c r="D138" s="5" t="s">
        <v>12</v>
      </c>
      <c r="E138" s="44">
        <v>30267.8</v>
      </c>
      <c r="F138" s="45">
        <f t="shared" si="6"/>
        <v>305.7353535353535</v>
      </c>
      <c r="G138" s="46">
        <v>21.34</v>
      </c>
      <c r="H138" s="46">
        <v>5.48</v>
      </c>
      <c r="I138" s="47">
        <f t="shared" si="7"/>
        <v>26.82</v>
      </c>
      <c r="J138" s="46"/>
      <c r="K138" s="46"/>
      <c r="L138" s="48"/>
      <c r="M138" s="48"/>
      <c r="N138" s="49">
        <f t="shared" si="8"/>
      </c>
      <c r="O138" s="48">
        <v>99000</v>
      </c>
      <c r="P138" s="48">
        <v>417.8</v>
      </c>
      <c r="Q138" s="50">
        <v>2.56</v>
      </c>
      <c r="R138" s="46">
        <v>42.57</v>
      </c>
      <c r="S138" s="46"/>
      <c r="T138" s="46">
        <v>97.2</v>
      </c>
      <c r="U138" s="51">
        <v>97.2</v>
      </c>
    </row>
    <row r="139" spans="1:21" ht="12.75">
      <c r="A139" s="3" t="s">
        <v>105</v>
      </c>
      <c r="B139" s="5">
        <v>136</v>
      </c>
      <c r="C139" s="5" t="s">
        <v>146</v>
      </c>
      <c r="D139" s="5" t="s">
        <v>12</v>
      </c>
      <c r="E139" s="44">
        <v>26115.95</v>
      </c>
      <c r="F139" s="45">
        <f t="shared" si="6"/>
        <v>234.8556654676259</v>
      </c>
      <c r="G139" s="46">
        <v>32.08</v>
      </c>
      <c r="H139" s="46">
        <v>4.49</v>
      </c>
      <c r="I139" s="47">
        <f t="shared" si="7"/>
        <v>36.57</v>
      </c>
      <c r="J139" s="46"/>
      <c r="K139" s="46"/>
      <c r="L139" s="48"/>
      <c r="M139" s="48"/>
      <c r="N139" s="49">
        <f t="shared" si="8"/>
      </c>
      <c r="O139" s="48">
        <v>111200</v>
      </c>
      <c r="P139" s="48">
        <v>370.2</v>
      </c>
      <c r="Q139" s="50">
        <v>-7.4</v>
      </c>
      <c r="R139" s="46">
        <v>45.02</v>
      </c>
      <c r="S139" s="46"/>
      <c r="T139" s="46">
        <v>97.5</v>
      </c>
      <c r="U139" s="51">
        <v>97.5</v>
      </c>
    </row>
    <row r="140" spans="1:21" ht="12.75">
      <c r="A140" s="3" t="s">
        <v>105</v>
      </c>
      <c r="B140" s="5">
        <v>137</v>
      </c>
      <c r="C140" s="5" t="s">
        <v>147</v>
      </c>
      <c r="D140" s="5" t="s">
        <v>12</v>
      </c>
      <c r="E140" s="44">
        <v>25548.168</v>
      </c>
      <c r="F140" s="45">
        <f t="shared" si="6"/>
        <v>234.17202566452798</v>
      </c>
      <c r="G140" s="46">
        <v>26.54</v>
      </c>
      <c r="H140" s="46">
        <v>12.12</v>
      </c>
      <c r="I140" s="47">
        <f t="shared" si="7"/>
        <v>38.66</v>
      </c>
      <c r="J140" s="46"/>
      <c r="K140" s="46"/>
      <c r="L140" s="48"/>
      <c r="M140" s="48"/>
      <c r="N140" s="49">
        <f t="shared" si="8"/>
      </c>
      <c r="O140" s="48">
        <v>109100</v>
      </c>
      <c r="P140" s="48">
        <v>381.8</v>
      </c>
      <c r="Q140" s="50">
        <v>0.18</v>
      </c>
      <c r="R140" s="46">
        <v>70.21</v>
      </c>
      <c r="S140" s="46"/>
      <c r="T140" s="46">
        <v>98.6</v>
      </c>
      <c r="U140" s="51">
        <v>98.6</v>
      </c>
    </row>
    <row r="141" spans="1:21" ht="12.75">
      <c r="A141" s="3" t="s">
        <v>105</v>
      </c>
      <c r="B141" s="5">
        <v>138</v>
      </c>
      <c r="C141" s="5" t="s">
        <v>148</v>
      </c>
      <c r="D141" s="5" t="s">
        <v>12</v>
      </c>
      <c r="E141" s="44">
        <v>35580.19</v>
      </c>
      <c r="F141" s="45">
        <f t="shared" si="6"/>
        <v>321.4109304426378</v>
      </c>
      <c r="G141" s="46">
        <v>20.98</v>
      </c>
      <c r="H141" s="46">
        <v>0</v>
      </c>
      <c r="I141" s="47">
        <f t="shared" si="7"/>
        <v>20.98</v>
      </c>
      <c r="J141" s="46"/>
      <c r="K141" s="46"/>
      <c r="L141" s="48"/>
      <c r="M141" s="48"/>
      <c r="N141" s="49">
        <f t="shared" si="8"/>
      </c>
      <c r="O141" s="48">
        <v>110700</v>
      </c>
      <c r="P141" s="48">
        <v>406.7</v>
      </c>
      <c r="Q141" s="50">
        <v>-0.5</v>
      </c>
      <c r="R141" s="46">
        <v>41.23</v>
      </c>
      <c r="S141" s="46"/>
      <c r="T141" s="46">
        <v>97.6</v>
      </c>
      <c r="U141" s="51">
        <v>97.6</v>
      </c>
    </row>
    <row r="142" spans="1:21" ht="12.75">
      <c r="A142" s="3" t="s">
        <v>105</v>
      </c>
      <c r="B142" s="5">
        <v>139</v>
      </c>
      <c r="C142" s="5" t="s">
        <v>149</v>
      </c>
      <c r="D142" s="5" t="s">
        <v>12</v>
      </c>
      <c r="E142" s="44">
        <v>30538.89</v>
      </c>
      <c r="F142" s="45">
        <f t="shared" si="6"/>
        <v>267.885</v>
      </c>
      <c r="G142" s="46">
        <v>27.62</v>
      </c>
      <c r="H142" s="46">
        <v>0.59</v>
      </c>
      <c r="I142" s="47">
        <f t="shared" si="7"/>
        <v>28.21</v>
      </c>
      <c r="J142" s="46"/>
      <c r="K142" s="46"/>
      <c r="L142" s="48"/>
      <c r="M142" s="48"/>
      <c r="N142" s="49">
        <f t="shared" si="8"/>
      </c>
      <c r="O142" s="48">
        <v>114000</v>
      </c>
      <c r="P142" s="48">
        <v>373.1</v>
      </c>
      <c r="Q142" s="50">
        <v>-1.02</v>
      </c>
      <c r="R142" s="46">
        <v>38.26</v>
      </c>
      <c r="S142" s="46"/>
      <c r="T142" s="46">
        <v>100</v>
      </c>
      <c r="U142" s="51">
        <v>100</v>
      </c>
    </row>
    <row r="143" spans="1:21" ht="12.75">
      <c r="A143" s="3" t="s">
        <v>105</v>
      </c>
      <c r="B143" s="5">
        <v>140</v>
      </c>
      <c r="C143" s="5" t="s">
        <v>150</v>
      </c>
      <c r="D143" s="5" t="s">
        <v>20</v>
      </c>
      <c r="E143" s="44">
        <v>275496.191</v>
      </c>
      <c r="F143" s="45">
        <f t="shared" si="6"/>
        <v>361.21173593811454</v>
      </c>
      <c r="G143" s="46">
        <v>25.29</v>
      </c>
      <c r="H143" s="46">
        <v>12.54</v>
      </c>
      <c r="I143" s="47">
        <f t="shared" si="7"/>
        <v>37.83</v>
      </c>
      <c r="J143" s="46">
        <v>13</v>
      </c>
      <c r="K143" s="46">
        <v>50.84</v>
      </c>
      <c r="L143" s="48">
        <v>219652.791</v>
      </c>
      <c r="M143" s="48">
        <v>444748.688</v>
      </c>
      <c r="N143" s="49">
        <f t="shared" si="8"/>
        <v>0.49388069470819884</v>
      </c>
      <c r="O143" s="48">
        <v>762700</v>
      </c>
      <c r="P143" s="48">
        <v>566.5</v>
      </c>
      <c r="Q143" s="50">
        <v>5.56</v>
      </c>
      <c r="R143" s="46"/>
      <c r="S143" s="46">
        <v>39.46</v>
      </c>
      <c r="T143" s="46"/>
      <c r="U143" s="51"/>
    </row>
    <row r="144" spans="1:21" ht="12.75">
      <c r="A144" s="3" t="s">
        <v>151</v>
      </c>
      <c r="B144" s="5">
        <v>141</v>
      </c>
      <c r="C144" s="5" t="s">
        <v>152</v>
      </c>
      <c r="D144" s="5" t="s">
        <v>12</v>
      </c>
      <c r="E144" s="44">
        <v>25534.05</v>
      </c>
      <c r="F144" s="45">
        <f t="shared" si="6"/>
        <v>259.2289340101523</v>
      </c>
      <c r="G144" s="46">
        <v>27.89</v>
      </c>
      <c r="H144" s="46">
        <v>0</v>
      </c>
      <c r="I144" s="47">
        <f t="shared" si="7"/>
        <v>27.89</v>
      </c>
      <c r="J144" s="46"/>
      <c r="K144" s="46"/>
      <c r="L144" s="48"/>
      <c r="M144" s="48"/>
      <c r="N144" s="49">
        <f t="shared" si="8"/>
      </c>
      <c r="O144" s="48">
        <v>98500</v>
      </c>
      <c r="P144" s="48">
        <v>359.5</v>
      </c>
      <c r="Q144" s="50">
        <v>0.95</v>
      </c>
      <c r="R144" s="46">
        <v>42.12</v>
      </c>
      <c r="S144" s="46"/>
      <c r="T144" s="46">
        <v>97.8</v>
      </c>
      <c r="U144" s="51">
        <v>97.8</v>
      </c>
    </row>
    <row r="145" spans="1:21" ht="12.75">
      <c r="A145" s="3" t="s">
        <v>151</v>
      </c>
      <c r="B145" s="5">
        <v>142</v>
      </c>
      <c r="C145" s="5" t="s">
        <v>153</v>
      </c>
      <c r="D145" s="5" t="s">
        <v>12</v>
      </c>
      <c r="E145" s="44">
        <v>32734.75</v>
      </c>
      <c r="F145" s="45">
        <f t="shared" si="6"/>
        <v>280.0235243798118</v>
      </c>
      <c r="G145" s="46">
        <v>21.95</v>
      </c>
      <c r="H145" s="46">
        <v>0.05</v>
      </c>
      <c r="I145" s="47">
        <f t="shared" si="7"/>
        <v>22</v>
      </c>
      <c r="J145" s="46"/>
      <c r="K145" s="46"/>
      <c r="L145" s="48"/>
      <c r="M145" s="48"/>
      <c r="N145" s="49">
        <f t="shared" si="8"/>
      </c>
      <c r="O145" s="48">
        <v>116900</v>
      </c>
      <c r="P145" s="48">
        <v>359</v>
      </c>
      <c r="Q145" s="50">
        <v>1.31</v>
      </c>
      <c r="R145" s="46">
        <v>57.23</v>
      </c>
      <c r="S145" s="46"/>
      <c r="T145" s="46">
        <v>93.5</v>
      </c>
      <c r="U145" s="51">
        <v>93.5</v>
      </c>
    </row>
    <row r="146" spans="1:21" ht="12.75">
      <c r="A146" s="3" t="s">
        <v>151</v>
      </c>
      <c r="B146" s="5">
        <v>143</v>
      </c>
      <c r="C146" s="5" t="s">
        <v>154</v>
      </c>
      <c r="D146" s="5" t="s">
        <v>12</v>
      </c>
      <c r="E146" s="44">
        <v>24312.5</v>
      </c>
      <c r="F146" s="45">
        <f t="shared" si="6"/>
        <v>257.8207847295864</v>
      </c>
      <c r="G146" s="46">
        <v>25.79</v>
      </c>
      <c r="H146" s="46">
        <v>0.06</v>
      </c>
      <c r="I146" s="47">
        <f t="shared" si="7"/>
        <v>25.849999999999998</v>
      </c>
      <c r="J146" s="46"/>
      <c r="K146" s="46"/>
      <c r="L146" s="48"/>
      <c r="M146" s="48"/>
      <c r="N146" s="49">
        <f t="shared" si="8"/>
      </c>
      <c r="O146" s="48">
        <v>94300</v>
      </c>
      <c r="P146" s="48">
        <v>347.7</v>
      </c>
      <c r="Q146" s="50">
        <v>-2.28</v>
      </c>
      <c r="R146" s="46">
        <v>23.1</v>
      </c>
      <c r="S146" s="46"/>
      <c r="T146" s="46">
        <v>95.2</v>
      </c>
      <c r="U146" s="51">
        <v>95.2</v>
      </c>
    </row>
    <row r="147" spans="1:21" ht="12.75">
      <c r="A147" s="3" t="s">
        <v>151</v>
      </c>
      <c r="B147" s="5">
        <v>145</v>
      </c>
      <c r="C147" s="5" t="s">
        <v>155</v>
      </c>
      <c r="D147" s="5" t="s">
        <v>12</v>
      </c>
      <c r="E147" s="44">
        <v>25777.58</v>
      </c>
      <c r="F147" s="45">
        <f t="shared" si="6"/>
        <v>323.8389447236181</v>
      </c>
      <c r="G147" s="46">
        <v>20.31</v>
      </c>
      <c r="H147" s="46">
        <v>0</v>
      </c>
      <c r="I147" s="47">
        <f t="shared" si="7"/>
        <v>20.31</v>
      </c>
      <c r="J147" s="46"/>
      <c r="K147" s="46"/>
      <c r="L147" s="48"/>
      <c r="M147" s="48"/>
      <c r="N147" s="49">
        <f t="shared" si="8"/>
      </c>
      <c r="O147" s="48">
        <v>79600</v>
      </c>
      <c r="P147" s="48">
        <v>406.3</v>
      </c>
      <c r="Q147" s="50">
        <v>-1.85</v>
      </c>
      <c r="R147" s="46">
        <v>51.68</v>
      </c>
      <c r="S147" s="46"/>
      <c r="T147" s="46">
        <v>94.4</v>
      </c>
      <c r="U147" s="51">
        <v>94.4</v>
      </c>
    </row>
    <row r="148" spans="1:21" ht="12.75">
      <c r="A148" s="3" t="s">
        <v>151</v>
      </c>
      <c r="B148" s="5">
        <v>146</v>
      </c>
      <c r="C148" s="5" t="s">
        <v>156</v>
      </c>
      <c r="D148" s="5" t="s">
        <v>12</v>
      </c>
      <c r="E148" s="44">
        <v>17957.72</v>
      </c>
      <c r="F148" s="45">
        <f t="shared" si="6"/>
        <v>239.1174434087883</v>
      </c>
      <c r="G148" s="46">
        <v>24.7</v>
      </c>
      <c r="H148" s="46">
        <v>0</v>
      </c>
      <c r="I148" s="47">
        <f t="shared" si="7"/>
        <v>24.7</v>
      </c>
      <c r="J148" s="46"/>
      <c r="K148" s="46"/>
      <c r="L148" s="48"/>
      <c r="M148" s="48"/>
      <c r="N148" s="49">
        <f t="shared" si="8"/>
      </c>
      <c r="O148" s="48">
        <v>75100</v>
      </c>
      <c r="P148" s="48">
        <v>317.5</v>
      </c>
      <c r="Q148" s="50">
        <v>1.25</v>
      </c>
      <c r="R148" s="46">
        <v>52.23</v>
      </c>
      <c r="S148" s="46"/>
      <c r="T148" s="46">
        <v>100</v>
      </c>
      <c r="U148" s="51">
        <v>100</v>
      </c>
    </row>
    <row r="149" spans="1:21" ht="12.75">
      <c r="A149" s="3" t="s">
        <v>151</v>
      </c>
      <c r="B149" s="5">
        <v>148</v>
      </c>
      <c r="C149" s="5" t="s">
        <v>157</v>
      </c>
      <c r="D149" s="5" t="s">
        <v>6</v>
      </c>
      <c r="E149" s="44">
        <v>67240.61</v>
      </c>
      <c r="F149" s="45">
        <f t="shared" si="6"/>
        <v>376.0660514541387</v>
      </c>
      <c r="G149" s="46">
        <v>18.59</v>
      </c>
      <c r="H149" s="46">
        <v>7.33</v>
      </c>
      <c r="I149" s="47">
        <f t="shared" si="7"/>
        <v>25.92</v>
      </c>
      <c r="J149" s="46">
        <v>1.31</v>
      </c>
      <c r="K149" s="46">
        <v>72.72</v>
      </c>
      <c r="L149" s="48">
        <v>70141.55</v>
      </c>
      <c r="M149" s="48">
        <v>102069.829</v>
      </c>
      <c r="N149" s="49">
        <f t="shared" si="8"/>
        <v>0.6871918047398708</v>
      </c>
      <c r="O149" s="48">
        <v>178800</v>
      </c>
      <c r="P149" s="48">
        <v>507.7</v>
      </c>
      <c r="Q149" s="50">
        <v>-2.69</v>
      </c>
      <c r="R149" s="46">
        <v>47.71</v>
      </c>
      <c r="S149" s="46">
        <v>73.91</v>
      </c>
      <c r="T149" s="46">
        <v>69.4</v>
      </c>
      <c r="U149" s="51">
        <v>69.4</v>
      </c>
    </row>
    <row r="150" spans="1:21" ht="12.75">
      <c r="A150" s="3" t="s">
        <v>151</v>
      </c>
      <c r="B150" s="5">
        <v>149</v>
      </c>
      <c r="C150" s="5" t="s">
        <v>158</v>
      </c>
      <c r="D150" s="5" t="s">
        <v>12</v>
      </c>
      <c r="E150" s="44">
        <v>22999.37</v>
      </c>
      <c r="F150" s="45">
        <f t="shared" si="6"/>
        <v>251.3592349726776</v>
      </c>
      <c r="G150" s="46">
        <v>21.22</v>
      </c>
      <c r="H150" s="46">
        <v>19.61</v>
      </c>
      <c r="I150" s="47">
        <f t="shared" si="7"/>
        <v>40.83</v>
      </c>
      <c r="J150" s="46"/>
      <c r="K150" s="46"/>
      <c r="L150" s="48"/>
      <c r="M150" s="48"/>
      <c r="N150" s="49">
        <f t="shared" si="8"/>
      </c>
      <c r="O150" s="48">
        <v>91500</v>
      </c>
      <c r="P150" s="48">
        <v>424.8</v>
      </c>
      <c r="Q150" s="50">
        <v>-9.39</v>
      </c>
      <c r="R150" s="46">
        <v>78.69</v>
      </c>
      <c r="S150" s="46"/>
      <c r="T150" s="46">
        <v>93.4</v>
      </c>
      <c r="U150" s="51">
        <v>93.4</v>
      </c>
    </row>
    <row r="151" spans="1:21" ht="12.75">
      <c r="A151" s="3" t="s">
        <v>151</v>
      </c>
      <c r="B151" s="5">
        <v>150</v>
      </c>
      <c r="C151" s="5" t="s">
        <v>159</v>
      </c>
      <c r="D151" s="5" t="s">
        <v>20</v>
      </c>
      <c r="E151" s="44">
        <v>194919.42200000002</v>
      </c>
      <c r="F151" s="45">
        <f t="shared" si="6"/>
        <v>350.70065131342216</v>
      </c>
      <c r="G151" s="46">
        <v>22.5</v>
      </c>
      <c r="H151" s="46">
        <v>9.78</v>
      </c>
      <c r="I151" s="47">
        <f t="shared" si="7"/>
        <v>32.28</v>
      </c>
      <c r="J151" s="46">
        <v>8.98</v>
      </c>
      <c r="K151" s="46">
        <v>59.03</v>
      </c>
      <c r="L151" s="48">
        <v>181097.064</v>
      </c>
      <c r="M151" s="48">
        <v>318542.974</v>
      </c>
      <c r="N151" s="49">
        <f t="shared" si="8"/>
        <v>0.5685168997009491</v>
      </c>
      <c r="O151" s="48">
        <v>555800</v>
      </c>
      <c r="P151" s="48">
        <v>517.9</v>
      </c>
      <c r="Q151" s="50">
        <v>-1.77</v>
      </c>
      <c r="R151" s="46"/>
      <c r="S151" s="46">
        <v>67.12</v>
      </c>
      <c r="T151" s="46"/>
      <c r="U151" s="51"/>
    </row>
    <row r="152" spans="1:21" ht="12.75">
      <c r="A152" s="3" t="s">
        <v>151</v>
      </c>
      <c r="B152" s="5">
        <v>151</v>
      </c>
      <c r="C152" s="5" t="s">
        <v>160</v>
      </c>
      <c r="D152" s="5" t="s">
        <v>6</v>
      </c>
      <c r="E152" s="44">
        <v>56391.03799999999</v>
      </c>
      <c r="F152" s="45">
        <f t="shared" si="6"/>
        <v>348.9544430693069</v>
      </c>
      <c r="G152" s="46">
        <v>19.82</v>
      </c>
      <c r="H152" s="46">
        <v>15.09</v>
      </c>
      <c r="I152" s="47">
        <f t="shared" si="7"/>
        <v>34.91</v>
      </c>
      <c r="J152" s="46">
        <v>0.09</v>
      </c>
      <c r="K152" s="46">
        <v>64.95</v>
      </c>
      <c r="L152" s="48">
        <v>63028</v>
      </c>
      <c r="M152" s="48">
        <v>93501.21399999999</v>
      </c>
      <c r="N152" s="49">
        <f t="shared" si="8"/>
        <v>0.6740875043611734</v>
      </c>
      <c r="O152" s="48">
        <v>161600</v>
      </c>
      <c r="P152" s="48">
        <v>536.1</v>
      </c>
      <c r="Q152" s="50">
        <v>2.41</v>
      </c>
      <c r="R152" s="46">
        <v>61.66</v>
      </c>
      <c r="S152" s="46">
        <v>46.49</v>
      </c>
      <c r="T152" s="46">
        <v>92.9</v>
      </c>
      <c r="U152" s="51">
        <v>92.9</v>
      </c>
    </row>
    <row r="153" spans="1:21" ht="12.75">
      <c r="A153" s="3" t="s">
        <v>151</v>
      </c>
      <c r="B153" s="5">
        <v>152</v>
      </c>
      <c r="C153" s="5" t="s">
        <v>161</v>
      </c>
      <c r="D153" s="5" t="s">
        <v>12</v>
      </c>
      <c r="E153" s="44">
        <v>8621.271</v>
      </c>
      <c r="F153" s="45">
        <f t="shared" si="6"/>
        <v>203.8125531914894</v>
      </c>
      <c r="G153" s="46">
        <v>21.84</v>
      </c>
      <c r="H153" s="46">
        <v>31.36</v>
      </c>
      <c r="I153" s="47">
        <f t="shared" si="7"/>
        <v>53.2</v>
      </c>
      <c r="J153" s="46"/>
      <c r="K153" s="46"/>
      <c r="L153" s="48"/>
      <c r="M153" s="48"/>
      <c r="N153" s="49">
        <f t="shared" si="8"/>
      </c>
      <c r="O153" s="48">
        <v>42300</v>
      </c>
      <c r="P153" s="48">
        <v>435.5</v>
      </c>
      <c r="Q153" s="50">
        <v>-1.87</v>
      </c>
      <c r="R153" s="46">
        <v>93.67</v>
      </c>
      <c r="S153" s="46"/>
      <c r="T153" s="46">
        <v>98.6</v>
      </c>
      <c r="U153" s="51">
        <v>98.6</v>
      </c>
    </row>
    <row r="154" spans="1:21" ht="12.75">
      <c r="A154" s="3" t="s">
        <v>151</v>
      </c>
      <c r="B154" s="5">
        <v>153</v>
      </c>
      <c r="C154" s="5" t="s">
        <v>162</v>
      </c>
      <c r="D154" s="5" t="s">
        <v>12</v>
      </c>
      <c r="E154" s="44">
        <v>32252.82</v>
      </c>
      <c r="F154" s="45">
        <f t="shared" si="6"/>
        <v>334.9202492211838</v>
      </c>
      <c r="G154" s="46">
        <v>13.86</v>
      </c>
      <c r="H154" s="46">
        <v>14.1</v>
      </c>
      <c r="I154" s="47">
        <f t="shared" si="7"/>
        <v>27.96</v>
      </c>
      <c r="J154" s="46"/>
      <c r="K154" s="46"/>
      <c r="L154" s="48"/>
      <c r="M154" s="48"/>
      <c r="N154" s="49">
        <f t="shared" si="8"/>
      </c>
      <c r="O154" s="48">
        <v>96300</v>
      </c>
      <c r="P154" s="48">
        <v>464.9</v>
      </c>
      <c r="Q154" s="50">
        <v>-3.34</v>
      </c>
      <c r="R154" s="46">
        <v>57.22</v>
      </c>
      <c r="S154" s="46"/>
      <c r="T154" s="46">
        <v>99.2</v>
      </c>
      <c r="U154" s="51">
        <v>99.2</v>
      </c>
    </row>
    <row r="155" spans="1:21" ht="12.75">
      <c r="A155" s="3" t="s">
        <v>151</v>
      </c>
      <c r="B155" s="5">
        <v>154</v>
      </c>
      <c r="C155" s="5" t="s">
        <v>163</v>
      </c>
      <c r="D155" s="5" t="s">
        <v>12</v>
      </c>
      <c r="E155" s="44">
        <v>10115.52887577869</v>
      </c>
      <c r="F155" s="45">
        <f t="shared" si="6"/>
        <v>258.0492060147625</v>
      </c>
      <c r="G155" s="46">
        <v>18.45</v>
      </c>
      <c r="H155" s="46">
        <v>23.39</v>
      </c>
      <c r="I155" s="47">
        <f t="shared" si="7"/>
        <v>41.84</v>
      </c>
      <c r="J155" s="46"/>
      <c r="K155" s="46"/>
      <c r="L155" s="48"/>
      <c r="M155" s="48"/>
      <c r="N155" s="49">
        <f t="shared" si="8"/>
      </c>
      <c r="O155" s="48">
        <v>39200</v>
      </c>
      <c r="P155" s="48">
        <v>443.6</v>
      </c>
      <c r="Q155" s="50">
        <v>1.99</v>
      </c>
      <c r="R155" s="46">
        <v>73.3</v>
      </c>
      <c r="S155" s="46"/>
      <c r="T155" s="46">
        <v>90.6</v>
      </c>
      <c r="U155" s="51">
        <v>90.6</v>
      </c>
    </row>
    <row r="156" spans="1:21" ht="12.75">
      <c r="A156" s="3" t="s">
        <v>151</v>
      </c>
      <c r="B156" s="5">
        <v>155</v>
      </c>
      <c r="C156" s="5" t="s">
        <v>164</v>
      </c>
      <c r="D156" s="5" t="s">
        <v>12</v>
      </c>
      <c r="E156" s="44">
        <v>16253.054</v>
      </c>
      <c r="F156" s="45">
        <f t="shared" si="6"/>
        <v>275.0093739424704</v>
      </c>
      <c r="G156" s="46">
        <v>13.03</v>
      </c>
      <c r="H156" s="46">
        <v>27.9</v>
      </c>
      <c r="I156" s="47">
        <f t="shared" si="7"/>
        <v>40.93</v>
      </c>
      <c r="J156" s="46"/>
      <c r="K156" s="46"/>
      <c r="L156" s="48"/>
      <c r="M156" s="48"/>
      <c r="N156" s="49">
        <f t="shared" si="8"/>
      </c>
      <c r="O156" s="48">
        <v>59100</v>
      </c>
      <c r="P156" s="48">
        <v>465.6</v>
      </c>
      <c r="Q156" s="50">
        <v>-2.4</v>
      </c>
      <c r="R156" s="46">
        <v>87.83</v>
      </c>
      <c r="S156" s="46"/>
      <c r="T156" s="46">
        <v>98.9</v>
      </c>
      <c r="U156" s="51">
        <v>98.9</v>
      </c>
    </row>
    <row r="157" spans="1:21" ht="12.75">
      <c r="A157" s="3" t="s">
        <v>151</v>
      </c>
      <c r="B157" s="5">
        <v>156</v>
      </c>
      <c r="C157" s="5" t="s">
        <v>165</v>
      </c>
      <c r="D157" s="5" t="s">
        <v>12</v>
      </c>
      <c r="E157" s="44">
        <v>12448.658999999998</v>
      </c>
      <c r="F157" s="45">
        <f t="shared" si="6"/>
        <v>238.48005747126433</v>
      </c>
      <c r="G157" s="46">
        <v>19.66</v>
      </c>
      <c r="H157" s="46">
        <v>18.01</v>
      </c>
      <c r="I157" s="47">
        <f t="shared" si="7"/>
        <v>37.67</v>
      </c>
      <c r="J157" s="46"/>
      <c r="K157" s="46"/>
      <c r="L157" s="48"/>
      <c r="M157" s="48"/>
      <c r="N157" s="49">
        <f t="shared" si="8"/>
      </c>
      <c r="O157" s="48">
        <v>52200</v>
      </c>
      <c r="P157" s="48">
        <v>382.6</v>
      </c>
      <c r="Q157" s="50">
        <v>-8.26</v>
      </c>
      <c r="R157" s="46">
        <v>61.23</v>
      </c>
      <c r="S157" s="46"/>
      <c r="T157" s="46">
        <v>83.4</v>
      </c>
      <c r="U157" s="51">
        <v>78.6</v>
      </c>
    </row>
    <row r="158" spans="1:21" ht="12.75">
      <c r="A158" s="3" t="s">
        <v>151</v>
      </c>
      <c r="B158" s="5">
        <v>157</v>
      </c>
      <c r="C158" s="5" t="s">
        <v>166</v>
      </c>
      <c r="D158" s="5" t="s">
        <v>20</v>
      </c>
      <c r="E158" s="44">
        <v>99349.13087577869</v>
      </c>
      <c r="F158" s="45">
        <f t="shared" si="6"/>
        <v>343.7686189473311</v>
      </c>
      <c r="G158" s="46">
        <v>17.81</v>
      </c>
      <c r="H158" s="46">
        <v>20.11</v>
      </c>
      <c r="I158" s="47">
        <f t="shared" si="7"/>
        <v>37.92</v>
      </c>
      <c r="J158" s="46">
        <v>0</v>
      </c>
      <c r="K158" s="46">
        <v>61.99</v>
      </c>
      <c r="L158" s="48">
        <v>110354.68400000001</v>
      </c>
      <c r="M158" s="48">
        <v>179626.103</v>
      </c>
      <c r="N158" s="49">
        <f t="shared" si="8"/>
        <v>0.6143577250573654</v>
      </c>
      <c r="O158" s="48">
        <v>289000</v>
      </c>
      <c r="P158" s="48">
        <v>553.8</v>
      </c>
      <c r="Q158" s="50">
        <v>-0.03</v>
      </c>
      <c r="R158" s="46"/>
      <c r="S158" s="46">
        <v>58.67</v>
      </c>
      <c r="T158" s="46"/>
      <c r="U158" s="51"/>
    </row>
    <row r="159" spans="1:21" ht="12.75">
      <c r="A159" s="3" t="s">
        <v>151</v>
      </c>
      <c r="B159" s="5">
        <v>158</v>
      </c>
      <c r="C159" s="5" t="s">
        <v>167</v>
      </c>
      <c r="D159" s="5" t="s">
        <v>6</v>
      </c>
      <c r="E159" s="44">
        <v>96102.39</v>
      </c>
      <c r="F159" s="45">
        <f t="shared" si="6"/>
        <v>403.2832144355854</v>
      </c>
      <c r="G159" s="46">
        <v>14.81</v>
      </c>
      <c r="H159" s="46">
        <v>5.18</v>
      </c>
      <c r="I159" s="47">
        <f t="shared" si="7"/>
        <v>19.990000000000002</v>
      </c>
      <c r="J159" s="46">
        <v>56.07</v>
      </c>
      <c r="K159" s="46">
        <v>23.77</v>
      </c>
      <c r="L159" s="48">
        <v>30999.85</v>
      </c>
      <c r="M159" s="48">
        <v>136426.031</v>
      </c>
      <c r="N159" s="49">
        <f t="shared" si="8"/>
        <v>0.22722826261800433</v>
      </c>
      <c r="O159" s="48">
        <v>238300</v>
      </c>
      <c r="P159" s="48">
        <v>504</v>
      </c>
      <c r="Q159" s="50">
        <v>-0.84</v>
      </c>
      <c r="R159" s="46">
        <v>34.82</v>
      </c>
      <c r="S159" s="46">
        <v>46.9</v>
      </c>
      <c r="T159" s="46">
        <v>96.7</v>
      </c>
      <c r="U159" s="51">
        <v>96.7</v>
      </c>
    </row>
    <row r="160" spans="1:21" ht="12.75">
      <c r="A160" s="3" t="s">
        <v>151</v>
      </c>
      <c r="B160" s="5">
        <v>159</v>
      </c>
      <c r="C160" s="5" t="s">
        <v>168</v>
      </c>
      <c r="D160" s="5" t="s">
        <v>12</v>
      </c>
      <c r="E160" s="44">
        <v>19594.52</v>
      </c>
      <c r="F160" s="45">
        <f t="shared" si="6"/>
        <v>264.07708894878704</v>
      </c>
      <c r="G160" s="46">
        <v>23</v>
      </c>
      <c r="H160" s="46">
        <v>15.34</v>
      </c>
      <c r="I160" s="47">
        <f t="shared" si="7"/>
        <v>38.34</v>
      </c>
      <c r="J160" s="46"/>
      <c r="K160" s="46"/>
      <c r="L160" s="48"/>
      <c r="M160" s="48"/>
      <c r="N160" s="49">
        <f t="shared" si="8"/>
      </c>
      <c r="O160" s="48">
        <v>74200</v>
      </c>
      <c r="P160" s="48">
        <v>425.4</v>
      </c>
      <c r="Q160" s="50">
        <v>2.04</v>
      </c>
      <c r="R160" s="46">
        <v>57.7</v>
      </c>
      <c r="S160" s="46"/>
      <c r="T160" s="46">
        <v>100</v>
      </c>
      <c r="U160" s="51">
        <v>100</v>
      </c>
    </row>
    <row r="161" spans="1:21" ht="12.75">
      <c r="A161" s="3" t="s">
        <v>151</v>
      </c>
      <c r="B161" s="5">
        <v>160</v>
      </c>
      <c r="C161" s="5" t="s">
        <v>169</v>
      </c>
      <c r="D161" s="5" t="s">
        <v>12</v>
      </c>
      <c r="E161" s="44">
        <v>31415.55</v>
      </c>
      <c r="F161" s="45">
        <f t="shared" si="6"/>
        <v>332.088266384778</v>
      </c>
      <c r="G161" s="46">
        <v>14.28</v>
      </c>
      <c r="H161" s="46">
        <v>20.91</v>
      </c>
      <c r="I161" s="47">
        <f t="shared" si="7"/>
        <v>35.19</v>
      </c>
      <c r="J161" s="46"/>
      <c r="K161" s="46"/>
      <c r="L161" s="48"/>
      <c r="M161" s="48"/>
      <c r="N161" s="49">
        <f t="shared" si="8"/>
      </c>
      <c r="O161" s="48">
        <v>94600</v>
      </c>
      <c r="P161" s="48">
        <v>493.7</v>
      </c>
      <c r="Q161" s="50">
        <v>10.2</v>
      </c>
      <c r="R161" s="46">
        <v>54.7</v>
      </c>
      <c r="S161" s="46"/>
      <c r="T161" s="46">
        <v>92.4</v>
      </c>
      <c r="U161" s="51">
        <v>92.4</v>
      </c>
    </row>
    <row r="162" spans="1:21" ht="12.75">
      <c r="A162" s="3" t="s">
        <v>151</v>
      </c>
      <c r="B162" s="5">
        <v>161</v>
      </c>
      <c r="C162" s="5" t="s">
        <v>170</v>
      </c>
      <c r="D162" s="5" t="s">
        <v>12</v>
      </c>
      <c r="E162" s="44">
        <v>40682.41</v>
      </c>
      <c r="F162" s="45">
        <f t="shared" si="6"/>
        <v>329.1457119741101</v>
      </c>
      <c r="G162" s="46">
        <v>11.4</v>
      </c>
      <c r="H162" s="46">
        <v>18.26</v>
      </c>
      <c r="I162" s="47">
        <f t="shared" si="7"/>
        <v>29.660000000000004</v>
      </c>
      <c r="J162" s="46"/>
      <c r="K162" s="46"/>
      <c r="L162" s="48"/>
      <c r="M162" s="48"/>
      <c r="N162" s="49">
        <f t="shared" si="8"/>
      </c>
      <c r="O162" s="48">
        <v>123600</v>
      </c>
      <c r="P162" s="48">
        <v>466</v>
      </c>
      <c r="Q162" s="50">
        <v>2.64</v>
      </c>
      <c r="R162" s="46">
        <v>49.18</v>
      </c>
      <c r="S162" s="46"/>
      <c r="T162" s="46">
        <v>91</v>
      </c>
      <c r="U162" s="51">
        <v>91</v>
      </c>
    </row>
    <row r="163" spans="1:21" ht="12.75">
      <c r="A163" s="3" t="s">
        <v>151</v>
      </c>
      <c r="B163" s="5">
        <v>162</v>
      </c>
      <c r="C163" s="5" t="s">
        <v>171</v>
      </c>
      <c r="D163" s="5" t="s">
        <v>12</v>
      </c>
      <c r="E163" s="44">
        <v>26671.79</v>
      </c>
      <c r="F163" s="45">
        <f t="shared" si="6"/>
        <v>253.29335232668566</v>
      </c>
      <c r="G163" s="46">
        <v>20.65</v>
      </c>
      <c r="H163" s="46">
        <v>23.6</v>
      </c>
      <c r="I163" s="47">
        <f t="shared" si="7"/>
        <v>44.25</v>
      </c>
      <c r="J163" s="46"/>
      <c r="K163" s="46"/>
      <c r="L163" s="48"/>
      <c r="M163" s="48"/>
      <c r="N163" s="49">
        <f t="shared" si="8"/>
      </c>
      <c r="O163" s="48">
        <v>105300</v>
      </c>
      <c r="P163" s="48">
        <v>454.3</v>
      </c>
      <c r="Q163" s="50">
        <v>2.78</v>
      </c>
      <c r="R163" s="46">
        <v>52.83</v>
      </c>
      <c r="S163" s="46"/>
      <c r="T163" s="46">
        <v>98.5</v>
      </c>
      <c r="U163" s="51">
        <v>95</v>
      </c>
    </row>
    <row r="164" spans="1:21" ht="12.75">
      <c r="A164" s="3" t="s">
        <v>151</v>
      </c>
      <c r="B164" s="5">
        <v>163</v>
      </c>
      <c r="C164" s="5" t="s">
        <v>172</v>
      </c>
      <c r="D164" s="5" t="s">
        <v>12</v>
      </c>
      <c r="E164" s="44">
        <v>41208.652</v>
      </c>
      <c r="F164" s="45">
        <f t="shared" si="6"/>
        <v>333.94369529983794</v>
      </c>
      <c r="G164" s="46">
        <v>13.5</v>
      </c>
      <c r="H164" s="46">
        <v>5.98</v>
      </c>
      <c r="I164" s="47">
        <f t="shared" si="7"/>
        <v>19.48</v>
      </c>
      <c r="J164" s="46"/>
      <c r="K164" s="46"/>
      <c r="L164" s="48"/>
      <c r="M164" s="48"/>
      <c r="N164" s="49">
        <f t="shared" si="8"/>
      </c>
      <c r="O164" s="48">
        <v>123400</v>
      </c>
      <c r="P164" s="48">
        <v>414.7</v>
      </c>
      <c r="Q164" s="50">
        <v>2.46</v>
      </c>
      <c r="R164" s="46">
        <v>56.94</v>
      </c>
      <c r="S164" s="46"/>
      <c r="T164" s="46">
        <v>99.6</v>
      </c>
      <c r="U164" s="51">
        <v>99.6</v>
      </c>
    </row>
    <row r="165" spans="1:21" ht="12.75">
      <c r="A165" s="3" t="s">
        <v>151</v>
      </c>
      <c r="B165" s="5">
        <v>164</v>
      </c>
      <c r="C165" s="5" t="s">
        <v>173</v>
      </c>
      <c r="D165" s="5" t="s">
        <v>12</v>
      </c>
      <c r="E165" s="44">
        <v>24197.63</v>
      </c>
      <c r="F165" s="45">
        <f t="shared" si="6"/>
        <v>253.37832460732983</v>
      </c>
      <c r="G165" s="46">
        <v>23.31</v>
      </c>
      <c r="H165" s="46">
        <v>24.28</v>
      </c>
      <c r="I165" s="47">
        <f t="shared" si="7"/>
        <v>47.59</v>
      </c>
      <c r="J165" s="46"/>
      <c r="K165" s="46"/>
      <c r="L165" s="48"/>
      <c r="M165" s="48"/>
      <c r="N165" s="49">
        <f t="shared" si="8"/>
      </c>
      <c r="O165" s="48">
        <v>95500</v>
      </c>
      <c r="P165" s="48">
        <v>475.2</v>
      </c>
      <c r="Q165" s="50">
        <v>4.08</v>
      </c>
      <c r="R165" s="46">
        <v>59.71</v>
      </c>
      <c r="S165" s="46"/>
      <c r="T165" s="46">
        <v>100</v>
      </c>
      <c r="U165" s="51">
        <v>100</v>
      </c>
    </row>
    <row r="166" spans="1:21" ht="12.75">
      <c r="A166" s="3" t="s">
        <v>151</v>
      </c>
      <c r="B166" s="5">
        <v>165</v>
      </c>
      <c r="C166" s="5" t="s">
        <v>174</v>
      </c>
      <c r="D166" s="5" t="s">
        <v>12</v>
      </c>
      <c r="E166" s="44">
        <v>34822.45</v>
      </c>
      <c r="F166" s="45">
        <f t="shared" si="6"/>
        <v>325.7478952291861</v>
      </c>
      <c r="G166" s="46">
        <v>12.5</v>
      </c>
      <c r="H166" s="46">
        <v>15.7</v>
      </c>
      <c r="I166" s="47">
        <f t="shared" si="7"/>
        <v>28.2</v>
      </c>
      <c r="J166" s="46"/>
      <c r="K166" s="46"/>
      <c r="L166" s="48"/>
      <c r="M166" s="48"/>
      <c r="N166" s="49">
        <f t="shared" si="8"/>
      </c>
      <c r="O166" s="48">
        <v>106900</v>
      </c>
      <c r="P166" s="48">
        <v>453.7</v>
      </c>
      <c r="Q166" s="50">
        <v>1.95</v>
      </c>
      <c r="R166" s="46">
        <v>52</v>
      </c>
      <c r="S166" s="46"/>
      <c r="T166" s="46">
        <v>91.3</v>
      </c>
      <c r="U166" s="51">
        <v>90.5</v>
      </c>
    </row>
    <row r="167" spans="1:21" ht="12.75">
      <c r="A167" s="3" t="s">
        <v>151</v>
      </c>
      <c r="B167" s="5">
        <v>166</v>
      </c>
      <c r="C167" s="5" t="s">
        <v>175</v>
      </c>
      <c r="D167" s="5" t="s">
        <v>12</v>
      </c>
      <c r="E167" s="44">
        <v>23335.53</v>
      </c>
      <c r="F167" s="45">
        <f t="shared" si="6"/>
        <v>250.38122317596566</v>
      </c>
      <c r="G167" s="46">
        <v>18.64</v>
      </c>
      <c r="H167" s="46">
        <v>18.41</v>
      </c>
      <c r="I167" s="47">
        <f t="shared" si="7"/>
        <v>37.05</v>
      </c>
      <c r="J167" s="46"/>
      <c r="K167" s="46"/>
      <c r="L167" s="48"/>
      <c r="M167" s="48"/>
      <c r="N167" s="49">
        <f t="shared" si="8"/>
      </c>
      <c r="O167" s="48">
        <v>93200</v>
      </c>
      <c r="P167" s="48">
        <v>397.8</v>
      </c>
      <c r="Q167" s="50">
        <v>-5.99</v>
      </c>
      <c r="R167" s="46">
        <v>37.07</v>
      </c>
      <c r="S167" s="46"/>
      <c r="T167" s="46">
        <v>98.3</v>
      </c>
      <c r="U167" s="51">
        <v>98.3</v>
      </c>
    </row>
    <row r="168" spans="1:21" ht="12.75">
      <c r="A168" s="3" t="s">
        <v>151</v>
      </c>
      <c r="B168" s="5">
        <v>167</v>
      </c>
      <c r="C168" s="5" t="s">
        <v>176</v>
      </c>
      <c r="D168" s="5" t="s">
        <v>20</v>
      </c>
      <c r="E168" s="44">
        <v>284559.88800000004</v>
      </c>
      <c r="F168" s="45">
        <f t="shared" si="6"/>
        <v>348.4264576956043</v>
      </c>
      <c r="G168" s="46">
        <v>19.55</v>
      </c>
      <c r="H168" s="46">
        <v>17.44</v>
      </c>
      <c r="I168" s="47">
        <f t="shared" si="7"/>
        <v>36.99</v>
      </c>
      <c r="J168" s="46">
        <v>19.42</v>
      </c>
      <c r="K168" s="46">
        <v>43.58</v>
      </c>
      <c r="L168" s="48">
        <v>201557.788</v>
      </c>
      <c r="M168" s="48">
        <v>478064.9639999999</v>
      </c>
      <c r="N168" s="49">
        <f t="shared" si="8"/>
        <v>0.42161171216889265</v>
      </c>
      <c r="O168" s="48">
        <v>816700</v>
      </c>
      <c r="P168" s="48">
        <v>552.8</v>
      </c>
      <c r="Q168" s="50">
        <v>3.44</v>
      </c>
      <c r="R168" s="46"/>
      <c r="S168" s="46">
        <v>35.05</v>
      </c>
      <c r="T168" s="46"/>
      <c r="U168" s="51"/>
    </row>
    <row r="169" spans="1:21" ht="12.75">
      <c r="A169" s="3" t="s">
        <v>151</v>
      </c>
      <c r="B169" s="5">
        <v>168</v>
      </c>
      <c r="C169" s="5" t="s">
        <v>177</v>
      </c>
      <c r="D169" s="5" t="s">
        <v>12</v>
      </c>
      <c r="E169" s="44">
        <v>35793.19</v>
      </c>
      <c r="F169" s="45">
        <f t="shared" si="6"/>
        <v>255.11895937277262</v>
      </c>
      <c r="G169" s="46">
        <v>15.27</v>
      </c>
      <c r="H169" s="46">
        <v>14.08</v>
      </c>
      <c r="I169" s="47">
        <f t="shared" si="7"/>
        <v>29.35</v>
      </c>
      <c r="J169" s="46"/>
      <c r="K169" s="46"/>
      <c r="L169" s="48"/>
      <c r="M169" s="48"/>
      <c r="N169" s="49">
        <f t="shared" si="8"/>
      </c>
      <c r="O169" s="48">
        <v>140300</v>
      </c>
      <c r="P169" s="48">
        <v>361.1</v>
      </c>
      <c r="Q169" s="50">
        <v>-4.85</v>
      </c>
      <c r="R169" s="46">
        <v>41.94</v>
      </c>
      <c r="S169" s="46"/>
      <c r="T169" s="46">
        <v>95.9</v>
      </c>
      <c r="U169" s="51">
        <v>95.9</v>
      </c>
    </row>
    <row r="170" spans="1:21" ht="12.75">
      <c r="A170" s="3" t="s">
        <v>151</v>
      </c>
      <c r="B170" s="5">
        <v>169</v>
      </c>
      <c r="C170" s="5" t="s">
        <v>178</v>
      </c>
      <c r="D170" s="5" t="s">
        <v>12</v>
      </c>
      <c r="E170" s="44">
        <v>33529.17</v>
      </c>
      <c r="F170" s="45">
        <f t="shared" si="6"/>
        <v>281.757731092437</v>
      </c>
      <c r="G170" s="46">
        <v>14.32</v>
      </c>
      <c r="H170" s="46">
        <v>25.91</v>
      </c>
      <c r="I170" s="47">
        <f t="shared" si="7"/>
        <v>40.230000000000004</v>
      </c>
      <c r="J170" s="46"/>
      <c r="K170" s="46"/>
      <c r="L170" s="48"/>
      <c r="M170" s="48"/>
      <c r="N170" s="49">
        <f t="shared" si="8"/>
      </c>
      <c r="O170" s="48">
        <v>119000</v>
      </c>
      <c r="P170" s="48">
        <v>471.4</v>
      </c>
      <c r="Q170" s="50">
        <v>0.1</v>
      </c>
      <c r="R170" s="46">
        <v>65.36</v>
      </c>
      <c r="S170" s="46"/>
      <c r="T170" s="46">
        <v>100</v>
      </c>
      <c r="U170" s="51">
        <v>100</v>
      </c>
    </row>
    <row r="171" spans="1:21" ht="12.75">
      <c r="A171" s="3" t="s">
        <v>151</v>
      </c>
      <c r="B171" s="5">
        <v>170</v>
      </c>
      <c r="C171" s="5" t="s">
        <v>179</v>
      </c>
      <c r="D171" s="5" t="s">
        <v>12</v>
      </c>
      <c r="E171" s="44">
        <v>32017.48</v>
      </c>
      <c r="F171" s="45">
        <f t="shared" si="6"/>
        <v>349.535807860262</v>
      </c>
      <c r="G171" s="46">
        <v>12.51</v>
      </c>
      <c r="H171" s="46">
        <v>11.67</v>
      </c>
      <c r="I171" s="47">
        <f t="shared" si="7"/>
        <v>24.18</v>
      </c>
      <c r="J171" s="46"/>
      <c r="K171" s="46"/>
      <c r="L171" s="48"/>
      <c r="M171" s="48"/>
      <c r="N171" s="49">
        <f t="shared" si="8"/>
      </c>
      <c r="O171" s="48">
        <v>91600</v>
      </c>
      <c r="P171" s="48">
        <v>461</v>
      </c>
      <c r="Q171" s="50">
        <v>0.84</v>
      </c>
      <c r="R171" s="46">
        <v>51.45</v>
      </c>
      <c r="S171" s="46"/>
      <c r="T171" s="46">
        <v>90.9</v>
      </c>
      <c r="U171" s="51">
        <v>90.9</v>
      </c>
    </row>
    <row r="172" spans="1:21" ht="12.75">
      <c r="A172" s="3" t="s">
        <v>151</v>
      </c>
      <c r="B172" s="5">
        <v>171</v>
      </c>
      <c r="C172" s="5" t="s">
        <v>180</v>
      </c>
      <c r="D172" s="5" t="s">
        <v>12</v>
      </c>
      <c r="E172" s="44">
        <v>42373.911</v>
      </c>
      <c r="F172" s="45">
        <f t="shared" si="6"/>
        <v>351.0680281690141</v>
      </c>
      <c r="G172" s="46">
        <v>10.87</v>
      </c>
      <c r="H172" s="46">
        <v>14.36</v>
      </c>
      <c r="I172" s="47">
        <f t="shared" si="7"/>
        <v>25.229999999999997</v>
      </c>
      <c r="J172" s="46"/>
      <c r="K172" s="46"/>
      <c r="L172" s="48"/>
      <c r="M172" s="48"/>
      <c r="N172" s="49">
        <f t="shared" si="8"/>
      </c>
      <c r="O172" s="48">
        <v>120700</v>
      </c>
      <c r="P172" s="48">
        <v>469.5</v>
      </c>
      <c r="Q172" s="50">
        <v>1.23</v>
      </c>
      <c r="R172" s="46">
        <v>52.77</v>
      </c>
      <c r="S172" s="46"/>
      <c r="T172" s="46">
        <v>95.5</v>
      </c>
      <c r="U172" s="51">
        <v>95.5</v>
      </c>
    </row>
    <row r="173" spans="1:21" ht="12.75">
      <c r="A173" s="3" t="s">
        <v>151</v>
      </c>
      <c r="B173" s="5">
        <v>172</v>
      </c>
      <c r="C173" s="5" t="s">
        <v>181</v>
      </c>
      <c r="D173" s="5" t="s">
        <v>12</v>
      </c>
      <c r="E173" s="44">
        <v>23877.942000000003</v>
      </c>
      <c r="F173" s="45">
        <f t="shared" si="6"/>
        <v>383.27354735152494</v>
      </c>
      <c r="G173" s="46">
        <v>9.76</v>
      </c>
      <c r="H173" s="46">
        <v>15.16</v>
      </c>
      <c r="I173" s="47">
        <f t="shared" si="7"/>
        <v>24.92</v>
      </c>
      <c r="J173" s="46"/>
      <c r="K173" s="46"/>
      <c r="L173" s="48"/>
      <c r="M173" s="48"/>
      <c r="N173" s="49">
        <f t="shared" si="8"/>
      </c>
      <c r="O173" s="48">
        <v>62300</v>
      </c>
      <c r="P173" s="48">
        <v>510.5</v>
      </c>
      <c r="Q173" s="50">
        <v>11.65</v>
      </c>
      <c r="R173" s="46">
        <v>48.49</v>
      </c>
      <c r="S173" s="46"/>
      <c r="T173" s="46">
        <v>95.5</v>
      </c>
      <c r="U173" s="51">
        <v>89.4</v>
      </c>
    </row>
    <row r="174" spans="1:21" ht="12.75">
      <c r="A174" s="3" t="s">
        <v>151</v>
      </c>
      <c r="B174" s="5">
        <v>173</v>
      </c>
      <c r="C174" s="5" t="s">
        <v>182</v>
      </c>
      <c r="D174" s="5" t="s">
        <v>20</v>
      </c>
      <c r="E174" s="44">
        <v>196628.21</v>
      </c>
      <c r="F174" s="45">
        <f t="shared" si="6"/>
        <v>368.286589248923</v>
      </c>
      <c r="G174" s="46">
        <v>15.93</v>
      </c>
      <c r="H174" s="46">
        <v>16.79</v>
      </c>
      <c r="I174" s="47">
        <f t="shared" si="7"/>
        <v>32.72</v>
      </c>
      <c r="J174" s="46">
        <v>7.2</v>
      </c>
      <c r="K174" s="46">
        <v>60.09</v>
      </c>
      <c r="L174" s="48">
        <v>196261.96</v>
      </c>
      <c r="M174" s="48">
        <v>316338.61</v>
      </c>
      <c r="N174" s="49">
        <f t="shared" si="8"/>
        <v>0.6204173433018498</v>
      </c>
      <c r="O174" s="48">
        <v>533900</v>
      </c>
      <c r="P174" s="48">
        <v>547.4</v>
      </c>
      <c r="Q174" s="50">
        <v>-0.29</v>
      </c>
      <c r="R174" s="46"/>
      <c r="S174" s="46">
        <v>37.63</v>
      </c>
      <c r="T174" s="46"/>
      <c r="U174" s="51"/>
    </row>
    <row r="175" spans="1:21" ht="12.75">
      <c r="A175" s="3" t="s">
        <v>151</v>
      </c>
      <c r="B175" s="5">
        <v>174</v>
      </c>
      <c r="C175" s="5" t="s">
        <v>183</v>
      </c>
      <c r="D175" s="5" t="s">
        <v>6</v>
      </c>
      <c r="E175" s="44">
        <v>91514.54</v>
      </c>
      <c r="F175" s="45">
        <f t="shared" si="6"/>
        <v>381.9471619365609</v>
      </c>
      <c r="G175" s="46">
        <v>9</v>
      </c>
      <c r="H175" s="46">
        <v>14.79</v>
      </c>
      <c r="I175" s="47">
        <f t="shared" si="7"/>
        <v>23.79</v>
      </c>
      <c r="J175" s="46">
        <v>59.57</v>
      </c>
      <c r="K175" s="46">
        <v>16.23</v>
      </c>
      <c r="L175" s="48">
        <v>25390.98</v>
      </c>
      <c r="M175" s="48">
        <v>146808</v>
      </c>
      <c r="N175" s="49">
        <f t="shared" si="8"/>
        <v>0.17295365375183913</v>
      </c>
      <c r="O175" s="48">
        <v>239600</v>
      </c>
      <c r="P175" s="48">
        <v>519.8</v>
      </c>
      <c r="Q175" s="50">
        <v>-4.18</v>
      </c>
      <c r="R175" s="46">
        <v>57.88</v>
      </c>
      <c r="S175" s="46">
        <v>49.81</v>
      </c>
      <c r="T175" s="46">
        <v>81.5</v>
      </c>
      <c r="U175" s="51">
        <v>81.5</v>
      </c>
    </row>
    <row r="176" spans="1:21" ht="12.75">
      <c r="A176" s="3" t="s">
        <v>151</v>
      </c>
      <c r="B176" s="5">
        <v>175</v>
      </c>
      <c r="C176" s="5" t="s">
        <v>184</v>
      </c>
      <c r="D176" s="5" t="s">
        <v>6</v>
      </c>
      <c r="E176" s="44">
        <v>92300.08</v>
      </c>
      <c r="F176" s="45">
        <f t="shared" si="6"/>
        <v>364.10287968441816</v>
      </c>
      <c r="G176" s="46">
        <v>14.17</v>
      </c>
      <c r="H176" s="46">
        <v>12.2</v>
      </c>
      <c r="I176" s="47">
        <f t="shared" si="7"/>
        <v>26.369999999999997</v>
      </c>
      <c r="J176" s="46">
        <v>10.67</v>
      </c>
      <c r="K176" s="46">
        <v>62.83</v>
      </c>
      <c r="L176" s="48">
        <v>94701.53</v>
      </c>
      <c r="M176" s="48">
        <v>144504.62</v>
      </c>
      <c r="N176" s="49">
        <f t="shared" si="8"/>
        <v>0.6553529568812402</v>
      </c>
      <c r="O176" s="48">
        <v>253500</v>
      </c>
      <c r="P176" s="48">
        <v>494.5</v>
      </c>
      <c r="Q176" s="50">
        <v>-2.62</v>
      </c>
      <c r="R176" s="46">
        <v>49.22</v>
      </c>
      <c r="S176" s="46">
        <v>37.24</v>
      </c>
      <c r="T176" s="46">
        <v>97.4</v>
      </c>
      <c r="U176" s="51">
        <v>97.4</v>
      </c>
    </row>
    <row r="177" spans="1:21" ht="12.75">
      <c r="A177" s="3" t="s">
        <v>151</v>
      </c>
      <c r="B177" s="5">
        <v>176</v>
      </c>
      <c r="C177" s="5" t="s">
        <v>185</v>
      </c>
      <c r="D177" s="5" t="s">
        <v>6</v>
      </c>
      <c r="E177" s="44">
        <v>74367.105</v>
      </c>
      <c r="F177" s="45">
        <f t="shared" si="6"/>
        <v>370.1697610751618</v>
      </c>
      <c r="G177" s="46">
        <v>15.35</v>
      </c>
      <c r="H177" s="46">
        <v>8.12</v>
      </c>
      <c r="I177" s="47">
        <f t="shared" si="7"/>
        <v>23.47</v>
      </c>
      <c r="J177" s="46">
        <v>57.97</v>
      </c>
      <c r="K177" s="46">
        <v>18.55</v>
      </c>
      <c r="L177" s="48">
        <v>17980.5</v>
      </c>
      <c r="M177" s="48">
        <v>97200.522</v>
      </c>
      <c r="N177" s="49">
        <f t="shared" si="8"/>
        <v>0.18498357447092723</v>
      </c>
      <c r="O177" s="48">
        <v>200900</v>
      </c>
      <c r="P177" s="48">
        <v>484.1</v>
      </c>
      <c r="Q177" s="50">
        <v>-2.42</v>
      </c>
      <c r="R177" s="46">
        <v>36.43</v>
      </c>
      <c r="S177" s="46">
        <v>48.15</v>
      </c>
      <c r="T177" s="46">
        <v>100</v>
      </c>
      <c r="U177" s="51">
        <v>74.1</v>
      </c>
    </row>
    <row r="178" spans="1:21" ht="12.75">
      <c r="A178" s="3" t="s">
        <v>151</v>
      </c>
      <c r="B178" s="5">
        <v>177</v>
      </c>
      <c r="C178" s="5" t="s">
        <v>186</v>
      </c>
      <c r="D178" s="5" t="s">
        <v>6</v>
      </c>
      <c r="E178" s="44">
        <v>97420.9</v>
      </c>
      <c r="F178" s="45">
        <f t="shared" si="6"/>
        <v>340.27558505064616</v>
      </c>
      <c r="G178" s="46">
        <v>14.09</v>
      </c>
      <c r="H178" s="46">
        <v>6.3</v>
      </c>
      <c r="I178" s="47">
        <f t="shared" si="7"/>
        <v>20.39</v>
      </c>
      <c r="J178" s="46">
        <v>12.81</v>
      </c>
      <c r="K178" s="46">
        <v>66.61</v>
      </c>
      <c r="L178" s="48">
        <v>96035.19</v>
      </c>
      <c r="M178" s="48">
        <v>140250.11</v>
      </c>
      <c r="N178" s="49">
        <f t="shared" si="8"/>
        <v>0.6847423506477108</v>
      </c>
      <c r="O178" s="48">
        <v>286300</v>
      </c>
      <c r="P178" s="48">
        <v>427.5</v>
      </c>
      <c r="Q178" s="50">
        <v>-9.01</v>
      </c>
      <c r="R178" s="46">
        <v>45.03</v>
      </c>
      <c r="S178" s="46">
        <v>38.38</v>
      </c>
      <c r="T178" s="46">
        <v>83.3</v>
      </c>
      <c r="U178" s="51">
        <v>83.3</v>
      </c>
    </row>
    <row r="179" spans="1:21" ht="12.75">
      <c r="A179" s="3" t="s">
        <v>151</v>
      </c>
      <c r="B179" s="5">
        <v>178</v>
      </c>
      <c r="C179" s="5" t="s">
        <v>187</v>
      </c>
      <c r="D179" s="5" t="s">
        <v>6</v>
      </c>
      <c r="E179" s="44">
        <v>107206.41</v>
      </c>
      <c r="F179" s="45">
        <f t="shared" si="6"/>
        <v>350.80631544502614</v>
      </c>
      <c r="G179" s="46">
        <v>12.85</v>
      </c>
      <c r="H179" s="46">
        <v>10.12</v>
      </c>
      <c r="I179" s="47">
        <f t="shared" si="7"/>
        <v>22.97</v>
      </c>
      <c r="J179" s="46">
        <v>61.08</v>
      </c>
      <c r="K179" s="46">
        <v>15.93</v>
      </c>
      <c r="L179" s="48">
        <v>22204.052</v>
      </c>
      <c r="M179" s="48">
        <v>143880.869</v>
      </c>
      <c r="N179" s="49">
        <f t="shared" si="8"/>
        <v>0.15432247632588317</v>
      </c>
      <c r="O179" s="48">
        <v>305600</v>
      </c>
      <c r="P179" s="48">
        <v>455.4</v>
      </c>
      <c r="Q179" s="50">
        <v>10.97</v>
      </c>
      <c r="R179" s="46">
        <v>48.97</v>
      </c>
      <c r="S179" s="46">
        <v>45.2</v>
      </c>
      <c r="T179" s="46">
        <v>98.9</v>
      </c>
      <c r="U179" s="51">
        <v>98.9</v>
      </c>
    </row>
    <row r="180" spans="1:21" ht="12.75">
      <c r="A180" s="3" t="s">
        <v>151</v>
      </c>
      <c r="B180" s="5">
        <v>179</v>
      </c>
      <c r="C180" s="5" t="s">
        <v>188</v>
      </c>
      <c r="D180" s="5" t="s">
        <v>6</v>
      </c>
      <c r="E180" s="44">
        <v>107145.90176119482</v>
      </c>
      <c r="F180" s="45">
        <f t="shared" si="6"/>
        <v>352.22189928071936</v>
      </c>
      <c r="G180" s="46">
        <v>13.14</v>
      </c>
      <c r="H180" s="46">
        <v>11.07</v>
      </c>
      <c r="I180" s="47">
        <f t="shared" si="7"/>
        <v>24.21</v>
      </c>
      <c r="J180" s="46">
        <v>68.7</v>
      </c>
      <c r="K180" s="46">
        <v>6.25</v>
      </c>
      <c r="L180" s="48">
        <v>22878.77</v>
      </c>
      <c r="M180" s="48">
        <v>179579.818</v>
      </c>
      <c r="N180" s="49">
        <f t="shared" si="8"/>
        <v>0.1274016771751044</v>
      </c>
      <c r="O180" s="48">
        <v>304200</v>
      </c>
      <c r="P180" s="48">
        <v>464.7</v>
      </c>
      <c r="Q180" s="50">
        <v>0.85</v>
      </c>
      <c r="R180" s="46">
        <v>49.69</v>
      </c>
      <c r="S180" s="46">
        <v>35.88</v>
      </c>
      <c r="T180" s="46">
        <v>100</v>
      </c>
      <c r="U180" s="51">
        <v>85</v>
      </c>
    </row>
    <row r="181" spans="1:21" ht="12.75">
      <c r="A181" s="3" t="s">
        <v>151</v>
      </c>
      <c r="B181" s="5">
        <v>180</v>
      </c>
      <c r="C181" s="5" t="s">
        <v>189</v>
      </c>
      <c r="D181" s="5" t="s">
        <v>6</v>
      </c>
      <c r="E181" s="44">
        <v>377389.42</v>
      </c>
      <c r="F181" s="45">
        <f t="shared" si="6"/>
        <v>376.9370954854175</v>
      </c>
      <c r="G181" s="46">
        <v>11.66</v>
      </c>
      <c r="H181" s="46">
        <v>6.73</v>
      </c>
      <c r="I181" s="47">
        <f t="shared" si="7"/>
        <v>18.39</v>
      </c>
      <c r="J181" s="46">
        <v>53.35</v>
      </c>
      <c r="K181" s="46">
        <v>21.92</v>
      </c>
      <c r="L181" s="48">
        <v>128941.64</v>
      </c>
      <c r="M181" s="48">
        <v>577924.04</v>
      </c>
      <c r="N181" s="49">
        <f t="shared" si="8"/>
        <v>0.22311174319725477</v>
      </c>
      <c r="O181" s="48">
        <v>1001200</v>
      </c>
      <c r="P181" s="48">
        <v>481</v>
      </c>
      <c r="Q181" s="50">
        <v>3.96</v>
      </c>
      <c r="R181" s="46">
        <v>38.43</v>
      </c>
      <c r="S181" s="46">
        <v>44.89</v>
      </c>
      <c r="T181" s="46">
        <v>88.6</v>
      </c>
      <c r="U181" s="51">
        <v>86.6</v>
      </c>
    </row>
    <row r="182" spans="1:21" ht="12.75">
      <c r="A182" s="3" t="s">
        <v>190</v>
      </c>
      <c r="B182" s="5">
        <v>181</v>
      </c>
      <c r="C182" s="5" t="s">
        <v>191</v>
      </c>
      <c r="D182" s="5" t="s">
        <v>6</v>
      </c>
      <c r="E182" s="44">
        <v>65786.26</v>
      </c>
      <c r="F182" s="45">
        <f t="shared" si="6"/>
        <v>355.7937263385614</v>
      </c>
      <c r="G182" s="46">
        <v>19.53</v>
      </c>
      <c r="H182" s="46">
        <v>9.26</v>
      </c>
      <c r="I182" s="47">
        <f t="shared" si="7"/>
        <v>28.79</v>
      </c>
      <c r="J182" s="46">
        <v>0.06</v>
      </c>
      <c r="K182" s="46">
        <v>71.15</v>
      </c>
      <c r="L182" s="48">
        <v>73612.15</v>
      </c>
      <c r="M182" s="48">
        <v>105207.358</v>
      </c>
      <c r="N182" s="49">
        <f t="shared" si="8"/>
        <v>0.6996863280227985</v>
      </c>
      <c r="O182" s="48">
        <v>184900</v>
      </c>
      <c r="P182" s="48">
        <v>499.7</v>
      </c>
      <c r="Q182" s="50">
        <v>4.05</v>
      </c>
      <c r="R182" s="46">
        <v>50.87</v>
      </c>
      <c r="S182" s="46">
        <v>46.97</v>
      </c>
      <c r="T182" s="46">
        <v>99.4</v>
      </c>
      <c r="U182" s="51">
        <v>99.4</v>
      </c>
    </row>
    <row r="183" spans="1:21" ht="12.75">
      <c r="A183" s="3" t="s">
        <v>190</v>
      </c>
      <c r="B183" s="5">
        <v>182</v>
      </c>
      <c r="C183" s="5" t="s">
        <v>192</v>
      </c>
      <c r="D183" s="5" t="s">
        <v>12</v>
      </c>
      <c r="E183" s="44">
        <v>35311.795</v>
      </c>
      <c r="F183" s="45">
        <f t="shared" si="6"/>
        <v>306.2601474414571</v>
      </c>
      <c r="G183" s="46">
        <v>16.78</v>
      </c>
      <c r="H183" s="46">
        <v>15.17</v>
      </c>
      <c r="I183" s="47">
        <f t="shared" si="7"/>
        <v>31.950000000000003</v>
      </c>
      <c r="J183" s="46"/>
      <c r="K183" s="46"/>
      <c r="L183" s="48"/>
      <c r="M183" s="48"/>
      <c r="N183" s="49">
        <f t="shared" si="8"/>
      </c>
      <c r="O183" s="48">
        <v>115300</v>
      </c>
      <c r="P183" s="48">
        <v>450</v>
      </c>
      <c r="Q183" s="50">
        <v>-0.7</v>
      </c>
      <c r="R183" s="46">
        <v>54.62</v>
      </c>
      <c r="S183" s="46"/>
      <c r="T183" s="46">
        <v>98.2</v>
      </c>
      <c r="U183" s="51">
        <v>98.2</v>
      </c>
    </row>
    <row r="184" spans="1:21" ht="12.75">
      <c r="A184" s="3" t="s">
        <v>190</v>
      </c>
      <c r="B184" s="5">
        <v>183</v>
      </c>
      <c r="C184" s="5" t="s">
        <v>193</v>
      </c>
      <c r="D184" s="5" t="s">
        <v>12</v>
      </c>
      <c r="E184" s="44">
        <v>32147.661999999997</v>
      </c>
      <c r="F184" s="45">
        <f t="shared" si="6"/>
        <v>248.43633693972177</v>
      </c>
      <c r="G184" s="46">
        <v>24.44</v>
      </c>
      <c r="H184" s="46">
        <v>8.52</v>
      </c>
      <c r="I184" s="47">
        <f t="shared" si="7"/>
        <v>32.96</v>
      </c>
      <c r="J184" s="46"/>
      <c r="K184" s="46"/>
      <c r="L184" s="48"/>
      <c r="M184" s="48"/>
      <c r="N184" s="49">
        <f t="shared" si="8"/>
      </c>
      <c r="O184" s="48">
        <v>129400</v>
      </c>
      <c r="P184" s="48">
        <v>370.6</v>
      </c>
      <c r="Q184" s="50">
        <v>-8.52</v>
      </c>
      <c r="R184" s="46">
        <v>50.14</v>
      </c>
      <c r="S184" s="46"/>
      <c r="T184" s="46">
        <v>100</v>
      </c>
      <c r="U184" s="51">
        <v>100</v>
      </c>
    </row>
    <row r="185" spans="1:21" ht="12.75">
      <c r="A185" s="3" t="s">
        <v>190</v>
      </c>
      <c r="B185" s="5">
        <v>184</v>
      </c>
      <c r="C185" s="5" t="s">
        <v>194</v>
      </c>
      <c r="D185" s="5" t="s">
        <v>12</v>
      </c>
      <c r="E185" s="44">
        <v>53140.942</v>
      </c>
      <c r="F185" s="45">
        <f t="shared" si="6"/>
        <v>347.32641830065364</v>
      </c>
      <c r="G185" s="46">
        <v>14.26</v>
      </c>
      <c r="H185" s="46">
        <v>12.97</v>
      </c>
      <c r="I185" s="47">
        <f t="shared" si="7"/>
        <v>27.23</v>
      </c>
      <c r="J185" s="46"/>
      <c r="K185" s="46"/>
      <c r="L185" s="48"/>
      <c r="M185" s="48"/>
      <c r="N185" s="49">
        <f t="shared" si="8"/>
      </c>
      <c r="O185" s="48">
        <v>153000</v>
      </c>
      <c r="P185" s="48">
        <v>477.3</v>
      </c>
      <c r="Q185" s="50">
        <v>3.98</v>
      </c>
      <c r="R185" s="46">
        <v>52.95</v>
      </c>
      <c r="S185" s="46"/>
      <c r="T185" s="46">
        <v>99.3</v>
      </c>
      <c r="U185" s="51">
        <v>99.3</v>
      </c>
    </row>
    <row r="186" spans="1:21" ht="12.75">
      <c r="A186" s="3" t="s">
        <v>190</v>
      </c>
      <c r="B186" s="5">
        <v>185</v>
      </c>
      <c r="C186" s="5" t="s">
        <v>195</v>
      </c>
      <c r="D186" s="5" t="s">
        <v>20</v>
      </c>
      <c r="E186" s="44">
        <v>132851.149</v>
      </c>
      <c r="F186" s="45">
        <f t="shared" si="6"/>
        <v>334.04865225044006</v>
      </c>
      <c r="G186" s="46">
        <v>21.27</v>
      </c>
      <c r="H186" s="46">
        <v>13.59</v>
      </c>
      <c r="I186" s="47">
        <f t="shared" si="7"/>
        <v>34.86</v>
      </c>
      <c r="J186" s="46">
        <v>0.04</v>
      </c>
      <c r="K186" s="46">
        <v>65.24</v>
      </c>
      <c r="L186" s="48">
        <v>147652.739</v>
      </c>
      <c r="M186" s="48">
        <v>219055.187</v>
      </c>
      <c r="N186" s="49">
        <f t="shared" si="8"/>
        <v>0.6740435641909726</v>
      </c>
      <c r="O186" s="48">
        <v>397700</v>
      </c>
      <c r="P186" s="48">
        <v>512.8</v>
      </c>
      <c r="Q186" s="50">
        <v>0.09</v>
      </c>
      <c r="R186" s="46"/>
      <c r="S186" s="46">
        <v>54.23</v>
      </c>
      <c r="T186" s="46"/>
      <c r="U186" s="51"/>
    </row>
    <row r="187" spans="1:21" ht="12.75">
      <c r="A187" s="3" t="s">
        <v>190</v>
      </c>
      <c r="B187" s="5">
        <v>186</v>
      </c>
      <c r="C187" s="5" t="s">
        <v>196</v>
      </c>
      <c r="D187" s="5" t="s">
        <v>12</v>
      </c>
      <c r="E187" s="44">
        <v>29365.1</v>
      </c>
      <c r="F187" s="45">
        <f t="shared" si="6"/>
        <v>214.0313411078717</v>
      </c>
      <c r="G187" s="46">
        <v>18.24</v>
      </c>
      <c r="H187" s="46">
        <v>32.74</v>
      </c>
      <c r="I187" s="47">
        <f t="shared" si="7"/>
        <v>50.980000000000004</v>
      </c>
      <c r="J187" s="46"/>
      <c r="K187" s="46"/>
      <c r="L187" s="48"/>
      <c r="M187" s="48"/>
      <c r="N187" s="49">
        <f t="shared" si="8"/>
      </c>
      <c r="O187" s="48">
        <v>137200</v>
      </c>
      <c r="P187" s="48">
        <v>436.6</v>
      </c>
      <c r="Q187" s="50">
        <v>0.56</v>
      </c>
      <c r="R187" s="46">
        <v>50.5</v>
      </c>
      <c r="S187" s="46"/>
      <c r="T187" s="46">
        <v>100</v>
      </c>
      <c r="U187" s="51">
        <v>100</v>
      </c>
    </row>
    <row r="188" spans="1:21" ht="12.75">
      <c r="A188" s="3" t="s">
        <v>190</v>
      </c>
      <c r="B188" s="5">
        <v>187</v>
      </c>
      <c r="C188" s="5" t="s">
        <v>197</v>
      </c>
      <c r="D188" s="5" t="s">
        <v>6</v>
      </c>
      <c r="E188" s="44">
        <v>52691.31354581208</v>
      </c>
      <c r="F188" s="45">
        <f t="shared" si="6"/>
        <v>329.93934593495356</v>
      </c>
      <c r="G188" s="46">
        <v>19.22</v>
      </c>
      <c r="H188" s="46">
        <v>24.53</v>
      </c>
      <c r="I188" s="47">
        <f t="shared" si="7"/>
        <v>43.75</v>
      </c>
      <c r="J188" s="46">
        <v>0.48</v>
      </c>
      <c r="K188" s="46">
        <v>55.78</v>
      </c>
      <c r="L188" s="48">
        <v>61623.083000000006</v>
      </c>
      <c r="M188" s="48">
        <v>103682.386</v>
      </c>
      <c r="N188" s="49">
        <f t="shared" si="8"/>
        <v>0.5943447617033042</v>
      </c>
      <c r="O188" s="48">
        <v>159700</v>
      </c>
      <c r="P188" s="48">
        <v>586.6</v>
      </c>
      <c r="Q188" s="50">
        <v>4.35</v>
      </c>
      <c r="R188" s="46">
        <v>35.25</v>
      </c>
      <c r="S188" s="46">
        <v>38.2</v>
      </c>
      <c r="T188" s="46">
        <v>94.3</v>
      </c>
      <c r="U188" s="51">
        <v>94.3</v>
      </c>
    </row>
    <row r="189" spans="1:21" ht="12.75">
      <c r="A189" s="3" t="s">
        <v>190</v>
      </c>
      <c r="B189" s="5">
        <v>188</v>
      </c>
      <c r="C189" s="5" t="s">
        <v>198</v>
      </c>
      <c r="D189" s="5" t="s">
        <v>12</v>
      </c>
      <c r="E189" s="44">
        <v>35049.009000000005</v>
      </c>
      <c r="F189" s="45">
        <f t="shared" si="6"/>
        <v>216.35190740740745</v>
      </c>
      <c r="G189" s="46">
        <v>24.49</v>
      </c>
      <c r="H189" s="46">
        <v>27.23</v>
      </c>
      <c r="I189" s="47">
        <f t="shared" si="7"/>
        <v>51.72</v>
      </c>
      <c r="J189" s="46"/>
      <c r="K189" s="46"/>
      <c r="L189" s="48"/>
      <c r="M189" s="48"/>
      <c r="N189" s="49">
        <f t="shared" si="8"/>
      </c>
      <c r="O189" s="48">
        <v>162000</v>
      </c>
      <c r="P189" s="48">
        <v>448.2</v>
      </c>
      <c r="Q189" s="50">
        <v>9.31</v>
      </c>
      <c r="R189" s="46">
        <v>55.79</v>
      </c>
      <c r="S189" s="46"/>
      <c r="T189" s="46">
        <v>100</v>
      </c>
      <c r="U189" s="51">
        <v>100</v>
      </c>
    </row>
    <row r="190" spans="1:21" ht="12.75">
      <c r="A190" s="3" t="s">
        <v>190</v>
      </c>
      <c r="B190" s="5">
        <v>189</v>
      </c>
      <c r="C190" s="5" t="s">
        <v>199</v>
      </c>
      <c r="D190" s="5" t="s">
        <v>12</v>
      </c>
      <c r="E190" s="44">
        <v>21819.709000000003</v>
      </c>
      <c r="F190" s="45">
        <f t="shared" si="6"/>
        <v>250.22602064220183</v>
      </c>
      <c r="G190" s="46">
        <v>19.54</v>
      </c>
      <c r="H190" s="46">
        <v>27.83</v>
      </c>
      <c r="I190" s="47">
        <f t="shared" si="7"/>
        <v>47.37</v>
      </c>
      <c r="J190" s="46"/>
      <c r="K190" s="46"/>
      <c r="L190" s="48"/>
      <c r="M190" s="48"/>
      <c r="N190" s="49">
        <f t="shared" si="8"/>
      </c>
      <c r="O190" s="48">
        <v>87200</v>
      </c>
      <c r="P190" s="48">
        <v>469.6</v>
      </c>
      <c r="Q190" s="50">
        <v>-3.79</v>
      </c>
      <c r="R190" s="46">
        <v>57.9</v>
      </c>
      <c r="S190" s="46"/>
      <c r="T190" s="46">
        <v>100</v>
      </c>
      <c r="U190" s="51">
        <v>100</v>
      </c>
    </row>
    <row r="191" spans="1:21" ht="12.75">
      <c r="A191" s="3" t="s">
        <v>190</v>
      </c>
      <c r="B191" s="5">
        <v>190</v>
      </c>
      <c r="C191" s="5" t="s">
        <v>200</v>
      </c>
      <c r="D191" s="5" t="s">
        <v>12</v>
      </c>
      <c r="E191" s="44">
        <v>19558.48</v>
      </c>
      <c r="F191" s="45">
        <f t="shared" si="6"/>
        <v>249.15261146496815</v>
      </c>
      <c r="G191" s="46">
        <v>16.8</v>
      </c>
      <c r="H191" s="46">
        <v>18.3</v>
      </c>
      <c r="I191" s="47">
        <f t="shared" si="7"/>
        <v>35.1</v>
      </c>
      <c r="J191" s="46"/>
      <c r="K191" s="46"/>
      <c r="L191" s="48"/>
      <c r="M191" s="48"/>
      <c r="N191" s="49">
        <f t="shared" si="8"/>
      </c>
      <c r="O191" s="48">
        <v>78500</v>
      </c>
      <c r="P191" s="48">
        <v>383.9</v>
      </c>
      <c r="Q191" s="50">
        <v>-2.56</v>
      </c>
      <c r="R191" s="46">
        <v>48.92</v>
      </c>
      <c r="S191" s="46"/>
      <c r="T191" s="46">
        <v>99.8</v>
      </c>
      <c r="U191" s="51">
        <v>99.8</v>
      </c>
    </row>
    <row r="192" spans="1:21" ht="12.75">
      <c r="A192" s="3" t="s">
        <v>190</v>
      </c>
      <c r="B192" s="5">
        <v>191</v>
      </c>
      <c r="C192" s="5" t="s">
        <v>201</v>
      </c>
      <c r="D192" s="5" t="s">
        <v>12</v>
      </c>
      <c r="E192" s="44">
        <v>27965.34</v>
      </c>
      <c r="F192" s="45">
        <f t="shared" si="6"/>
        <v>225.52693548387097</v>
      </c>
      <c r="G192" s="46">
        <v>17.09</v>
      </c>
      <c r="H192" s="46">
        <v>22.54</v>
      </c>
      <c r="I192" s="47">
        <f t="shared" si="7"/>
        <v>39.629999999999995</v>
      </c>
      <c r="J192" s="46"/>
      <c r="K192" s="46"/>
      <c r="L192" s="48"/>
      <c r="M192" s="48"/>
      <c r="N192" s="49">
        <f t="shared" si="8"/>
      </c>
      <c r="O192" s="48">
        <v>124000</v>
      </c>
      <c r="P192" s="48">
        <v>374.5</v>
      </c>
      <c r="Q192" s="50">
        <v>-4.86</v>
      </c>
      <c r="R192" s="46">
        <v>54.48</v>
      </c>
      <c r="S192" s="46"/>
      <c r="T192" s="46">
        <v>83.8</v>
      </c>
      <c r="U192" s="51">
        <v>83.8</v>
      </c>
    </row>
    <row r="193" spans="1:21" ht="12.75">
      <c r="A193" s="3" t="s">
        <v>190</v>
      </c>
      <c r="B193" s="5">
        <v>192</v>
      </c>
      <c r="C193" s="5" t="s">
        <v>202</v>
      </c>
      <c r="D193" s="5" t="s">
        <v>20</v>
      </c>
      <c r="E193" s="44">
        <v>157517.713</v>
      </c>
      <c r="F193" s="45">
        <f t="shared" si="6"/>
        <v>267.4778621158091</v>
      </c>
      <c r="G193" s="46">
        <v>22.08</v>
      </c>
      <c r="H193" s="46">
        <v>26.42</v>
      </c>
      <c r="I193" s="47">
        <f t="shared" si="7"/>
        <v>48.5</v>
      </c>
      <c r="J193" s="46">
        <v>0</v>
      </c>
      <c r="K193" s="46">
        <v>51.49</v>
      </c>
      <c r="L193" s="48">
        <v>180380.153</v>
      </c>
      <c r="M193" s="48">
        <v>332986.85400000005</v>
      </c>
      <c r="N193" s="49">
        <f t="shared" si="8"/>
        <v>0.5417035262298973</v>
      </c>
      <c r="O193" s="48">
        <v>588900</v>
      </c>
      <c r="P193" s="48">
        <v>520</v>
      </c>
      <c r="Q193" s="50">
        <v>0.97</v>
      </c>
      <c r="R193" s="46"/>
      <c r="S193" s="46">
        <v>44.54</v>
      </c>
      <c r="T193" s="46"/>
      <c r="U193" s="51"/>
    </row>
    <row r="194" spans="1:21" ht="12.75">
      <c r="A194" s="3" t="s">
        <v>190</v>
      </c>
      <c r="B194" s="5">
        <v>193</v>
      </c>
      <c r="C194" s="5" t="s">
        <v>203</v>
      </c>
      <c r="D194" s="5" t="s">
        <v>6</v>
      </c>
      <c r="E194" s="44">
        <v>57040.142</v>
      </c>
      <c r="F194" s="45">
        <f t="shared" si="6"/>
        <v>389.0869167803547</v>
      </c>
      <c r="G194" s="46">
        <v>18.2</v>
      </c>
      <c r="H194" s="46">
        <v>5.5</v>
      </c>
      <c r="I194" s="47">
        <f t="shared" si="7"/>
        <v>23.7</v>
      </c>
      <c r="J194" s="46">
        <v>0.75</v>
      </c>
      <c r="K194" s="46">
        <v>76.16</v>
      </c>
      <c r="L194" s="48">
        <v>58254.93</v>
      </c>
      <c r="M194" s="48">
        <v>79928.04199999999</v>
      </c>
      <c r="N194" s="49">
        <f t="shared" si="8"/>
        <v>0.7288422003381493</v>
      </c>
      <c r="O194" s="48">
        <v>146600</v>
      </c>
      <c r="P194" s="48">
        <v>510</v>
      </c>
      <c r="Q194" s="50">
        <v>4.8</v>
      </c>
      <c r="R194" s="46">
        <v>69.61</v>
      </c>
      <c r="S194" s="46">
        <v>47.01</v>
      </c>
      <c r="T194" s="46">
        <v>96.7</v>
      </c>
      <c r="U194" s="51">
        <v>96.7</v>
      </c>
    </row>
    <row r="195" spans="1:21" ht="12.75">
      <c r="A195" s="3" t="s">
        <v>190</v>
      </c>
      <c r="B195" s="5">
        <v>194</v>
      </c>
      <c r="C195" s="5" t="s">
        <v>204</v>
      </c>
      <c r="D195" s="5" t="s">
        <v>6</v>
      </c>
      <c r="E195" s="44">
        <v>60156</v>
      </c>
      <c r="F195" s="45">
        <f t="shared" si="6"/>
        <v>377.62711864406776</v>
      </c>
      <c r="G195" s="46">
        <v>19.83</v>
      </c>
      <c r="H195" s="46">
        <v>9.31</v>
      </c>
      <c r="I195" s="47">
        <f t="shared" si="7"/>
        <v>29.14</v>
      </c>
      <c r="J195" s="46">
        <v>0</v>
      </c>
      <c r="K195" s="46">
        <v>70.85</v>
      </c>
      <c r="L195" s="48">
        <v>60156</v>
      </c>
      <c r="M195" s="48">
        <v>87902</v>
      </c>
      <c r="N195" s="49">
        <f t="shared" si="8"/>
        <v>0.6843530295101363</v>
      </c>
      <c r="O195" s="48">
        <v>159300</v>
      </c>
      <c r="P195" s="48">
        <v>532.9</v>
      </c>
      <c r="Q195" s="50">
        <v>3.28</v>
      </c>
      <c r="R195" s="46">
        <v>37.59</v>
      </c>
      <c r="S195" s="46">
        <v>63.57</v>
      </c>
      <c r="T195" s="46">
        <v>100</v>
      </c>
      <c r="U195" s="51">
        <v>100</v>
      </c>
    </row>
    <row r="196" spans="1:21" ht="12.75">
      <c r="A196" s="3" t="s">
        <v>190</v>
      </c>
      <c r="B196" s="5">
        <v>195</v>
      </c>
      <c r="C196" s="5" t="s">
        <v>205</v>
      </c>
      <c r="D196" s="5" t="s">
        <v>12</v>
      </c>
      <c r="E196" s="44">
        <v>16516.141000000003</v>
      </c>
      <c r="F196" s="45">
        <f aca="true" t="shared" si="9" ref="F196:F259">E196/O196*1000</f>
        <v>232.29452883263014</v>
      </c>
      <c r="G196" s="46">
        <v>30.06</v>
      </c>
      <c r="H196" s="46">
        <v>12.69</v>
      </c>
      <c r="I196" s="47">
        <f aca="true" t="shared" si="10" ref="I196:I259">H196+G196</f>
        <v>42.75</v>
      </c>
      <c r="J196" s="46"/>
      <c r="K196" s="46"/>
      <c r="L196" s="48"/>
      <c r="M196" s="48"/>
      <c r="N196" s="49">
        <f aca="true" t="shared" si="11" ref="N196:N259">IF(M196&gt;0,L196/M196,"")</f>
      </c>
      <c r="O196" s="48">
        <v>71100</v>
      </c>
      <c r="P196" s="48">
        <v>405.7</v>
      </c>
      <c r="Q196" s="50">
        <v>-10.92</v>
      </c>
      <c r="R196" s="46">
        <v>72.22</v>
      </c>
      <c r="S196" s="46"/>
      <c r="T196" s="46">
        <v>97.8</v>
      </c>
      <c r="U196" s="51">
        <v>97.8</v>
      </c>
    </row>
    <row r="197" spans="1:21" ht="12.75">
      <c r="A197" s="3" t="s">
        <v>190</v>
      </c>
      <c r="B197" s="5">
        <v>196</v>
      </c>
      <c r="C197" s="5" t="s">
        <v>206</v>
      </c>
      <c r="D197" s="5" t="s">
        <v>12</v>
      </c>
      <c r="E197" s="44">
        <v>37650.22</v>
      </c>
      <c r="F197" s="45">
        <f t="shared" si="9"/>
        <v>265.51636107193235</v>
      </c>
      <c r="G197" s="46">
        <v>22.88</v>
      </c>
      <c r="H197" s="46">
        <v>0</v>
      </c>
      <c r="I197" s="47">
        <f t="shared" si="10"/>
        <v>22.88</v>
      </c>
      <c r="J197" s="46"/>
      <c r="K197" s="46"/>
      <c r="L197" s="48"/>
      <c r="M197" s="48"/>
      <c r="N197" s="49">
        <f t="shared" si="11"/>
      </c>
      <c r="O197" s="48">
        <v>141800</v>
      </c>
      <c r="P197" s="48">
        <v>344.3</v>
      </c>
      <c r="Q197" s="50">
        <v>10.71</v>
      </c>
      <c r="R197" s="46">
        <v>32.14</v>
      </c>
      <c r="S197" s="46"/>
      <c r="T197" s="46">
        <v>100</v>
      </c>
      <c r="U197" s="51">
        <v>100</v>
      </c>
    </row>
    <row r="198" spans="1:21" ht="12.75">
      <c r="A198" s="3" t="s">
        <v>190</v>
      </c>
      <c r="B198" s="5">
        <v>197</v>
      </c>
      <c r="C198" s="5" t="s">
        <v>207</v>
      </c>
      <c r="D198" s="5" t="s">
        <v>12</v>
      </c>
      <c r="E198" s="44">
        <v>27457.782</v>
      </c>
      <c r="F198" s="45">
        <f t="shared" si="9"/>
        <v>345.3809056603773</v>
      </c>
      <c r="G198" s="46">
        <v>15.21</v>
      </c>
      <c r="H198" s="46">
        <v>1.79</v>
      </c>
      <c r="I198" s="47">
        <f t="shared" si="10"/>
        <v>17</v>
      </c>
      <c r="J198" s="46"/>
      <c r="K198" s="46"/>
      <c r="L198" s="48"/>
      <c r="M198" s="48"/>
      <c r="N198" s="49">
        <f t="shared" si="11"/>
      </c>
      <c r="O198" s="48">
        <v>79500</v>
      </c>
      <c r="P198" s="48">
        <v>416</v>
      </c>
      <c r="Q198" s="50">
        <v>-1.53</v>
      </c>
      <c r="R198" s="46">
        <v>40.7</v>
      </c>
      <c r="S198" s="46"/>
      <c r="T198" s="46">
        <v>95.7</v>
      </c>
      <c r="U198" s="51">
        <v>95.7</v>
      </c>
    </row>
    <row r="199" spans="1:21" ht="12.75">
      <c r="A199" s="3" t="s">
        <v>190</v>
      </c>
      <c r="B199" s="5">
        <v>198</v>
      </c>
      <c r="C199" s="5" t="s">
        <v>208</v>
      </c>
      <c r="D199" s="5" t="s">
        <v>12</v>
      </c>
      <c r="E199" s="44">
        <v>16227.49</v>
      </c>
      <c r="F199" s="45">
        <f t="shared" si="9"/>
        <v>267.33920922570013</v>
      </c>
      <c r="G199" s="46">
        <v>19.77</v>
      </c>
      <c r="H199" s="46">
        <v>13.1</v>
      </c>
      <c r="I199" s="47">
        <f t="shared" si="10"/>
        <v>32.87</v>
      </c>
      <c r="J199" s="46"/>
      <c r="K199" s="46"/>
      <c r="L199" s="48"/>
      <c r="M199" s="48"/>
      <c r="N199" s="49">
        <f t="shared" si="11"/>
      </c>
      <c r="O199" s="48">
        <v>60700</v>
      </c>
      <c r="P199" s="48">
        <v>392.3</v>
      </c>
      <c r="Q199" s="50">
        <v>-0.2</v>
      </c>
      <c r="R199" s="46">
        <v>42.53</v>
      </c>
      <c r="S199" s="46"/>
      <c r="T199" s="46">
        <v>100</v>
      </c>
      <c r="U199" s="51">
        <v>100</v>
      </c>
    </row>
    <row r="200" spans="1:21" ht="12.75">
      <c r="A200" s="3" t="s">
        <v>190</v>
      </c>
      <c r="B200" s="5">
        <v>199</v>
      </c>
      <c r="C200" s="5" t="s">
        <v>209</v>
      </c>
      <c r="D200" s="5" t="s">
        <v>12</v>
      </c>
      <c r="E200" s="44">
        <v>25103.916</v>
      </c>
      <c r="F200" s="45">
        <f t="shared" si="9"/>
        <v>323.087722007722</v>
      </c>
      <c r="G200" s="46">
        <v>17.61</v>
      </c>
      <c r="H200" s="46">
        <v>1.69</v>
      </c>
      <c r="I200" s="47">
        <f t="shared" si="10"/>
        <v>19.3</v>
      </c>
      <c r="J200" s="46"/>
      <c r="K200" s="46"/>
      <c r="L200" s="48"/>
      <c r="M200" s="48"/>
      <c r="N200" s="49">
        <f t="shared" si="11"/>
      </c>
      <c r="O200" s="48">
        <v>77700</v>
      </c>
      <c r="P200" s="48">
        <v>400.4</v>
      </c>
      <c r="Q200" s="50">
        <v>7.89</v>
      </c>
      <c r="R200" s="46">
        <v>54.06</v>
      </c>
      <c r="S200" s="46"/>
      <c r="T200" s="46">
        <v>99.3</v>
      </c>
      <c r="U200" s="51">
        <v>99.3</v>
      </c>
    </row>
    <row r="201" spans="1:21" ht="12.75">
      <c r="A201" s="3" t="s">
        <v>190</v>
      </c>
      <c r="B201" s="5">
        <v>200</v>
      </c>
      <c r="C201" s="5" t="s">
        <v>210</v>
      </c>
      <c r="D201" s="5" t="s">
        <v>12</v>
      </c>
      <c r="E201" s="44">
        <v>31481.308999999997</v>
      </c>
      <c r="F201" s="45">
        <f t="shared" si="9"/>
        <v>258.0435163934426</v>
      </c>
      <c r="G201" s="46">
        <v>25.17</v>
      </c>
      <c r="H201" s="46">
        <v>11.79</v>
      </c>
      <c r="I201" s="47">
        <f t="shared" si="10"/>
        <v>36.96</v>
      </c>
      <c r="J201" s="46"/>
      <c r="K201" s="46"/>
      <c r="L201" s="48"/>
      <c r="M201" s="48"/>
      <c r="N201" s="49">
        <f t="shared" si="11"/>
      </c>
      <c r="O201" s="48">
        <v>122000</v>
      </c>
      <c r="P201" s="48">
        <v>409.3</v>
      </c>
      <c r="Q201" s="50">
        <v>-0.27</v>
      </c>
      <c r="R201" s="46">
        <v>65.26</v>
      </c>
      <c r="S201" s="46"/>
      <c r="T201" s="46">
        <v>92.4</v>
      </c>
      <c r="U201" s="51">
        <v>90</v>
      </c>
    </row>
    <row r="202" spans="1:21" ht="12.75">
      <c r="A202" s="3" t="s">
        <v>190</v>
      </c>
      <c r="B202" s="5">
        <v>201</v>
      </c>
      <c r="C202" s="5" t="s">
        <v>211</v>
      </c>
      <c r="D202" s="5" t="s">
        <v>12</v>
      </c>
      <c r="E202" s="44">
        <v>42953.113000000005</v>
      </c>
      <c r="F202" s="45">
        <f t="shared" si="9"/>
        <v>262.87094859241125</v>
      </c>
      <c r="G202" s="46">
        <v>18.45</v>
      </c>
      <c r="H202" s="46">
        <v>12.51</v>
      </c>
      <c r="I202" s="47">
        <f t="shared" si="10"/>
        <v>30.96</v>
      </c>
      <c r="J202" s="46"/>
      <c r="K202" s="46"/>
      <c r="L202" s="48"/>
      <c r="M202" s="48"/>
      <c r="N202" s="49">
        <f t="shared" si="11"/>
      </c>
      <c r="O202" s="48">
        <v>163400</v>
      </c>
      <c r="P202" s="48">
        <v>380.7</v>
      </c>
      <c r="Q202" s="50">
        <v>-2.87</v>
      </c>
      <c r="R202" s="46">
        <v>49.43</v>
      </c>
      <c r="S202" s="46"/>
      <c r="T202" s="46">
        <v>93.5</v>
      </c>
      <c r="U202" s="51">
        <v>93.5</v>
      </c>
    </row>
    <row r="203" spans="1:21" ht="12.75">
      <c r="A203" s="3" t="s">
        <v>190</v>
      </c>
      <c r="B203" s="5">
        <v>202</v>
      </c>
      <c r="C203" s="5" t="s">
        <v>212</v>
      </c>
      <c r="D203" s="5" t="s">
        <v>12</v>
      </c>
      <c r="E203" s="44">
        <v>47795.13</v>
      </c>
      <c r="F203" s="45">
        <f t="shared" si="9"/>
        <v>296.6798882681564</v>
      </c>
      <c r="G203" s="46">
        <v>16.17</v>
      </c>
      <c r="H203" s="46">
        <v>17.41</v>
      </c>
      <c r="I203" s="47">
        <f t="shared" si="10"/>
        <v>33.58</v>
      </c>
      <c r="J203" s="46"/>
      <c r="K203" s="46"/>
      <c r="L203" s="48"/>
      <c r="M203" s="48"/>
      <c r="N203" s="49">
        <f t="shared" si="11"/>
      </c>
      <c r="O203" s="48">
        <v>161100</v>
      </c>
      <c r="P203" s="48">
        <v>446.7</v>
      </c>
      <c r="Q203" s="50">
        <v>-8.17</v>
      </c>
      <c r="R203" s="46">
        <v>80.63</v>
      </c>
      <c r="S203" s="46"/>
      <c r="T203" s="46">
        <v>89.6</v>
      </c>
      <c r="U203" s="51">
        <v>89.6</v>
      </c>
    </row>
    <row r="204" spans="1:21" ht="12.75">
      <c r="A204" s="3" t="s">
        <v>190</v>
      </c>
      <c r="B204" s="5">
        <v>203</v>
      </c>
      <c r="C204" s="5" t="s">
        <v>213</v>
      </c>
      <c r="D204" s="5" t="s">
        <v>12</v>
      </c>
      <c r="E204" s="44">
        <v>26318.99</v>
      </c>
      <c r="F204" s="45">
        <f t="shared" si="9"/>
        <v>302.5171264367816</v>
      </c>
      <c r="G204" s="46">
        <v>16.74</v>
      </c>
      <c r="H204" s="46">
        <v>9.13</v>
      </c>
      <c r="I204" s="47">
        <f t="shared" si="10"/>
        <v>25.869999999999997</v>
      </c>
      <c r="J204" s="46"/>
      <c r="K204" s="46"/>
      <c r="L204" s="48"/>
      <c r="M204" s="48"/>
      <c r="N204" s="49">
        <f t="shared" si="11"/>
      </c>
      <c r="O204" s="48">
        <v>87000</v>
      </c>
      <c r="P204" s="48">
        <v>408.1</v>
      </c>
      <c r="Q204" s="50">
        <v>-0.92</v>
      </c>
      <c r="R204" s="46">
        <v>34.29</v>
      </c>
      <c r="S204" s="46"/>
      <c r="T204" s="46">
        <v>99.7</v>
      </c>
      <c r="U204" s="51">
        <v>99.7</v>
      </c>
    </row>
    <row r="205" spans="1:21" ht="12.75">
      <c r="A205" s="3" t="s">
        <v>190</v>
      </c>
      <c r="B205" s="5">
        <v>204</v>
      </c>
      <c r="C205" s="5" t="s">
        <v>214</v>
      </c>
      <c r="D205" s="5" t="s">
        <v>12</v>
      </c>
      <c r="E205" s="44">
        <v>19939.66</v>
      </c>
      <c r="F205" s="45">
        <f t="shared" si="9"/>
        <v>281.23638928067703</v>
      </c>
      <c r="G205" s="46">
        <v>19.82</v>
      </c>
      <c r="H205" s="46">
        <v>11.39</v>
      </c>
      <c r="I205" s="47">
        <f t="shared" si="10"/>
        <v>31.21</v>
      </c>
      <c r="J205" s="46"/>
      <c r="K205" s="46"/>
      <c r="L205" s="48"/>
      <c r="M205" s="48"/>
      <c r="N205" s="49">
        <f t="shared" si="11"/>
      </c>
      <c r="O205" s="48">
        <v>70900</v>
      </c>
      <c r="P205" s="48">
        <v>408.8</v>
      </c>
      <c r="Q205" s="50">
        <v>-1.83</v>
      </c>
      <c r="R205" s="46">
        <v>48.88</v>
      </c>
      <c r="S205" s="46"/>
      <c r="T205" s="46">
        <v>100</v>
      </c>
      <c r="U205" s="51">
        <v>100</v>
      </c>
    </row>
    <row r="206" spans="1:21" ht="12.75">
      <c r="A206" s="3" t="s">
        <v>190</v>
      </c>
      <c r="B206" s="5">
        <v>205</v>
      </c>
      <c r="C206" s="5" t="s">
        <v>215</v>
      </c>
      <c r="D206" s="5" t="s">
        <v>12</v>
      </c>
      <c r="E206" s="44">
        <v>36411.8</v>
      </c>
      <c r="F206" s="45">
        <f t="shared" si="9"/>
        <v>264.2365747460088</v>
      </c>
      <c r="G206" s="46">
        <v>23.4</v>
      </c>
      <c r="H206" s="46">
        <v>12.1</v>
      </c>
      <c r="I206" s="47">
        <f t="shared" si="10"/>
        <v>35.5</v>
      </c>
      <c r="J206" s="46"/>
      <c r="K206" s="46"/>
      <c r="L206" s="48"/>
      <c r="M206" s="48"/>
      <c r="N206" s="49">
        <f t="shared" si="11"/>
      </c>
      <c r="O206" s="48">
        <v>137800</v>
      </c>
      <c r="P206" s="48">
        <v>409.6</v>
      </c>
      <c r="Q206" s="50">
        <v>-1.43</v>
      </c>
      <c r="R206" s="46">
        <v>63.24</v>
      </c>
      <c r="S206" s="46"/>
      <c r="T206" s="46">
        <v>98.8</v>
      </c>
      <c r="U206" s="51">
        <v>98.8</v>
      </c>
    </row>
    <row r="207" spans="1:21" ht="12.75">
      <c r="A207" s="3" t="s">
        <v>190</v>
      </c>
      <c r="B207" s="5">
        <v>206</v>
      </c>
      <c r="C207" s="5" t="s">
        <v>216</v>
      </c>
      <c r="D207" s="5" t="s">
        <v>12</v>
      </c>
      <c r="E207" s="44">
        <v>59473.69</v>
      </c>
      <c r="F207" s="45">
        <f t="shared" si="9"/>
        <v>356.12988023952096</v>
      </c>
      <c r="G207" s="46">
        <v>18.77</v>
      </c>
      <c r="H207" s="46">
        <v>7.29</v>
      </c>
      <c r="I207" s="47">
        <f t="shared" si="10"/>
        <v>26.06</v>
      </c>
      <c r="J207" s="46"/>
      <c r="K207" s="46"/>
      <c r="L207" s="48"/>
      <c r="M207" s="48"/>
      <c r="N207" s="49">
        <f t="shared" si="11"/>
      </c>
      <c r="O207" s="48">
        <v>167000</v>
      </c>
      <c r="P207" s="48">
        <v>481.7</v>
      </c>
      <c r="Q207" s="50">
        <v>4.22</v>
      </c>
      <c r="R207" s="46">
        <v>27.92</v>
      </c>
      <c r="S207" s="46"/>
      <c r="T207" s="46">
        <v>85.2</v>
      </c>
      <c r="U207" s="51">
        <v>85.2</v>
      </c>
    </row>
    <row r="208" spans="1:21" ht="12.75">
      <c r="A208" s="3" t="s">
        <v>190</v>
      </c>
      <c r="B208" s="5">
        <v>207</v>
      </c>
      <c r="C208" s="5" t="s">
        <v>217</v>
      </c>
      <c r="D208" s="5" t="s">
        <v>20</v>
      </c>
      <c r="E208" s="44">
        <v>447623.05799999996</v>
      </c>
      <c r="F208" s="45">
        <f t="shared" si="9"/>
        <v>334.0470582089552</v>
      </c>
      <c r="G208" s="46">
        <v>21.28</v>
      </c>
      <c r="H208" s="46">
        <v>12.91</v>
      </c>
      <c r="I208" s="47">
        <f t="shared" si="10"/>
        <v>34.19</v>
      </c>
      <c r="J208" s="46">
        <v>0</v>
      </c>
      <c r="K208" s="46">
        <v>65.81</v>
      </c>
      <c r="L208" s="48">
        <v>470562.164</v>
      </c>
      <c r="M208" s="48">
        <v>738566.556</v>
      </c>
      <c r="N208" s="49">
        <f t="shared" si="11"/>
        <v>0.6371289901732295</v>
      </c>
      <c r="O208" s="48">
        <v>1340000</v>
      </c>
      <c r="P208" s="48">
        <v>519.2</v>
      </c>
      <c r="Q208" s="50">
        <v>0.52</v>
      </c>
      <c r="R208" s="46"/>
      <c r="S208" s="46">
        <v>60.64</v>
      </c>
      <c r="T208" s="46"/>
      <c r="U208" s="51"/>
    </row>
    <row r="209" spans="1:21" ht="12.75">
      <c r="A209" s="3" t="s">
        <v>190</v>
      </c>
      <c r="B209" s="5">
        <v>208</v>
      </c>
      <c r="C209" s="5" t="s">
        <v>218</v>
      </c>
      <c r="D209" s="5" t="s">
        <v>12</v>
      </c>
      <c r="E209" s="44">
        <v>32793.49</v>
      </c>
      <c r="F209" s="45">
        <f t="shared" si="9"/>
        <v>326.3033830845771</v>
      </c>
      <c r="G209" s="46">
        <v>12.94</v>
      </c>
      <c r="H209" s="46">
        <v>15.1</v>
      </c>
      <c r="I209" s="47">
        <f t="shared" si="10"/>
        <v>28.04</v>
      </c>
      <c r="J209" s="46"/>
      <c r="K209" s="46"/>
      <c r="L209" s="48"/>
      <c r="M209" s="48"/>
      <c r="N209" s="49">
        <f t="shared" si="11"/>
      </c>
      <c r="O209" s="48">
        <v>100500</v>
      </c>
      <c r="P209" s="48">
        <v>453.5</v>
      </c>
      <c r="Q209" s="50">
        <v>3.04</v>
      </c>
      <c r="R209" s="46">
        <v>49.64</v>
      </c>
      <c r="S209" s="46"/>
      <c r="T209" s="46">
        <v>100</v>
      </c>
      <c r="U209" s="51">
        <v>100</v>
      </c>
    </row>
    <row r="210" spans="1:21" ht="12.75">
      <c r="A210" s="3" t="s">
        <v>190</v>
      </c>
      <c r="B210" s="5">
        <v>209</v>
      </c>
      <c r="C210" s="5" t="s">
        <v>219</v>
      </c>
      <c r="D210" s="5" t="s">
        <v>12</v>
      </c>
      <c r="E210" s="44">
        <v>21090.36</v>
      </c>
      <c r="F210" s="45">
        <f t="shared" si="9"/>
        <v>265.9566204287516</v>
      </c>
      <c r="G210" s="46">
        <v>18.43</v>
      </c>
      <c r="H210" s="46">
        <v>16.01</v>
      </c>
      <c r="I210" s="47">
        <f t="shared" si="10"/>
        <v>34.44</v>
      </c>
      <c r="J210" s="46"/>
      <c r="K210" s="46"/>
      <c r="L210" s="48"/>
      <c r="M210" s="48"/>
      <c r="N210" s="49">
        <f t="shared" si="11"/>
      </c>
      <c r="O210" s="48">
        <v>79300</v>
      </c>
      <c r="P210" s="48">
        <v>405.7</v>
      </c>
      <c r="Q210" s="50">
        <v>2.39</v>
      </c>
      <c r="R210" s="46">
        <v>73.95</v>
      </c>
      <c r="S210" s="46"/>
      <c r="T210" s="46">
        <v>100</v>
      </c>
      <c r="U210" s="51">
        <v>100</v>
      </c>
    </row>
    <row r="211" spans="1:21" ht="12.75">
      <c r="A211" s="3" t="s">
        <v>190</v>
      </c>
      <c r="B211" s="5">
        <v>210</v>
      </c>
      <c r="C211" s="5" t="s">
        <v>220</v>
      </c>
      <c r="D211" s="5" t="s">
        <v>12</v>
      </c>
      <c r="E211" s="44">
        <v>20037.68</v>
      </c>
      <c r="F211" s="45">
        <f t="shared" si="9"/>
        <v>236.85200945626477</v>
      </c>
      <c r="G211" s="46">
        <v>20.4</v>
      </c>
      <c r="H211" s="46">
        <v>25.2</v>
      </c>
      <c r="I211" s="47">
        <f t="shared" si="10"/>
        <v>45.599999999999994</v>
      </c>
      <c r="J211" s="46"/>
      <c r="K211" s="46"/>
      <c r="L211" s="48"/>
      <c r="M211" s="48"/>
      <c r="N211" s="49">
        <f t="shared" si="11"/>
      </c>
      <c r="O211" s="48">
        <v>84600</v>
      </c>
      <c r="P211" s="48">
        <v>418</v>
      </c>
      <c r="Q211" s="50">
        <v>3.2</v>
      </c>
      <c r="R211" s="46">
        <v>70.94</v>
      </c>
      <c r="S211" s="46"/>
      <c r="T211" s="46">
        <v>100</v>
      </c>
      <c r="U211" s="51">
        <v>100</v>
      </c>
    </row>
    <row r="212" spans="1:21" ht="12.75">
      <c r="A212" s="3" t="s">
        <v>190</v>
      </c>
      <c r="B212" s="5">
        <v>211</v>
      </c>
      <c r="C212" s="5" t="s">
        <v>221</v>
      </c>
      <c r="D212" s="5" t="s">
        <v>12</v>
      </c>
      <c r="E212" s="44">
        <v>24961.55</v>
      </c>
      <c r="F212" s="45">
        <f t="shared" si="9"/>
        <v>315.96898734177216</v>
      </c>
      <c r="G212" s="46">
        <v>15.85</v>
      </c>
      <c r="H212" s="46">
        <v>11.02</v>
      </c>
      <c r="I212" s="47">
        <f t="shared" si="10"/>
        <v>26.869999999999997</v>
      </c>
      <c r="J212" s="46"/>
      <c r="K212" s="46"/>
      <c r="L212" s="48"/>
      <c r="M212" s="48"/>
      <c r="N212" s="49">
        <f t="shared" si="11"/>
      </c>
      <c r="O212" s="48">
        <v>79000</v>
      </c>
      <c r="P212" s="48">
        <v>432</v>
      </c>
      <c r="Q212" s="50">
        <v>1.42</v>
      </c>
      <c r="R212" s="46">
        <v>49.61</v>
      </c>
      <c r="S212" s="46"/>
      <c r="T212" s="46">
        <v>100</v>
      </c>
      <c r="U212" s="51">
        <v>100</v>
      </c>
    </row>
    <row r="213" spans="1:21" ht="12.75">
      <c r="A213" s="3" t="s">
        <v>190</v>
      </c>
      <c r="B213" s="5">
        <v>212</v>
      </c>
      <c r="C213" s="5" t="s">
        <v>222</v>
      </c>
      <c r="D213" s="5" t="s">
        <v>12</v>
      </c>
      <c r="E213" s="44">
        <v>36248.55</v>
      </c>
      <c r="F213" s="45">
        <f t="shared" si="9"/>
        <v>271.52471910112365</v>
      </c>
      <c r="G213" s="46">
        <v>19.14</v>
      </c>
      <c r="H213" s="46">
        <v>13.16</v>
      </c>
      <c r="I213" s="47">
        <f t="shared" si="10"/>
        <v>32.3</v>
      </c>
      <c r="J213" s="46"/>
      <c r="K213" s="46"/>
      <c r="L213" s="48"/>
      <c r="M213" s="48"/>
      <c r="N213" s="49">
        <f t="shared" si="11"/>
      </c>
      <c r="O213" s="48">
        <v>133500</v>
      </c>
      <c r="P213" s="48">
        <v>401.1</v>
      </c>
      <c r="Q213" s="50">
        <v>2.4</v>
      </c>
      <c r="R213" s="46">
        <v>45.2</v>
      </c>
      <c r="S213" s="46"/>
      <c r="T213" s="46">
        <v>96.7</v>
      </c>
      <c r="U213" s="51">
        <v>96.7</v>
      </c>
    </row>
    <row r="214" spans="1:21" ht="12.75">
      <c r="A214" s="3" t="s">
        <v>190</v>
      </c>
      <c r="B214" s="5">
        <v>213</v>
      </c>
      <c r="C214" s="5" t="s">
        <v>223</v>
      </c>
      <c r="D214" s="5" t="s">
        <v>12</v>
      </c>
      <c r="E214" s="44">
        <v>39269.78</v>
      </c>
      <c r="F214" s="45">
        <f t="shared" si="9"/>
        <v>325.35028997514496</v>
      </c>
      <c r="G214" s="46">
        <v>15.26</v>
      </c>
      <c r="H214" s="46">
        <v>17.95</v>
      </c>
      <c r="I214" s="47">
        <f t="shared" si="10"/>
        <v>33.21</v>
      </c>
      <c r="J214" s="46"/>
      <c r="K214" s="46"/>
      <c r="L214" s="48"/>
      <c r="M214" s="48"/>
      <c r="N214" s="49">
        <f t="shared" si="11"/>
      </c>
      <c r="O214" s="48">
        <v>120700</v>
      </c>
      <c r="P214" s="48">
        <v>486.7</v>
      </c>
      <c r="Q214" s="50">
        <v>3.47</v>
      </c>
      <c r="R214" s="46">
        <v>54.55</v>
      </c>
      <c r="S214" s="46"/>
      <c r="T214" s="46">
        <v>100</v>
      </c>
      <c r="U214" s="51">
        <v>100</v>
      </c>
    </row>
    <row r="215" spans="1:21" ht="12.75">
      <c r="A215" s="3" t="s">
        <v>190</v>
      </c>
      <c r="B215" s="5">
        <v>214</v>
      </c>
      <c r="C215" s="5" t="s">
        <v>224</v>
      </c>
      <c r="D215" s="5" t="s">
        <v>12</v>
      </c>
      <c r="E215" s="44">
        <v>28397.068</v>
      </c>
      <c r="F215" s="45">
        <f t="shared" si="9"/>
        <v>302.4181895633653</v>
      </c>
      <c r="G215" s="46">
        <v>12.46</v>
      </c>
      <c r="H215" s="46">
        <v>17.4</v>
      </c>
      <c r="I215" s="47">
        <f t="shared" si="10"/>
        <v>29.86</v>
      </c>
      <c r="J215" s="46"/>
      <c r="K215" s="46"/>
      <c r="L215" s="48"/>
      <c r="M215" s="48"/>
      <c r="N215" s="49">
        <f t="shared" si="11"/>
      </c>
      <c r="O215" s="48">
        <v>93900</v>
      </c>
      <c r="P215" s="48">
        <v>431.2</v>
      </c>
      <c r="Q215" s="50">
        <v>-1.33</v>
      </c>
      <c r="R215" s="46">
        <v>53.37</v>
      </c>
      <c r="S215" s="46"/>
      <c r="T215" s="46">
        <v>99.3</v>
      </c>
      <c r="U215" s="51">
        <v>99.3</v>
      </c>
    </row>
    <row r="216" spans="1:21" ht="12.75">
      <c r="A216" s="3" t="s">
        <v>190</v>
      </c>
      <c r="B216" s="5">
        <v>215</v>
      </c>
      <c r="C216" s="5" t="s">
        <v>225</v>
      </c>
      <c r="D216" s="5" t="s">
        <v>12</v>
      </c>
      <c r="E216" s="44">
        <v>42130.1</v>
      </c>
      <c r="F216" s="45">
        <f t="shared" si="9"/>
        <v>319.65174506828527</v>
      </c>
      <c r="G216" s="46">
        <v>14.48</v>
      </c>
      <c r="H216" s="46">
        <v>12.08</v>
      </c>
      <c r="I216" s="47">
        <f t="shared" si="10"/>
        <v>26.560000000000002</v>
      </c>
      <c r="J216" s="46"/>
      <c r="K216" s="46"/>
      <c r="L216" s="48"/>
      <c r="M216" s="48"/>
      <c r="N216" s="49">
        <f t="shared" si="11"/>
      </c>
      <c r="O216" s="48">
        <v>131800</v>
      </c>
      <c r="P216" s="48">
        <v>435.3</v>
      </c>
      <c r="Q216" s="50">
        <v>4.01</v>
      </c>
      <c r="R216" s="46">
        <v>75.19</v>
      </c>
      <c r="S216" s="46"/>
      <c r="T216" s="46">
        <v>91.6</v>
      </c>
      <c r="U216" s="51">
        <v>89.1</v>
      </c>
    </row>
    <row r="217" spans="1:21" ht="12.75">
      <c r="A217" s="3" t="s">
        <v>190</v>
      </c>
      <c r="B217" s="5">
        <v>216</v>
      </c>
      <c r="C217" s="5" t="s">
        <v>226</v>
      </c>
      <c r="D217" s="5" t="s">
        <v>12</v>
      </c>
      <c r="E217" s="44">
        <v>34006.23</v>
      </c>
      <c r="F217" s="45">
        <f t="shared" si="9"/>
        <v>245.53234657039712</v>
      </c>
      <c r="G217" s="46">
        <v>20.61</v>
      </c>
      <c r="H217" s="46">
        <v>22.42</v>
      </c>
      <c r="I217" s="47">
        <f t="shared" si="10"/>
        <v>43.03</v>
      </c>
      <c r="J217" s="46"/>
      <c r="K217" s="46"/>
      <c r="L217" s="48"/>
      <c r="M217" s="48"/>
      <c r="N217" s="49">
        <f t="shared" si="11"/>
      </c>
      <c r="O217" s="48">
        <v>138500</v>
      </c>
      <c r="P217" s="48">
        <v>431</v>
      </c>
      <c r="Q217" s="50">
        <v>4.9</v>
      </c>
      <c r="R217" s="46">
        <v>54.37</v>
      </c>
      <c r="S217" s="46"/>
      <c r="T217" s="46">
        <v>94.4</v>
      </c>
      <c r="U217" s="51">
        <v>94.4</v>
      </c>
    </row>
    <row r="218" spans="1:21" ht="12.75">
      <c r="A218" s="3" t="s">
        <v>190</v>
      </c>
      <c r="B218" s="5">
        <v>217</v>
      </c>
      <c r="C218" s="5" t="s">
        <v>227</v>
      </c>
      <c r="D218" s="5" t="s">
        <v>12</v>
      </c>
      <c r="E218" s="44">
        <v>29635.26</v>
      </c>
      <c r="F218" s="45">
        <f t="shared" si="9"/>
        <v>343.00069444444443</v>
      </c>
      <c r="G218" s="46">
        <v>13.71</v>
      </c>
      <c r="H218" s="46">
        <v>13.89</v>
      </c>
      <c r="I218" s="47">
        <f t="shared" si="10"/>
        <v>27.6</v>
      </c>
      <c r="J218" s="46"/>
      <c r="K218" s="46"/>
      <c r="L218" s="48"/>
      <c r="M218" s="48"/>
      <c r="N218" s="49">
        <f t="shared" si="11"/>
      </c>
      <c r="O218" s="48">
        <v>86400</v>
      </c>
      <c r="P218" s="48">
        <v>473.7</v>
      </c>
      <c r="Q218" s="50">
        <v>1.61</v>
      </c>
      <c r="R218" s="46">
        <v>58.06</v>
      </c>
      <c r="S218" s="46"/>
      <c r="T218" s="46">
        <v>100</v>
      </c>
      <c r="U218" s="51">
        <v>100</v>
      </c>
    </row>
    <row r="219" spans="1:21" ht="12.75">
      <c r="A219" s="3" t="s">
        <v>190</v>
      </c>
      <c r="B219" s="5">
        <v>218</v>
      </c>
      <c r="C219" s="5" t="s">
        <v>228</v>
      </c>
      <c r="D219" s="5" t="s">
        <v>20</v>
      </c>
      <c r="E219" s="44">
        <v>355412.45800000004</v>
      </c>
      <c r="F219" s="45">
        <f t="shared" si="9"/>
        <v>339.06931692425115</v>
      </c>
      <c r="G219" s="46">
        <v>19.69</v>
      </c>
      <c r="H219" s="46">
        <v>16.09</v>
      </c>
      <c r="I219" s="47">
        <f t="shared" si="10"/>
        <v>35.78</v>
      </c>
      <c r="J219" s="46">
        <v>6.06</v>
      </c>
      <c r="K219" s="46">
        <v>58.13</v>
      </c>
      <c r="L219" s="48">
        <v>359487.78</v>
      </c>
      <c r="M219" s="48">
        <v>596910.12</v>
      </c>
      <c r="N219" s="49">
        <f t="shared" si="11"/>
        <v>0.6022477554912288</v>
      </c>
      <c r="O219" s="48">
        <v>1048200</v>
      </c>
      <c r="P219" s="48">
        <v>527.8</v>
      </c>
      <c r="Q219" s="50">
        <v>2.31</v>
      </c>
      <c r="R219" s="46"/>
      <c r="S219" s="46">
        <v>43.11</v>
      </c>
      <c r="T219" s="46"/>
      <c r="U219" s="51"/>
    </row>
    <row r="220" spans="1:21" ht="12.75">
      <c r="A220" s="3" t="s">
        <v>190</v>
      </c>
      <c r="B220" s="5">
        <v>219</v>
      </c>
      <c r="C220" s="5" t="s">
        <v>229</v>
      </c>
      <c r="D220" s="5" t="s">
        <v>12</v>
      </c>
      <c r="E220" s="44">
        <v>28403.958000000002</v>
      </c>
      <c r="F220" s="45">
        <f t="shared" si="9"/>
        <v>246.3482914137034</v>
      </c>
      <c r="G220" s="46">
        <v>28.58</v>
      </c>
      <c r="H220" s="46">
        <v>4.27</v>
      </c>
      <c r="I220" s="47">
        <f t="shared" si="10"/>
        <v>32.849999999999994</v>
      </c>
      <c r="J220" s="46"/>
      <c r="K220" s="46"/>
      <c r="L220" s="48"/>
      <c r="M220" s="48"/>
      <c r="N220" s="49">
        <f t="shared" si="11"/>
      </c>
      <c r="O220" s="48">
        <v>115300</v>
      </c>
      <c r="P220" s="48">
        <v>366.9</v>
      </c>
      <c r="Q220" s="50">
        <v>7.14</v>
      </c>
      <c r="R220" s="46">
        <v>58.93</v>
      </c>
      <c r="S220" s="46"/>
      <c r="T220" s="46">
        <v>100</v>
      </c>
      <c r="U220" s="51">
        <v>100</v>
      </c>
    </row>
    <row r="221" spans="1:21" ht="12.75">
      <c r="A221" s="3" t="s">
        <v>190</v>
      </c>
      <c r="B221" s="5">
        <v>220</v>
      </c>
      <c r="C221" s="5" t="s">
        <v>230</v>
      </c>
      <c r="D221" s="5" t="s">
        <v>12</v>
      </c>
      <c r="E221" s="44">
        <v>39341.27</v>
      </c>
      <c r="F221" s="45">
        <f t="shared" si="9"/>
        <v>308.3171630094044</v>
      </c>
      <c r="G221" s="46">
        <v>18.37</v>
      </c>
      <c r="H221" s="46">
        <v>0</v>
      </c>
      <c r="I221" s="47">
        <f t="shared" si="10"/>
        <v>18.37</v>
      </c>
      <c r="J221" s="46"/>
      <c r="K221" s="46"/>
      <c r="L221" s="48"/>
      <c r="M221" s="48"/>
      <c r="N221" s="49">
        <f t="shared" si="11"/>
      </c>
      <c r="O221" s="48">
        <v>127600</v>
      </c>
      <c r="P221" s="48">
        <v>377.7</v>
      </c>
      <c r="Q221" s="50">
        <v>-6.26</v>
      </c>
      <c r="R221" s="46">
        <v>44.77</v>
      </c>
      <c r="S221" s="46"/>
      <c r="T221" s="46">
        <v>98.4</v>
      </c>
      <c r="U221" s="51">
        <v>88.1</v>
      </c>
    </row>
    <row r="222" spans="1:21" ht="12.75">
      <c r="A222" s="3" t="s">
        <v>190</v>
      </c>
      <c r="B222" s="5">
        <v>221</v>
      </c>
      <c r="C222" s="5" t="s">
        <v>231</v>
      </c>
      <c r="D222" s="5" t="s">
        <v>12</v>
      </c>
      <c r="E222" s="44">
        <v>25560.135000000002</v>
      </c>
      <c r="F222" s="45">
        <f t="shared" si="9"/>
        <v>255.09116766467065</v>
      </c>
      <c r="G222" s="46">
        <v>26.08</v>
      </c>
      <c r="H222" s="46">
        <v>15.53</v>
      </c>
      <c r="I222" s="47">
        <f t="shared" si="10"/>
        <v>41.61</v>
      </c>
      <c r="J222" s="46"/>
      <c r="K222" s="46"/>
      <c r="L222" s="48"/>
      <c r="M222" s="48"/>
      <c r="N222" s="49">
        <f t="shared" si="11"/>
      </c>
      <c r="O222" s="48">
        <v>100200</v>
      </c>
      <c r="P222" s="48">
        <v>436.9</v>
      </c>
      <c r="Q222" s="50">
        <v>6.29</v>
      </c>
      <c r="R222" s="46">
        <v>41.96</v>
      </c>
      <c r="S222" s="46"/>
      <c r="T222" s="46">
        <v>100</v>
      </c>
      <c r="U222" s="51">
        <v>100</v>
      </c>
    </row>
    <row r="223" spans="1:21" ht="12.75">
      <c r="A223" s="3" t="s">
        <v>190</v>
      </c>
      <c r="B223" s="5">
        <v>222</v>
      </c>
      <c r="C223" s="5" t="s">
        <v>232</v>
      </c>
      <c r="D223" s="5" t="s">
        <v>12</v>
      </c>
      <c r="E223" s="44">
        <v>37214.573</v>
      </c>
      <c r="F223" s="45">
        <f t="shared" si="9"/>
        <v>265.0610612535612</v>
      </c>
      <c r="G223" s="46">
        <v>23.97</v>
      </c>
      <c r="H223" s="46">
        <v>5.46</v>
      </c>
      <c r="I223" s="47">
        <f t="shared" si="10"/>
        <v>29.43</v>
      </c>
      <c r="J223" s="46"/>
      <c r="K223" s="46"/>
      <c r="L223" s="48"/>
      <c r="M223" s="48"/>
      <c r="N223" s="49">
        <f t="shared" si="11"/>
      </c>
      <c r="O223" s="48">
        <v>140400</v>
      </c>
      <c r="P223" s="48">
        <v>375.6</v>
      </c>
      <c r="Q223" s="50">
        <v>-3.61</v>
      </c>
      <c r="R223" s="46">
        <v>46.39</v>
      </c>
      <c r="S223" s="46"/>
      <c r="T223" s="46">
        <v>99.9</v>
      </c>
      <c r="U223" s="51">
        <v>99.9</v>
      </c>
    </row>
    <row r="224" spans="1:21" ht="12.75">
      <c r="A224" s="3" t="s">
        <v>190</v>
      </c>
      <c r="B224" s="5">
        <v>223</v>
      </c>
      <c r="C224" s="5" t="s">
        <v>233</v>
      </c>
      <c r="D224" s="5" t="s">
        <v>12</v>
      </c>
      <c r="E224" s="44">
        <v>24500.145</v>
      </c>
      <c r="F224" s="45">
        <f t="shared" si="9"/>
        <v>264.8664324324325</v>
      </c>
      <c r="G224" s="46">
        <v>25.76</v>
      </c>
      <c r="H224" s="46">
        <v>0</v>
      </c>
      <c r="I224" s="47">
        <f t="shared" si="10"/>
        <v>25.76</v>
      </c>
      <c r="J224" s="46"/>
      <c r="K224" s="46"/>
      <c r="L224" s="48"/>
      <c r="M224" s="48"/>
      <c r="N224" s="49">
        <f t="shared" si="11"/>
      </c>
      <c r="O224" s="48">
        <v>92500</v>
      </c>
      <c r="P224" s="48">
        <v>370.3</v>
      </c>
      <c r="Q224" s="50">
        <v>-7.83</v>
      </c>
      <c r="R224" s="46">
        <v>38.82</v>
      </c>
      <c r="S224" s="46"/>
      <c r="T224" s="46">
        <v>97.3</v>
      </c>
      <c r="U224" s="51">
        <v>97.3</v>
      </c>
    </row>
    <row r="225" spans="1:21" ht="12.75">
      <c r="A225" s="3" t="s">
        <v>190</v>
      </c>
      <c r="B225" s="5">
        <v>224</v>
      </c>
      <c r="C225" s="5" t="s">
        <v>234</v>
      </c>
      <c r="D225" s="5" t="s">
        <v>12</v>
      </c>
      <c r="E225" s="44">
        <v>26628.504999999997</v>
      </c>
      <c r="F225" s="45">
        <f t="shared" si="9"/>
        <v>219.88856317093308</v>
      </c>
      <c r="G225" s="46">
        <v>32.27</v>
      </c>
      <c r="H225" s="46">
        <v>13.42</v>
      </c>
      <c r="I225" s="47">
        <f t="shared" si="10"/>
        <v>45.690000000000005</v>
      </c>
      <c r="J225" s="46"/>
      <c r="K225" s="46"/>
      <c r="L225" s="48"/>
      <c r="M225" s="48"/>
      <c r="N225" s="49">
        <f t="shared" si="11"/>
      </c>
      <c r="O225" s="48">
        <v>121100</v>
      </c>
      <c r="P225" s="48">
        <v>404.9</v>
      </c>
      <c r="Q225" s="50">
        <v>-0.6</v>
      </c>
      <c r="R225" s="46">
        <v>32.44</v>
      </c>
      <c r="S225" s="46"/>
      <c r="T225" s="46">
        <v>99.4</v>
      </c>
      <c r="U225" s="51">
        <v>99.4</v>
      </c>
    </row>
    <row r="226" spans="1:21" ht="12.75">
      <c r="A226" s="3" t="s">
        <v>190</v>
      </c>
      <c r="B226" s="5">
        <v>225</v>
      </c>
      <c r="C226" s="5" t="s">
        <v>235</v>
      </c>
      <c r="D226" s="5" t="s">
        <v>12</v>
      </c>
      <c r="E226" s="44">
        <v>30432.73</v>
      </c>
      <c r="F226" s="45">
        <f t="shared" si="9"/>
        <v>239.4392604248623</v>
      </c>
      <c r="G226" s="46">
        <v>27.55</v>
      </c>
      <c r="H226" s="46">
        <v>10.92</v>
      </c>
      <c r="I226" s="47">
        <f t="shared" si="10"/>
        <v>38.47</v>
      </c>
      <c r="J226" s="46"/>
      <c r="K226" s="46"/>
      <c r="L226" s="48"/>
      <c r="M226" s="48"/>
      <c r="N226" s="49">
        <f t="shared" si="11"/>
      </c>
      <c r="O226" s="48">
        <v>127100</v>
      </c>
      <c r="P226" s="48">
        <v>389.1</v>
      </c>
      <c r="Q226" s="50">
        <v>-0.48</v>
      </c>
      <c r="R226" s="46">
        <v>20.37</v>
      </c>
      <c r="S226" s="46"/>
      <c r="T226" s="46">
        <v>99.9</v>
      </c>
      <c r="U226" s="51">
        <v>99.9</v>
      </c>
    </row>
    <row r="227" spans="1:21" ht="12.75">
      <c r="A227" s="3" t="s">
        <v>190</v>
      </c>
      <c r="B227" s="5">
        <v>226</v>
      </c>
      <c r="C227" s="5" t="s">
        <v>236</v>
      </c>
      <c r="D227" s="5" t="s">
        <v>20</v>
      </c>
      <c r="E227" s="44">
        <v>240945.811</v>
      </c>
      <c r="F227" s="45">
        <f t="shared" si="9"/>
        <v>292.33900873574373</v>
      </c>
      <c r="G227" s="46">
        <v>26.1</v>
      </c>
      <c r="H227" s="46">
        <v>12.36</v>
      </c>
      <c r="I227" s="47">
        <f t="shared" si="10"/>
        <v>38.46</v>
      </c>
      <c r="J227" s="46">
        <v>1.33</v>
      </c>
      <c r="K227" s="46">
        <v>60.21</v>
      </c>
      <c r="L227" s="48">
        <v>250681.87800000003</v>
      </c>
      <c r="M227" s="48">
        <v>417514.15799999994</v>
      </c>
      <c r="N227" s="49">
        <f t="shared" si="11"/>
        <v>0.6004152750192487</v>
      </c>
      <c r="O227" s="48">
        <v>824200</v>
      </c>
      <c r="P227" s="48">
        <v>472.3</v>
      </c>
      <c r="Q227" s="50">
        <v>-2.88</v>
      </c>
      <c r="R227" s="46"/>
      <c r="S227" s="46">
        <v>56.07</v>
      </c>
      <c r="T227" s="46"/>
      <c r="U227" s="51"/>
    </row>
    <row r="228" spans="1:21" ht="12.75">
      <c r="A228" s="3" t="s">
        <v>190</v>
      </c>
      <c r="B228" s="5">
        <v>227</v>
      </c>
      <c r="C228" s="5" t="s">
        <v>237</v>
      </c>
      <c r="D228" s="5" t="s">
        <v>12</v>
      </c>
      <c r="E228" s="44">
        <v>26110.965944477954</v>
      </c>
      <c r="F228" s="45">
        <f t="shared" si="9"/>
        <v>227.64573622038318</v>
      </c>
      <c r="G228" s="46">
        <v>26.33</v>
      </c>
      <c r="H228" s="46">
        <v>22.08</v>
      </c>
      <c r="I228" s="47">
        <f t="shared" si="10"/>
        <v>48.41</v>
      </c>
      <c r="J228" s="46"/>
      <c r="K228" s="46"/>
      <c r="L228" s="48"/>
      <c r="M228" s="48"/>
      <c r="N228" s="49">
        <f t="shared" si="11"/>
      </c>
      <c r="O228" s="48">
        <v>114700</v>
      </c>
      <c r="P228" s="48">
        <v>436.8</v>
      </c>
      <c r="Q228" s="50">
        <v>-3.12</v>
      </c>
      <c r="R228" s="46">
        <v>39.08</v>
      </c>
      <c r="S228" s="46"/>
      <c r="T228" s="46">
        <v>100</v>
      </c>
      <c r="U228" s="51">
        <v>100</v>
      </c>
    </row>
    <row r="229" spans="1:21" ht="12.75">
      <c r="A229" s="3" t="s">
        <v>190</v>
      </c>
      <c r="B229" s="5">
        <v>228</v>
      </c>
      <c r="C229" s="5" t="s">
        <v>238</v>
      </c>
      <c r="D229" s="5" t="s">
        <v>12</v>
      </c>
      <c r="E229" s="44">
        <v>34057.80928954371</v>
      </c>
      <c r="F229" s="45">
        <f t="shared" si="9"/>
        <v>284.76429171859286</v>
      </c>
      <c r="G229" s="46">
        <v>16.55</v>
      </c>
      <c r="H229" s="46">
        <v>21.76</v>
      </c>
      <c r="I229" s="47">
        <f t="shared" si="10"/>
        <v>38.31</v>
      </c>
      <c r="J229" s="46"/>
      <c r="K229" s="46"/>
      <c r="L229" s="48"/>
      <c r="M229" s="48"/>
      <c r="N229" s="49">
        <f t="shared" si="11"/>
      </c>
      <c r="O229" s="48">
        <v>119600</v>
      </c>
      <c r="P229" s="48">
        <v>461.6</v>
      </c>
      <c r="Q229" s="50">
        <v>2.63</v>
      </c>
      <c r="R229" s="46">
        <v>32.56</v>
      </c>
      <c r="S229" s="46"/>
      <c r="T229" s="46">
        <v>98.6</v>
      </c>
      <c r="U229" s="51">
        <v>98.6</v>
      </c>
    </row>
    <row r="230" spans="1:21" ht="12.75">
      <c r="A230" s="3" t="s">
        <v>190</v>
      </c>
      <c r="B230" s="5">
        <v>229</v>
      </c>
      <c r="C230" s="5" t="s">
        <v>239</v>
      </c>
      <c r="D230" s="5" t="s">
        <v>12</v>
      </c>
      <c r="E230" s="44">
        <v>25421.139429402363</v>
      </c>
      <c r="F230" s="45">
        <f t="shared" si="9"/>
        <v>250.4545756591366</v>
      </c>
      <c r="G230" s="46">
        <v>23.2</v>
      </c>
      <c r="H230" s="46">
        <v>26.83</v>
      </c>
      <c r="I230" s="47">
        <f t="shared" si="10"/>
        <v>50.03</v>
      </c>
      <c r="J230" s="46"/>
      <c r="K230" s="46"/>
      <c r="L230" s="48"/>
      <c r="M230" s="48"/>
      <c r="N230" s="49">
        <f t="shared" si="11"/>
      </c>
      <c r="O230" s="48">
        <v>101500</v>
      </c>
      <c r="P230" s="48">
        <v>475.5</v>
      </c>
      <c r="Q230" s="50">
        <v>5.01</v>
      </c>
      <c r="R230" s="46">
        <v>45.32</v>
      </c>
      <c r="S230" s="46"/>
      <c r="T230" s="46">
        <v>100</v>
      </c>
      <c r="U230" s="51">
        <v>100</v>
      </c>
    </row>
    <row r="231" spans="1:21" ht="12.75">
      <c r="A231" s="3" t="s">
        <v>190</v>
      </c>
      <c r="B231" s="5">
        <v>230</v>
      </c>
      <c r="C231" s="5" t="s">
        <v>240</v>
      </c>
      <c r="D231" s="5" t="s">
        <v>12</v>
      </c>
      <c r="E231" s="44">
        <v>18072.66</v>
      </c>
      <c r="F231" s="45">
        <f t="shared" si="9"/>
        <v>201.03070077864294</v>
      </c>
      <c r="G231" s="46">
        <v>34.21</v>
      </c>
      <c r="H231" s="46">
        <v>0</v>
      </c>
      <c r="I231" s="47">
        <f t="shared" si="10"/>
        <v>34.21</v>
      </c>
      <c r="J231" s="46"/>
      <c r="K231" s="46"/>
      <c r="L231" s="48"/>
      <c r="M231" s="48"/>
      <c r="N231" s="49">
        <f t="shared" si="11"/>
      </c>
      <c r="O231" s="48">
        <v>89900</v>
      </c>
      <c r="P231" s="48">
        <v>307.1</v>
      </c>
      <c r="Q231" s="50">
        <v>7.79</v>
      </c>
      <c r="R231" s="46">
        <v>65.42</v>
      </c>
      <c r="S231" s="46"/>
      <c r="T231" s="46">
        <v>98.4</v>
      </c>
      <c r="U231" s="51">
        <v>98.4</v>
      </c>
    </row>
    <row r="232" spans="1:21" ht="12.75">
      <c r="A232" s="3" t="s">
        <v>190</v>
      </c>
      <c r="B232" s="5">
        <v>231</v>
      </c>
      <c r="C232" s="5" t="s">
        <v>241</v>
      </c>
      <c r="D232" s="5" t="s">
        <v>12</v>
      </c>
      <c r="E232" s="44">
        <v>33539.8500448827</v>
      </c>
      <c r="F232" s="45">
        <f t="shared" si="9"/>
        <v>283.7550765218503</v>
      </c>
      <c r="G232" s="46">
        <v>18.92</v>
      </c>
      <c r="H232" s="46">
        <v>17.86</v>
      </c>
      <c r="I232" s="47">
        <f t="shared" si="10"/>
        <v>36.78</v>
      </c>
      <c r="J232" s="46"/>
      <c r="K232" s="46"/>
      <c r="L232" s="48"/>
      <c r="M232" s="48"/>
      <c r="N232" s="49">
        <f t="shared" si="11"/>
      </c>
      <c r="O232" s="48">
        <v>118200</v>
      </c>
      <c r="P232" s="48">
        <v>448.8</v>
      </c>
      <c r="Q232" s="50">
        <v>8.86</v>
      </c>
      <c r="R232" s="46">
        <v>39.13</v>
      </c>
      <c r="S232" s="46"/>
      <c r="T232" s="46">
        <v>100</v>
      </c>
      <c r="U232" s="51">
        <v>100</v>
      </c>
    </row>
    <row r="233" spans="1:21" ht="12.75">
      <c r="A233" s="3" t="s">
        <v>190</v>
      </c>
      <c r="B233" s="5">
        <v>232</v>
      </c>
      <c r="C233" s="5" t="s">
        <v>242</v>
      </c>
      <c r="D233" s="5" t="s">
        <v>12</v>
      </c>
      <c r="E233" s="44">
        <v>14154.75</v>
      </c>
      <c r="F233" s="45">
        <f t="shared" si="9"/>
        <v>224.3225039619651</v>
      </c>
      <c r="G233" s="46">
        <v>22.06</v>
      </c>
      <c r="H233" s="46">
        <v>23.96</v>
      </c>
      <c r="I233" s="47">
        <f t="shared" si="10"/>
        <v>46.019999999999996</v>
      </c>
      <c r="J233" s="46"/>
      <c r="K233" s="46"/>
      <c r="L233" s="48"/>
      <c r="M233" s="48"/>
      <c r="N233" s="49">
        <f t="shared" si="11"/>
      </c>
      <c r="O233" s="48">
        <v>63100</v>
      </c>
      <c r="P233" s="48">
        <v>415.5</v>
      </c>
      <c r="Q233" s="50">
        <v>-2.28</v>
      </c>
      <c r="R233" s="46">
        <v>49.64</v>
      </c>
      <c r="S233" s="46"/>
      <c r="T233" s="46">
        <v>100</v>
      </c>
      <c r="U233" s="51">
        <v>100</v>
      </c>
    </row>
    <row r="234" spans="1:21" ht="12.75">
      <c r="A234" s="3" t="s">
        <v>190</v>
      </c>
      <c r="B234" s="5">
        <v>233</v>
      </c>
      <c r="C234" s="5" t="s">
        <v>243</v>
      </c>
      <c r="D234" s="5" t="s">
        <v>12</v>
      </c>
      <c r="E234" s="44">
        <v>21746.92</v>
      </c>
      <c r="F234" s="45">
        <f t="shared" si="9"/>
        <v>255.54547591069326</v>
      </c>
      <c r="G234" s="46">
        <v>28.63</v>
      </c>
      <c r="H234" s="46">
        <v>7.83</v>
      </c>
      <c r="I234" s="47">
        <f t="shared" si="10"/>
        <v>36.46</v>
      </c>
      <c r="J234" s="46"/>
      <c r="K234" s="46"/>
      <c r="L234" s="48"/>
      <c r="M234" s="48"/>
      <c r="N234" s="49">
        <f t="shared" si="11"/>
      </c>
      <c r="O234" s="48">
        <v>85100</v>
      </c>
      <c r="P234" s="48">
        <v>404.4</v>
      </c>
      <c r="Q234" s="50">
        <v>-0.21</v>
      </c>
      <c r="R234" s="46">
        <v>34.61</v>
      </c>
      <c r="S234" s="46"/>
      <c r="T234" s="46">
        <v>100</v>
      </c>
      <c r="U234" s="51">
        <v>100</v>
      </c>
    </row>
    <row r="235" spans="1:21" ht="12.75">
      <c r="A235" s="3" t="s">
        <v>190</v>
      </c>
      <c r="B235" s="5">
        <v>234</v>
      </c>
      <c r="C235" s="5" t="s">
        <v>244</v>
      </c>
      <c r="D235" s="5" t="s">
        <v>20</v>
      </c>
      <c r="E235" s="44">
        <v>219910.30970830674</v>
      </c>
      <c r="F235" s="45">
        <f t="shared" si="9"/>
        <v>317.74354819868046</v>
      </c>
      <c r="G235" s="46">
        <v>23.92</v>
      </c>
      <c r="H235" s="46">
        <v>18.98</v>
      </c>
      <c r="I235" s="47">
        <f t="shared" si="10"/>
        <v>42.900000000000006</v>
      </c>
      <c r="J235" s="46">
        <v>0.04</v>
      </c>
      <c r="K235" s="46">
        <v>57.07</v>
      </c>
      <c r="L235" s="48">
        <v>261457.87</v>
      </c>
      <c r="M235" s="48">
        <v>432909.925</v>
      </c>
      <c r="N235" s="49">
        <f t="shared" si="11"/>
        <v>0.6039544369420498</v>
      </c>
      <c r="O235" s="48">
        <v>692100</v>
      </c>
      <c r="P235" s="48">
        <v>556.4</v>
      </c>
      <c r="Q235" s="50">
        <v>3.23</v>
      </c>
      <c r="R235" s="46"/>
      <c r="S235" s="46">
        <v>51.29</v>
      </c>
      <c r="T235" s="46"/>
      <c r="U235" s="51"/>
    </row>
    <row r="236" spans="1:21" ht="12.75">
      <c r="A236" s="3" t="s">
        <v>245</v>
      </c>
      <c r="B236" s="5">
        <v>235</v>
      </c>
      <c r="C236" s="5" t="s">
        <v>246</v>
      </c>
      <c r="D236" s="5" t="s">
        <v>6</v>
      </c>
      <c r="E236" s="44">
        <v>67088.74210002222</v>
      </c>
      <c r="F236" s="45">
        <f t="shared" si="9"/>
        <v>304.5335546982398</v>
      </c>
      <c r="G236" s="46">
        <v>22.21</v>
      </c>
      <c r="H236" s="46">
        <v>17.79</v>
      </c>
      <c r="I236" s="47">
        <f t="shared" si="10"/>
        <v>40</v>
      </c>
      <c r="J236" s="46">
        <v>21.78</v>
      </c>
      <c r="K236" s="46">
        <v>37.78</v>
      </c>
      <c r="L236" s="48">
        <v>58246.333333333336</v>
      </c>
      <c r="M236" s="48">
        <v>135168.16</v>
      </c>
      <c r="N236" s="49">
        <f t="shared" si="11"/>
        <v>0.4309175573103409</v>
      </c>
      <c r="O236" s="48">
        <v>220300</v>
      </c>
      <c r="P236" s="48">
        <v>507.5</v>
      </c>
      <c r="Q236" s="50">
        <v>2.11</v>
      </c>
      <c r="R236" s="46">
        <v>69.38</v>
      </c>
      <c r="S236" s="46">
        <v>45.84</v>
      </c>
      <c r="T236" s="46">
        <v>93.9</v>
      </c>
      <c r="U236" s="51">
        <v>93.6</v>
      </c>
    </row>
    <row r="237" spans="1:21" ht="12.75">
      <c r="A237" s="3" t="s">
        <v>245</v>
      </c>
      <c r="B237" s="5">
        <v>236</v>
      </c>
      <c r="C237" s="5" t="s">
        <v>247</v>
      </c>
      <c r="D237" s="5" t="s">
        <v>6</v>
      </c>
      <c r="E237" s="44">
        <v>74565.42</v>
      </c>
      <c r="F237" s="45">
        <f t="shared" si="9"/>
        <v>349.74399624765476</v>
      </c>
      <c r="G237" s="46">
        <v>11.64</v>
      </c>
      <c r="H237" s="46">
        <v>0.11</v>
      </c>
      <c r="I237" s="47">
        <f t="shared" si="10"/>
        <v>11.75</v>
      </c>
      <c r="J237" s="46">
        <v>7.04</v>
      </c>
      <c r="K237" s="46">
        <v>81.2</v>
      </c>
      <c r="L237" s="48">
        <v>88970.15</v>
      </c>
      <c r="M237" s="48">
        <v>107088.08</v>
      </c>
      <c r="N237" s="49">
        <f t="shared" si="11"/>
        <v>0.8308128224915414</v>
      </c>
      <c r="O237" s="48">
        <v>213200</v>
      </c>
      <c r="P237" s="48">
        <v>396.4</v>
      </c>
      <c r="Q237" s="50">
        <v>4.91</v>
      </c>
      <c r="R237" s="46">
        <v>60.98</v>
      </c>
      <c r="S237" s="46">
        <v>67.19</v>
      </c>
      <c r="T237" s="46">
        <v>93.4</v>
      </c>
      <c r="U237" s="51">
        <v>93.4</v>
      </c>
    </row>
    <row r="238" spans="1:21" ht="12.75">
      <c r="A238" s="3" t="s">
        <v>245</v>
      </c>
      <c r="B238" s="5">
        <v>237</v>
      </c>
      <c r="C238" s="5" t="s">
        <v>248</v>
      </c>
      <c r="D238" s="5" t="s">
        <v>6</v>
      </c>
      <c r="E238" s="44">
        <v>3766.749484174137</v>
      </c>
      <c r="F238" s="45">
        <f t="shared" si="9"/>
        <v>409.42929175805835</v>
      </c>
      <c r="G238" s="46">
        <v>28.1</v>
      </c>
      <c r="H238" s="46">
        <v>0.09</v>
      </c>
      <c r="I238" s="47">
        <f t="shared" si="10"/>
        <v>28.19</v>
      </c>
      <c r="J238" s="46">
        <v>5.28</v>
      </c>
      <c r="K238" s="46">
        <v>66.79</v>
      </c>
      <c r="L238" s="48">
        <v>41247.57</v>
      </c>
      <c r="M238" s="48">
        <v>44345.52099999999</v>
      </c>
      <c r="N238" s="49">
        <f t="shared" si="11"/>
        <v>0.9301406110438979</v>
      </c>
      <c r="O238" s="48">
        <v>9200</v>
      </c>
      <c r="P238" s="48">
        <v>570.2</v>
      </c>
      <c r="Q238" s="50">
        <v>3.8</v>
      </c>
      <c r="R238" s="46">
        <v>276.8</v>
      </c>
      <c r="S238" s="46">
        <v>50.51</v>
      </c>
      <c r="T238" s="46">
        <v>100</v>
      </c>
      <c r="U238" s="51">
        <v>100</v>
      </c>
    </row>
    <row r="239" spans="1:21" ht="12.75">
      <c r="A239" s="3" t="s">
        <v>245</v>
      </c>
      <c r="B239" s="5">
        <v>238</v>
      </c>
      <c r="C239" s="5" t="s">
        <v>249</v>
      </c>
      <c r="D239" s="5" t="s">
        <v>6</v>
      </c>
      <c r="E239" s="44">
        <v>65135</v>
      </c>
      <c r="F239" s="45">
        <f t="shared" si="9"/>
        <v>266.5098199672668</v>
      </c>
      <c r="G239" s="46">
        <v>19.57</v>
      </c>
      <c r="H239" s="46">
        <v>0.81</v>
      </c>
      <c r="I239" s="47">
        <f t="shared" si="10"/>
        <v>20.38</v>
      </c>
      <c r="J239" s="46">
        <v>62.26</v>
      </c>
      <c r="K239" s="46">
        <v>18.22</v>
      </c>
      <c r="L239" s="48">
        <v>27411</v>
      </c>
      <c r="M239" s="48">
        <v>192126</v>
      </c>
      <c r="N239" s="49">
        <f t="shared" si="11"/>
        <v>0.14267199650229537</v>
      </c>
      <c r="O239" s="48">
        <v>244400</v>
      </c>
      <c r="P239" s="48">
        <v>334.7</v>
      </c>
      <c r="Q239" s="50">
        <v>-6.48</v>
      </c>
      <c r="R239" s="46">
        <v>98.7</v>
      </c>
      <c r="S239" s="46">
        <v>21.93</v>
      </c>
      <c r="T239" s="46">
        <v>70.9</v>
      </c>
      <c r="U239" s="51">
        <v>70.9</v>
      </c>
    </row>
    <row r="240" spans="1:21" ht="12.75">
      <c r="A240" s="3" t="s">
        <v>245</v>
      </c>
      <c r="B240" s="5">
        <v>239</v>
      </c>
      <c r="C240" s="5" t="s">
        <v>250</v>
      </c>
      <c r="D240" s="5" t="s">
        <v>12</v>
      </c>
      <c r="E240" s="44">
        <v>85170.94</v>
      </c>
      <c r="F240" s="45">
        <f t="shared" si="9"/>
        <v>338.65184890656064</v>
      </c>
      <c r="G240" s="46">
        <v>13.63</v>
      </c>
      <c r="H240" s="46">
        <v>4.97</v>
      </c>
      <c r="I240" s="47">
        <f t="shared" si="10"/>
        <v>18.6</v>
      </c>
      <c r="J240" s="46"/>
      <c r="K240" s="46"/>
      <c r="L240" s="48"/>
      <c r="M240" s="48"/>
      <c r="N240" s="49">
        <f t="shared" si="11"/>
      </c>
      <c r="O240" s="48">
        <v>251500</v>
      </c>
      <c r="P240" s="48">
        <v>417.1</v>
      </c>
      <c r="Q240" s="50">
        <v>-0.07</v>
      </c>
      <c r="R240" s="46">
        <v>53.07</v>
      </c>
      <c r="S240" s="46"/>
      <c r="T240" s="46">
        <v>90.7</v>
      </c>
      <c r="U240" s="51">
        <v>90.7</v>
      </c>
    </row>
    <row r="241" spans="1:21" ht="12.75">
      <c r="A241" s="3" t="s">
        <v>245</v>
      </c>
      <c r="B241" s="5">
        <v>240</v>
      </c>
      <c r="C241" s="5" t="s">
        <v>251</v>
      </c>
      <c r="D241" s="5" t="s">
        <v>12</v>
      </c>
      <c r="E241" s="44">
        <v>95439.79</v>
      </c>
      <c r="F241" s="45">
        <f t="shared" si="9"/>
        <v>387.65146222583263</v>
      </c>
      <c r="G241" s="46">
        <v>11.76</v>
      </c>
      <c r="H241" s="46">
        <v>1.82</v>
      </c>
      <c r="I241" s="47">
        <f t="shared" si="10"/>
        <v>13.58</v>
      </c>
      <c r="J241" s="46"/>
      <c r="K241" s="46"/>
      <c r="L241" s="48"/>
      <c r="M241" s="48"/>
      <c r="N241" s="49">
        <f t="shared" si="11"/>
      </c>
      <c r="O241" s="48">
        <v>246200</v>
      </c>
      <c r="P241" s="48">
        <v>448.6</v>
      </c>
      <c r="Q241" s="50">
        <v>2.61</v>
      </c>
      <c r="R241" s="46">
        <v>65.51</v>
      </c>
      <c r="S241" s="46"/>
      <c r="T241" s="46">
        <v>80.4</v>
      </c>
      <c r="U241" s="51">
        <v>80.4</v>
      </c>
    </row>
    <row r="242" spans="1:21" ht="12.75">
      <c r="A242" s="3" t="s">
        <v>245</v>
      </c>
      <c r="B242" s="5">
        <v>241</v>
      </c>
      <c r="C242" s="5" t="s">
        <v>252</v>
      </c>
      <c r="D242" s="5" t="s">
        <v>12</v>
      </c>
      <c r="E242" s="44">
        <v>93227.91085060741</v>
      </c>
      <c r="F242" s="45">
        <f t="shared" si="9"/>
        <v>412.14814699649605</v>
      </c>
      <c r="G242" s="46">
        <v>13.48</v>
      </c>
      <c r="H242" s="46">
        <v>6.95</v>
      </c>
      <c r="I242" s="47">
        <f t="shared" si="10"/>
        <v>20.43</v>
      </c>
      <c r="J242" s="46"/>
      <c r="K242" s="46"/>
      <c r="L242" s="48"/>
      <c r="M242" s="48"/>
      <c r="N242" s="49">
        <f t="shared" si="11"/>
      </c>
      <c r="O242" s="48">
        <v>226200</v>
      </c>
      <c r="P242" s="48">
        <v>517.8</v>
      </c>
      <c r="Q242" s="50">
        <v>5.29</v>
      </c>
      <c r="R242" s="46">
        <v>23.93</v>
      </c>
      <c r="S242" s="46"/>
      <c r="T242" s="46">
        <v>99.5</v>
      </c>
      <c r="U242" s="51">
        <v>99.5</v>
      </c>
    </row>
    <row r="243" spans="1:21" ht="12.75">
      <c r="A243" s="3" t="s">
        <v>245</v>
      </c>
      <c r="B243" s="5">
        <v>242</v>
      </c>
      <c r="C243" s="5" t="s">
        <v>253</v>
      </c>
      <c r="D243" s="5" t="s">
        <v>12</v>
      </c>
      <c r="E243" s="44">
        <v>68131.06</v>
      </c>
      <c r="F243" s="45">
        <f t="shared" si="9"/>
        <v>414.1705775075988</v>
      </c>
      <c r="G243" s="46">
        <v>15.15</v>
      </c>
      <c r="H243" s="46">
        <v>5.93</v>
      </c>
      <c r="I243" s="47">
        <f t="shared" si="10"/>
        <v>21.08</v>
      </c>
      <c r="J243" s="46"/>
      <c r="K243" s="46"/>
      <c r="L243" s="48"/>
      <c r="M243" s="48"/>
      <c r="N243" s="49">
        <f t="shared" si="11"/>
      </c>
      <c r="O243" s="48">
        <v>164500</v>
      </c>
      <c r="P243" s="48">
        <v>524.8</v>
      </c>
      <c r="Q243" s="50">
        <v>0.12</v>
      </c>
      <c r="R243" s="46">
        <v>55.55</v>
      </c>
      <c r="S243" s="46"/>
      <c r="T243" s="46">
        <v>98.2</v>
      </c>
      <c r="U243" s="51">
        <v>98.2</v>
      </c>
    </row>
    <row r="244" spans="1:21" ht="12.75">
      <c r="A244" s="3" t="s">
        <v>245</v>
      </c>
      <c r="B244" s="5">
        <v>243</v>
      </c>
      <c r="C244" s="5" t="s">
        <v>254</v>
      </c>
      <c r="D244" s="5" t="s">
        <v>20</v>
      </c>
      <c r="E244" s="44">
        <v>340284.70585060737</v>
      </c>
      <c r="F244" s="45">
        <f t="shared" si="9"/>
        <v>383.03096111054407</v>
      </c>
      <c r="G244" s="46">
        <v>13.46</v>
      </c>
      <c r="H244" s="46">
        <v>4.91</v>
      </c>
      <c r="I244" s="47">
        <f t="shared" si="10"/>
        <v>18.37</v>
      </c>
      <c r="J244" s="46">
        <v>7.58</v>
      </c>
      <c r="K244" s="46">
        <v>65.81</v>
      </c>
      <c r="L244" s="48">
        <v>331566.87</v>
      </c>
      <c r="M244" s="48">
        <v>495834.37</v>
      </c>
      <c r="N244" s="49">
        <f t="shared" si="11"/>
        <v>0.6687048943380024</v>
      </c>
      <c r="O244" s="48">
        <v>888400</v>
      </c>
      <c r="P244" s="48">
        <v>469.2</v>
      </c>
      <c r="Q244" s="50">
        <v>0.31</v>
      </c>
      <c r="R244" s="46"/>
      <c r="S244" s="46">
        <v>61.84</v>
      </c>
      <c r="T244" s="46"/>
      <c r="U244" s="51"/>
    </row>
    <row r="245" spans="1:21" ht="12.75">
      <c r="A245" s="3" t="s">
        <v>245</v>
      </c>
      <c r="B245" s="5">
        <v>244</v>
      </c>
      <c r="C245" s="5" t="s">
        <v>255</v>
      </c>
      <c r="D245" s="5" t="s">
        <v>12</v>
      </c>
      <c r="E245" s="44">
        <v>72292.84</v>
      </c>
      <c r="F245" s="45">
        <f t="shared" si="9"/>
        <v>322.59187862561356</v>
      </c>
      <c r="G245" s="46">
        <v>17.23</v>
      </c>
      <c r="H245" s="46">
        <v>10.28</v>
      </c>
      <c r="I245" s="47">
        <f t="shared" si="10"/>
        <v>27.509999999999998</v>
      </c>
      <c r="J245" s="46"/>
      <c r="K245" s="46"/>
      <c r="L245" s="48"/>
      <c r="M245" s="48"/>
      <c r="N245" s="49">
        <f t="shared" si="11"/>
      </c>
      <c r="O245" s="48">
        <v>224100</v>
      </c>
      <c r="P245" s="48">
        <v>445</v>
      </c>
      <c r="Q245" s="50">
        <v>1.98</v>
      </c>
      <c r="R245" s="46">
        <v>51.28</v>
      </c>
      <c r="S245" s="46"/>
      <c r="T245" s="46">
        <v>99.5</v>
      </c>
      <c r="U245" s="51">
        <v>99.5</v>
      </c>
    </row>
    <row r="246" spans="1:21" ht="12.75">
      <c r="A246" s="3" t="s">
        <v>245</v>
      </c>
      <c r="B246" s="5">
        <v>245</v>
      </c>
      <c r="C246" s="5" t="s">
        <v>256</v>
      </c>
      <c r="D246" s="5" t="s">
        <v>12</v>
      </c>
      <c r="E246" s="44">
        <v>60521.56</v>
      </c>
      <c r="F246" s="45">
        <f t="shared" si="9"/>
        <v>331.4433734939759</v>
      </c>
      <c r="G246" s="46">
        <v>18.85</v>
      </c>
      <c r="H246" s="46">
        <v>4.65</v>
      </c>
      <c r="I246" s="47">
        <f t="shared" si="10"/>
        <v>23.5</v>
      </c>
      <c r="J246" s="46"/>
      <c r="K246" s="46"/>
      <c r="L246" s="48"/>
      <c r="M246" s="48"/>
      <c r="N246" s="49">
        <f t="shared" si="11"/>
      </c>
      <c r="O246" s="48">
        <v>182600</v>
      </c>
      <c r="P246" s="48">
        <v>433.3</v>
      </c>
      <c r="Q246" s="50">
        <v>2.12</v>
      </c>
      <c r="R246" s="46">
        <v>39.71</v>
      </c>
      <c r="S246" s="46"/>
      <c r="T246" s="46">
        <v>88.8</v>
      </c>
      <c r="U246" s="51">
        <v>88.8</v>
      </c>
    </row>
    <row r="247" spans="1:21" ht="12.75">
      <c r="A247" s="3" t="s">
        <v>245</v>
      </c>
      <c r="B247" s="5">
        <v>246</v>
      </c>
      <c r="C247" s="5" t="s">
        <v>257</v>
      </c>
      <c r="D247" s="5" t="s">
        <v>12</v>
      </c>
      <c r="E247" s="44">
        <v>57711.47580969075</v>
      </c>
      <c r="F247" s="45">
        <f t="shared" si="9"/>
        <v>257.06670739283186</v>
      </c>
      <c r="G247" s="46">
        <v>19.35</v>
      </c>
      <c r="H247" s="46">
        <v>5.37</v>
      </c>
      <c r="I247" s="47">
        <f t="shared" si="10"/>
        <v>24.720000000000002</v>
      </c>
      <c r="J247" s="46"/>
      <c r="K247" s="46"/>
      <c r="L247" s="48"/>
      <c r="M247" s="48"/>
      <c r="N247" s="49">
        <f t="shared" si="11"/>
      </c>
      <c r="O247" s="48">
        <v>224500</v>
      </c>
      <c r="P247" s="48">
        <v>341.5</v>
      </c>
      <c r="Q247" s="50">
        <v>-5.01</v>
      </c>
      <c r="R247" s="46">
        <v>79.24</v>
      </c>
      <c r="S247" s="46"/>
      <c r="T247" s="46">
        <v>100</v>
      </c>
      <c r="U247" s="51">
        <v>100</v>
      </c>
    </row>
    <row r="248" spans="1:21" ht="12.75">
      <c r="A248" s="3" t="s">
        <v>245</v>
      </c>
      <c r="B248" s="5">
        <v>247</v>
      </c>
      <c r="C248" s="5" t="s">
        <v>258</v>
      </c>
      <c r="D248" s="5" t="s">
        <v>12</v>
      </c>
      <c r="E248" s="44">
        <v>65919.05609570903</v>
      </c>
      <c r="F248" s="45">
        <f t="shared" si="9"/>
        <v>317.3762931907031</v>
      </c>
      <c r="G248" s="46">
        <v>14</v>
      </c>
      <c r="H248" s="46">
        <v>5.57</v>
      </c>
      <c r="I248" s="47">
        <f t="shared" si="10"/>
        <v>19.57</v>
      </c>
      <c r="J248" s="46"/>
      <c r="K248" s="46"/>
      <c r="L248" s="48"/>
      <c r="M248" s="48"/>
      <c r="N248" s="49">
        <f t="shared" si="11"/>
      </c>
      <c r="O248" s="48">
        <v>207700</v>
      </c>
      <c r="P248" s="48">
        <v>394.6</v>
      </c>
      <c r="Q248" s="50">
        <v>6.88</v>
      </c>
      <c r="R248" s="46">
        <v>80.35</v>
      </c>
      <c r="S248" s="46"/>
      <c r="T248" s="46">
        <v>98.1</v>
      </c>
      <c r="U248" s="51">
        <v>98.1</v>
      </c>
    </row>
    <row r="249" spans="1:21" ht="12.75">
      <c r="A249" s="3" t="s">
        <v>245</v>
      </c>
      <c r="B249" s="5">
        <v>248</v>
      </c>
      <c r="C249" s="5" t="s">
        <v>259</v>
      </c>
      <c r="D249" s="5" t="s">
        <v>12</v>
      </c>
      <c r="E249" s="44">
        <v>87415.98</v>
      </c>
      <c r="F249" s="45">
        <f t="shared" si="9"/>
        <v>311.64342245989303</v>
      </c>
      <c r="G249" s="46">
        <v>19.36</v>
      </c>
      <c r="H249" s="46">
        <v>10.28</v>
      </c>
      <c r="I249" s="47">
        <f t="shared" si="10"/>
        <v>29.64</v>
      </c>
      <c r="J249" s="46"/>
      <c r="K249" s="46"/>
      <c r="L249" s="48"/>
      <c r="M249" s="48"/>
      <c r="N249" s="49">
        <f t="shared" si="11"/>
      </c>
      <c r="O249" s="48">
        <v>280500</v>
      </c>
      <c r="P249" s="48">
        <v>409.1</v>
      </c>
      <c r="Q249" s="50">
        <v>-0.24</v>
      </c>
      <c r="R249" s="46">
        <v>34.01</v>
      </c>
      <c r="S249" s="46"/>
      <c r="T249" s="46">
        <v>96.7</v>
      </c>
      <c r="U249" s="51">
        <v>96.7</v>
      </c>
    </row>
    <row r="250" spans="1:21" ht="12.75">
      <c r="A250" s="3" t="s">
        <v>245</v>
      </c>
      <c r="B250" s="5">
        <v>249</v>
      </c>
      <c r="C250" s="5" t="s">
        <v>260</v>
      </c>
      <c r="D250" s="5" t="s">
        <v>12</v>
      </c>
      <c r="E250" s="44">
        <v>54500.19755465412</v>
      </c>
      <c r="F250" s="45">
        <f t="shared" si="9"/>
        <v>241.0446596844499</v>
      </c>
      <c r="G250" s="46">
        <v>22.38</v>
      </c>
      <c r="H250" s="46">
        <v>5.67</v>
      </c>
      <c r="I250" s="47">
        <f t="shared" si="10"/>
        <v>28.049999999999997</v>
      </c>
      <c r="J250" s="46"/>
      <c r="K250" s="46"/>
      <c r="L250" s="48"/>
      <c r="M250" s="48"/>
      <c r="N250" s="49">
        <f t="shared" si="11"/>
      </c>
      <c r="O250" s="48">
        <v>226100</v>
      </c>
      <c r="P250" s="48">
        <v>335</v>
      </c>
      <c r="Q250" s="50">
        <v>-3.75</v>
      </c>
      <c r="R250" s="46">
        <v>45.85</v>
      </c>
      <c r="S250" s="46"/>
      <c r="T250" s="46">
        <v>100</v>
      </c>
      <c r="U250" s="51">
        <v>100</v>
      </c>
    </row>
    <row r="251" spans="1:21" ht="12.75">
      <c r="A251" s="3" t="s">
        <v>245</v>
      </c>
      <c r="B251" s="5">
        <v>250</v>
      </c>
      <c r="C251" s="5" t="s">
        <v>261</v>
      </c>
      <c r="D251" s="5" t="s">
        <v>12</v>
      </c>
      <c r="E251" s="44">
        <v>100398.031</v>
      </c>
      <c r="F251" s="45">
        <f t="shared" si="9"/>
        <v>304.513287837428</v>
      </c>
      <c r="G251" s="46">
        <v>17.92</v>
      </c>
      <c r="H251" s="46">
        <v>11.55</v>
      </c>
      <c r="I251" s="47">
        <f t="shared" si="10"/>
        <v>29.470000000000002</v>
      </c>
      <c r="J251" s="46"/>
      <c r="K251" s="46"/>
      <c r="L251" s="48"/>
      <c r="M251" s="48"/>
      <c r="N251" s="49">
        <f t="shared" si="11"/>
      </c>
      <c r="O251" s="48">
        <v>329700</v>
      </c>
      <c r="P251" s="48">
        <v>431.6</v>
      </c>
      <c r="Q251" s="50">
        <v>-0.26</v>
      </c>
      <c r="R251" s="46">
        <v>55.19</v>
      </c>
      <c r="S251" s="46"/>
      <c r="T251" s="46">
        <v>100</v>
      </c>
      <c r="U251" s="51">
        <v>100</v>
      </c>
    </row>
    <row r="252" spans="1:21" ht="12.75">
      <c r="A252" s="3" t="s">
        <v>245</v>
      </c>
      <c r="B252" s="5">
        <v>251</v>
      </c>
      <c r="C252" s="5" t="s">
        <v>262</v>
      </c>
      <c r="D252" s="5" t="s">
        <v>20</v>
      </c>
      <c r="E252" s="44">
        <v>590197.7694600539</v>
      </c>
      <c r="F252" s="45">
        <f t="shared" si="9"/>
        <v>352.31480984960234</v>
      </c>
      <c r="G252" s="46">
        <v>15.95</v>
      </c>
      <c r="H252" s="46">
        <v>7.14</v>
      </c>
      <c r="I252" s="47">
        <f t="shared" si="10"/>
        <v>23.09</v>
      </c>
      <c r="J252" s="46">
        <v>41.97</v>
      </c>
      <c r="K252" s="46">
        <v>34.94</v>
      </c>
      <c r="L252" s="48">
        <v>346808.34</v>
      </c>
      <c r="M252" s="48">
        <v>958599.9190000001</v>
      </c>
      <c r="N252" s="49">
        <f t="shared" si="11"/>
        <v>0.36178632308021297</v>
      </c>
      <c r="O252" s="48">
        <v>1675200</v>
      </c>
      <c r="P252" s="48">
        <v>458.1</v>
      </c>
      <c r="Q252" s="50">
        <v>-4.6</v>
      </c>
      <c r="R252" s="46"/>
      <c r="S252" s="46">
        <v>39.03</v>
      </c>
      <c r="T252" s="46"/>
      <c r="U252" s="51"/>
    </row>
    <row r="253" spans="1:21" ht="12.75">
      <c r="A253" s="3" t="s">
        <v>245</v>
      </c>
      <c r="B253" s="5">
        <v>252</v>
      </c>
      <c r="C253" s="5" t="s">
        <v>263</v>
      </c>
      <c r="D253" s="5" t="s">
        <v>6</v>
      </c>
      <c r="E253" s="44">
        <v>89717.48328116607</v>
      </c>
      <c r="F253" s="45">
        <f t="shared" si="9"/>
        <v>348.147005359589</v>
      </c>
      <c r="G253" s="46">
        <v>14.28</v>
      </c>
      <c r="H253" s="46">
        <v>4.18</v>
      </c>
      <c r="I253" s="47">
        <f t="shared" si="10"/>
        <v>18.46</v>
      </c>
      <c r="J253" s="46">
        <v>43.91</v>
      </c>
      <c r="K253" s="46">
        <v>37.77</v>
      </c>
      <c r="L253" s="48">
        <v>67997.558</v>
      </c>
      <c r="M253" s="48">
        <v>139323.604</v>
      </c>
      <c r="N253" s="49">
        <f t="shared" si="11"/>
        <v>0.4880548309674792</v>
      </c>
      <c r="O253" s="48">
        <v>257700</v>
      </c>
      <c r="P253" s="48">
        <v>427</v>
      </c>
      <c r="Q253" s="50">
        <v>1.66</v>
      </c>
      <c r="R253" s="46">
        <v>46.57</v>
      </c>
      <c r="S253" s="46">
        <v>46.4</v>
      </c>
      <c r="T253" s="46">
        <v>100</v>
      </c>
      <c r="U253" s="51">
        <v>100</v>
      </c>
    </row>
    <row r="254" spans="1:21" ht="12.75">
      <c r="A254" s="3" t="s">
        <v>245</v>
      </c>
      <c r="B254" s="5">
        <v>253</v>
      </c>
      <c r="C254" s="5" t="s">
        <v>264</v>
      </c>
      <c r="D254" s="5" t="s">
        <v>6</v>
      </c>
      <c r="E254" s="44">
        <v>98096.52</v>
      </c>
      <c r="F254" s="45">
        <f t="shared" si="9"/>
        <v>396.3495757575758</v>
      </c>
      <c r="G254" s="46">
        <v>15.49</v>
      </c>
      <c r="H254" s="46">
        <v>0.26</v>
      </c>
      <c r="I254" s="47">
        <f t="shared" si="10"/>
        <v>15.75</v>
      </c>
      <c r="J254" s="46">
        <v>76.97</v>
      </c>
      <c r="K254" s="46">
        <v>8.32</v>
      </c>
      <c r="L254" s="48">
        <v>18329.6</v>
      </c>
      <c r="M254" s="48">
        <v>141587.05</v>
      </c>
      <c r="N254" s="49">
        <f t="shared" si="11"/>
        <v>0.12945816725470302</v>
      </c>
      <c r="O254" s="48">
        <v>247500</v>
      </c>
      <c r="P254" s="48">
        <v>469.9</v>
      </c>
      <c r="Q254" s="50">
        <v>-0.02</v>
      </c>
      <c r="R254" s="46">
        <v>44.62</v>
      </c>
      <c r="S254" s="46">
        <v>41.03</v>
      </c>
      <c r="T254" s="46">
        <v>100</v>
      </c>
      <c r="U254" s="51">
        <v>100</v>
      </c>
    </row>
    <row r="255" spans="1:21" ht="12.75">
      <c r="A255" s="3" t="s">
        <v>245</v>
      </c>
      <c r="B255" s="5">
        <v>254</v>
      </c>
      <c r="C255" s="5" t="s">
        <v>265</v>
      </c>
      <c r="D255" s="5" t="s">
        <v>6</v>
      </c>
      <c r="E255" s="44">
        <v>79821.22</v>
      </c>
      <c r="F255" s="45">
        <f t="shared" si="9"/>
        <v>349.9395879000439</v>
      </c>
      <c r="G255" s="46">
        <v>21.28</v>
      </c>
      <c r="H255" s="46">
        <v>2.33</v>
      </c>
      <c r="I255" s="47">
        <f t="shared" si="10"/>
        <v>23.61</v>
      </c>
      <c r="J255" s="46">
        <v>72.59</v>
      </c>
      <c r="K255" s="46">
        <v>3.9</v>
      </c>
      <c r="L255" s="48">
        <v>7908.12</v>
      </c>
      <c r="M255" s="48">
        <v>116329.16</v>
      </c>
      <c r="N255" s="49">
        <f t="shared" si="11"/>
        <v>0.06798054761162205</v>
      </c>
      <c r="O255" s="48">
        <v>228100</v>
      </c>
      <c r="P255" s="48">
        <v>458.1</v>
      </c>
      <c r="Q255" s="50">
        <v>-1.79</v>
      </c>
      <c r="R255" s="46">
        <v>45.88</v>
      </c>
      <c r="S255" s="46">
        <v>48.66</v>
      </c>
      <c r="T255" s="46">
        <v>99.8</v>
      </c>
      <c r="U255" s="51">
        <v>99.8</v>
      </c>
    </row>
    <row r="256" spans="1:21" ht="12.75">
      <c r="A256" s="3" t="s">
        <v>245</v>
      </c>
      <c r="B256" s="5">
        <v>255</v>
      </c>
      <c r="C256" s="5" t="s">
        <v>266</v>
      </c>
      <c r="D256" s="5" t="s">
        <v>6</v>
      </c>
      <c r="E256" s="44">
        <v>57600.51</v>
      </c>
      <c r="F256" s="45">
        <f t="shared" si="9"/>
        <v>324.1446820483962</v>
      </c>
      <c r="G256" s="46">
        <v>20.81</v>
      </c>
      <c r="H256" s="46">
        <v>9.45</v>
      </c>
      <c r="I256" s="47">
        <f t="shared" si="10"/>
        <v>30.259999999999998</v>
      </c>
      <c r="J256" s="46">
        <v>1.11</v>
      </c>
      <c r="K256" s="46">
        <v>68.59</v>
      </c>
      <c r="L256" s="48">
        <v>68864.74</v>
      </c>
      <c r="M256" s="48">
        <v>95208.54</v>
      </c>
      <c r="N256" s="49">
        <f t="shared" si="11"/>
        <v>0.7233042330026278</v>
      </c>
      <c r="O256" s="48">
        <v>177700</v>
      </c>
      <c r="P256" s="48">
        <v>464.8</v>
      </c>
      <c r="Q256" s="50">
        <v>1.88</v>
      </c>
      <c r="R256" s="46">
        <v>52.17</v>
      </c>
      <c r="S256" s="46">
        <v>54.1</v>
      </c>
      <c r="T256" s="46">
        <v>98.4</v>
      </c>
      <c r="U256" s="51">
        <v>98.4</v>
      </c>
    </row>
    <row r="257" spans="1:21" ht="12.75">
      <c r="A257" s="3" t="s">
        <v>245</v>
      </c>
      <c r="B257" s="5">
        <v>256</v>
      </c>
      <c r="C257" s="5" t="s">
        <v>267</v>
      </c>
      <c r="D257" s="5" t="s">
        <v>6</v>
      </c>
      <c r="E257" s="44">
        <v>56420.97</v>
      </c>
      <c r="F257" s="45">
        <f t="shared" si="9"/>
        <v>289.7841294298921</v>
      </c>
      <c r="G257" s="46">
        <v>21.33</v>
      </c>
      <c r="H257" s="46">
        <v>3.72</v>
      </c>
      <c r="I257" s="47">
        <f t="shared" si="10"/>
        <v>25.049999999999997</v>
      </c>
      <c r="J257" s="46">
        <v>0.02</v>
      </c>
      <c r="K257" s="46">
        <v>74.9</v>
      </c>
      <c r="L257" s="48">
        <v>76349.79</v>
      </c>
      <c r="M257" s="48">
        <v>96259.27</v>
      </c>
      <c r="N257" s="49">
        <f t="shared" si="11"/>
        <v>0.7931681800620345</v>
      </c>
      <c r="O257" s="48">
        <v>194700</v>
      </c>
      <c r="P257" s="48">
        <v>386.6</v>
      </c>
      <c r="Q257" s="50">
        <v>0.11</v>
      </c>
      <c r="R257" s="46">
        <v>49.42</v>
      </c>
      <c r="S257" s="46">
        <v>62.72</v>
      </c>
      <c r="T257" s="46">
        <v>100</v>
      </c>
      <c r="U257" s="51">
        <v>100</v>
      </c>
    </row>
    <row r="258" spans="1:21" ht="12.75">
      <c r="A258" s="3" t="s">
        <v>245</v>
      </c>
      <c r="B258" s="5">
        <v>257</v>
      </c>
      <c r="C258" s="5" t="s">
        <v>268</v>
      </c>
      <c r="D258" s="5" t="s">
        <v>6</v>
      </c>
      <c r="E258" s="44">
        <v>51727.13</v>
      </c>
      <c r="F258" s="45">
        <f t="shared" si="9"/>
        <v>338.085816993464</v>
      </c>
      <c r="G258" s="46">
        <v>18.37</v>
      </c>
      <c r="H258" s="46">
        <v>5.53</v>
      </c>
      <c r="I258" s="47">
        <f t="shared" si="10"/>
        <v>23.900000000000002</v>
      </c>
      <c r="J258" s="46">
        <v>0</v>
      </c>
      <c r="K258" s="46">
        <v>76.85</v>
      </c>
      <c r="L258" s="48">
        <v>52590.59</v>
      </c>
      <c r="M258" s="48">
        <v>75725.43</v>
      </c>
      <c r="N258" s="49">
        <f t="shared" si="11"/>
        <v>0.6944904769771528</v>
      </c>
      <c r="O258" s="48">
        <v>153000</v>
      </c>
      <c r="P258" s="48">
        <v>444.3</v>
      </c>
      <c r="Q258" s="50">
        <v>2.84</v>
      </c>
      <c r="R258" s="46">
        <v>48.09</v>
      </c>
      <c r="S258" s="46">
        <v>53.81</v>
      </c>
      <c r="T258" s="46">
        <v>85.7</v>
      </c>
      <c r="U258" s="51">
        <v>76.8</v>
      </c>
    </row>
    <row r="259" spans="1:21" ht="12.75">
      <c r="A259" s="3" t="s">
        <v>245</v>
      </c>
      <c r="B259" s="5">
        <v>258</v>
      </c>
      <c r="C259" s="5" t="s">
        <v>269</v>
      </c>
      <c r="D259" s="5" t="s">
        <v>6</v>
      </c>
      <c r="E259" s="44">
        <v>111242.67</v>
      </c>
      <c r="F259" s="45">
        <f t="shared" si="9"/>
        <v>324.6065655091917</v>
      </c>
      <c r="G259" s="46">
        <v>14.63</v>
      </c>
      <c r="H259" s="46">
        <v>5.48</v>
      </c>
      <c r="I259" s="47">
        <f t="shared" si="10"/>
        <v>20.11</v>
      </c>
      <c r="J259" s="46">
        <v>0.16</v>
      </c>
      <c r="K259" s="46">
        <v>79.67</v>
      </c>
      <c r="L259" s="48">
        <v>151020.67</v>
      </c>
      <c r="M259" s="48">
        <v>189866</v>
      </c>
      <c r="N259" s="49">
        <f t="shared" si="11"/>
        <v>0.795406602551273</v>
      </c>
      <c r="O259" s="48">
        <v>342700</v>
      </c>
      <c r="P259" s="48">
        <v>406.8</v>
      </c>
      <c r="Q259" s="50">
        <v>-1.01</v>
      </c>
      <c r="R259" s="46">
        <v>42.43</v>
      </c>
      <c r="S259" s="46">
        <v>54.24</v>
      </c>
      <c r="T259" s="46">
        <v>81.5</v>
      </c>
      <c r="U259" s="51">
        <v>81.5</v>
      </c>
    </row>
    <row r="260" spans="1:21" ht="12.75">
      <c r="A260" s="3" t="s">
        <v>245</v>
      </c>
      <c r="B260" s="5">
        <v>259</v>
      </c>
      <c r="C260" s="5" t="s">
        <v>270</v>
      </c>
      <c r="D260" s="5" t="s">
        <v>6</v>
      </c>
      <c r="E260" s="44">
        <v>103849.55</v>
      </c>
      <c r="F260" s="45">
        <f aca="true" t="shared" si="12" ref="F260:F323">E260/O260*1000</f>
        <v>343.9865849619079</v>
      </c>
      <c r="G260" s="46">
        <v>25.96</v>
      </c>
      <c r="H260" s="46">
        <v>5.89</v>
      </c>
      <c r="I260" s="47">
        <f aca="true" t="shared" si="13" ref="I260:I323">H260+G260</f>
        <v>31.85</v>
      </c>
      <c r="J260" s="46">
        <v>28.6</v>
      </c>
      <c r="K260" s="46">
        <v>39.54</v>
      </c>
      <c r="L260" s="48">
        <v>70870.99</v>
      </c>
      <c r="M260" s="48">
        <v>170064.06</v>
      </c>
      <c r="N260" s="49">
        <f aca="true" t="shared" si="14" ref="N260:N323">IF(M260&gt;0,L260/M260,"")</f>
        <v>0.41673114237070435</v>
      </c>
      <c r="O260" s="48">
        <v>301900</v>
      </c>
      <c r="P260" s="48">
        <v>498.4</v>
      </c>
      <c r="Q260" s="50">
        <v>-1.33</v>
      </c>
      <c r="R260" s="46">
        <v>42.29</v>
      </c>
      <c r="S260" s="46">
        <v>56.96</v>
      </c>
      <c r="T260" s="46">
        <v>100</v>
      </c>
      <c r="U260" s="51">
        <v>100</v>
      </c>
    </row>
    <row r="261" spans="1:21" ht="12.75">
      <c r="A261" s="3" t="s">
        <v>245</v>
      </c>
      <c r="B261" s="5">
        <v>260</v>
      </c>
      <c r="C261" s="5" t="s">
        <v>271</v>
      </c>
      <c r="D261" s="5" t="s">
        <v>12</v>
      </c>
      <c r="E261" s="44">
        <v>54656.639376698215</v>
      </c>
      <c r="F261" s="45">
        <f t="shared" si="12"/>
        <v>293.37970679923893</v>
      </c>
      <c r="G261" s="46">
        <v>22.78</v>
      </c>
      <c r="H261" s="46">
        <v>8.93</v>
      </c>
      <c r="I261" s="47">
        <f t="shared" si="13"/>
        <v>31.71</v>
      </c>
      <c r="J261" s="46"/>
      <c r="K261" s="46"/>
      <c r="L261" s="48"/>
      <c r="M261" s="48"/>
      <c r="N261" s="49">
        <f t="shared" si="14"/>
      </c>
      <c r="O261" s="48">
        <v>186300</v>
      </c>
      <c r="P261" s="48">
        <v>431.9</v>
      </c>
      <c r="Q261" s="50">
        <v>-8.1</v>
      </c>
      <c r="R261" s="46">
        <v>67.73</v>
      </c>
      <c r="S261" s="46"/>
      <c r="T261" s="46">
        <v>98.4</v>
      </c>
      <c r="U261" s="51">
        <v>98.4</v>
      </c>
    </row>
    <row r="262" spans="1:21" ht="12.75">
      <c r="A262" s="3" t="s">
        <v>245</v>
      </c>
      <c r="B262" s="5">
        <v>261</v>
      </c>
      <c r="C262" s="5" t="s">
        <v>272</v>
      </c>
      <c r="D262" s="5" t="s">
        <v>12</v>
      </c>
      <c r="E262" s="44">
        <v>85322.97</v>
      </c>
      <c r="F262" s="45">
        <f t="shared" si="12"/>
        <v>401.51985882352943</v>
      </c>
      <c r="G262" s="46">
        <v>15.7</v>
      </c>
      <c r="H262" s="46">
        <v>3.92</v>
      </c>
      <c r="I262" s="47">
        <f t="shared" si="13"/>
        <v>19.619999999999997</v>
      </c>
      <c r="J262" s="46"/>
      <c r="K262" s="46"/>
      <c r="L262" s="48"/>
      <c r="M262" s="48"/>
      <c r="N262" s="49">
        <f t="shared" si="14"/>
      </c>
      <c r="O262" s="48">
        <v>212500</v>
      </c>
      <c r="P262" s="48">
        <v>499.5</v>
      </c>
      <c r="Q262" s="50">
        <v>0.75</v>
      </c>
      <c r="R262" s="46">
        <v>46.09</v>
      </c>
      <c r="S262" s="46"/>
      <c r="T262" s="46">
        <v>97.9</v>
      </c>
      <c r="U262" s="51">
        <v>97.9</v>
      </c>
    </row>
    <row r="263" spans="1:21" ht="12.75">
      <c r="A263" s="3" t="s">
        <v>245</v>
      </c>
      <c r="B263" s="5">
        <v>262</v>
      </c>
      <c r="C263" s="5" t="s">
        <v>273</v>
      </c>
      <c r="D263" s="5" t="s">
        <v>12</v>
      </c>
      <c r="E263" s="44">
        <v>89746.3045580409</v>
      </c>
      <c r="F263" s="45">
        <f t="shared" si="12"/>
        <v>355.5717296277373</v>
      </c>
      <c r="G263" s="46">
        <v>18.56</v>
      </c>
      <c r="H263" s="46">
        <v>12.08</v>
      </c>
      <c r="I263" s="47">
        <f t="shared" si="13"/>
        <v>30.64</v>
      </c>
      <c r="J263" s="46"/>
      <c r="K263" s="46"/>
      <c r="L263" s="48"/>
      <c r="M263" s="48"/>
      <c r="N263" s="49">
        <f t="shared" si="14"/>
      </c>
      <c r="O263" s="48">
        <v>252400</v>
      </c>
      <c r="P263" s="48">
        <v>491.9</v>
      </c>
      <c r="Q263" s="50">
        <v>-4.5</v>
      </c>
      <c r="R263" s="46">
        <v>52.06</v>
      </c>
      <c r="S263" s="46"/>
      <c r="T263" s="46">
        <v>100</v>
      </c>
      <c r="U263" s="51">
        <v>100</v>
      </c>
    </row>
    <row r="264" spans="1:21" ht="12.75">
      <c r="A264" s="3" t="s">
        <v>245</v>
      </c>
      <c r="B264" s="5">
        <v>263</v>
      </c>
      <c r="C264" s="5" t="s">
        <v>274</v>
      </c>
      <c r="D264" s="5" t="s">
        <v>12</v>
      </c>
      <c r="E264" s="44">
        <v>75833</v>
      </c>
      <c r="F264" s="45">
        <f t="shared" si="12"/>
        <v>354.35981308411215</v>
      </c>
      <c r="G264" s="46">
        <v>14.7</v>
      </c>
      <c r="H264" s="46">
        <v>13</v>
      </c>
      <c r="I264" s="47">
        <f t="shared" si="13"/>
        <v>27.7</v>
      </c>
      <c r="J264" s="46"/>
      <c r="K264" s="46"/>
      <c r="L264" s="48"/>
      <c r="M264" s="48"/>
      <c r="N264" s="49">
        <f t="shared" si="14"/>
      </c>
      <c r="O264" s="48">
        <v>214000</v>
      </c>
      <c r="P264" s="48">
        <v>477</v>
      </c>
      <c r="Q264" s="50">
        <v>1.06</v>
      </c>
      <c r="R264" s="46">
        <v>89.84</v>
      </c>
      <c r="S264" s="46"/>
      <c r="T264" s="46">
        <v>85.6</v>
      </c>
      <c r="U264" s="51">
        <v>83.1</v>
      </c>
    </row>
    <row r="265" spans="1:21" ht="12.75">
      <c r="A265" s="3" t="s">
        <v>245</v>
      </c>
      <c r="B265" s="5">
        <v>264</v>
      </c>
      <c r="C265" s="5" t="s">
        <v>275</v>
      </c>
      <c r="D265" s="5" t="s">
        <v>12</v>
      </c>
      <c r="E265" s="44">
        <v>91568.91</v>
      </c>
      <c r="F265" s="45">
        <f t="shared" si="12"/>
        <v>303.4092445328032</v>
      </c>
      <c r="G265" s="46">
        <v>17.97</v>
      </c>
      <c r="H265" s="46">
        <v>6.95</v>
      </c>
      <c r="I265" s="47">
        <f t="shared" si="13"/>
        <v>24.919999999999998</v>
      </c>
      <c r="J265" s="46"/>
      <c r="K265" s="46"/>
      <c r="L265" s="48"/>
      <c r="M265" s="48"/>
      <c r="N265" s="49">
        <f t="shared" si="14"/>
      </c>
      <c r="O265" s="48">
        <v>301800</v>
      </c>
      <c r="P265" s="48">
        <v>404.1</v>
      </c>
      <c r="Q265" s="50">
        <v>-1.71</v>
      </c>
      <c r="R265" s="46">
        <v>70.86</v>
      </c>
      <c r="S265" s="46"/>
      <c r="T265" s="46">
        <v>90.4</v>
      </c>
      <c r="U265" s="51">
        <v>90.4</v>
      </c>
    </row>
    <row r="266" spans="1:21" ht="12.75">
      <c r="A266" s="3" t="s">
        <v>245</v>
      </c>
      <c r="B266" s="5">
        <v>265</v>
      </c>
      <c r="C266" s="5" t="s">
        <v>276</v>
      </c>
      <c r="D266" s="5" t="s">
        <v>12</v>
      </c>
      <c r="E266" s="44">
        <v>87154</v>
      </c>
      <c r="F266" s="45">
        <f t="shared" si="12"/>
        <v>322.67308404294704</v>
      </c>
      <c r="G266" s="46">
        <v>11.25</v>
      </c>
      <c r="H266" s="46">
        <v>10.27</v>
      </c>
      <c r="I266" s="47">
        <f t="shared" si="13"/>
        <v>21.52</v>
      </c>
      <c r="J266" s="46"/>
      <c r="K266" s="46"/>
      <c r="L266" s="48"/>
      <c r="M266" s="48"/>
      <c r="N266" s="49">
        <f t="shared" si="14"/>
      </c>
      <c r="O266" s="48">
        <v>270100</v>
      </c>
      <c r="P266" s="48">
        <v>411.2</v>
      </c>
      <c r="Q266" s="50">
        <v>-0.2</v>
      </c>
      <c r="R266" s="46">
        <v>81.49</v>
      </c>
      <c r="S266" s="46"/>
      <c r="T266" s="46">
        <v>91.5</v>
      </c>
      <c r="U266" s="51">
        <v>91.5</v>
      </c>
    </row>
    <row r="267" spans="1:21" ht="12.75">
      <c r="A267" s="3" t="s">
        <v>245</v>
      </c>
      <c r="B267" s="5">
        <v>266</v>
      </c>
      <c r="C267" s="5" t="s">
        <v>277</v>
      </c>
      <c r="D267" s="5" t="s">
        <v>20</v>
      </c>
      <c r="E267" s="44">
        <v>543011.8519207855</v>
      </c>
      <c r="F267" s="45">
        <f t="shared" si="12"/>
        <v>377.85251681913957</v>
      </c>
      <c r="G267" s="46">
        <v>17.37</v>
      </c>
      <c r="H267" s="46">
        <v>10.16</v>
      </c>
      <c r="I267" s="47">
        <f t="shared" si="13"/>
        <v>27.53</v>
      </c>
      <c r="J267" s="46">
        <v>0.44</v>
      </c>
      <c r="K267" s="46">
        <v>72.03</v>
      </c>
      <c r="L267" s="48">
        <v>616048.47</v>
      </c>
      <c r="M267" s="48">
        <v>796892.52</v>
      </c>
      <c r="N267" s="49">
        <f t="shared" si="14"/>
        <v>0.7730634364594111</v>
      </c>
      <c r="O267" s="48">
        <v>1437100</v>
      </c>
      <c r="P267" s="48">
        <v>439</v>
      </c>
      <c r="Q267" s="50">
        <v>-1.32</v>
      </c>
      <c r="R267" s="46"/>
      <c r="S267" s="46">
        <v>42.65</v>
      </c>
      <c r="T267" s="46"/>
      <c r="U267" s="51"/>
    </row>
    <row r="268" spans="1:21" ht="12.75">
      <c r="A268" s="3" t="s">
        <v>245</v>
      </c>
      <c r="B268" s="5">
        <v>267</v>
      </c>
      <c r="C268" s="5" t="s">
        <v>278</v>
      </c>
      <c r="D268" s="5" t="s">
        <v>12</v>
      </c>
      <c r="E268" s="44">
        <v>0</v>
      </c>
      <c r="F268" s="45">
        <f t="shared" si="12"/>
        <v>0</v>
      </c>
      <c r="G268" s="46">
        <v>22.6</v>
      </c>
      <c r="H268" s="46">
        <v>0.27</v>
      </c>
      <c r="I268" s="47">
        <f t="shared" si="13"/>
        <v>22.87</v>
      </c>
      <c r="J268" s="46"/>
      <c r="K268" s="46"/>
      <c r="L268" s="48"/>
      <c r="M268" s="48"/>
      <c r="N268" s="49">
        <f t="shared" si="14"/>
      </c>
      <c r="O268" s="48">
        <v>281400</v>
      </c>
      <c r="P268" s="48">
        <v>366</v>
      </c>
      <c r="Q268" s="50">
        <v>0.55</v>
      </c>
      <c r="R268" s="46">
        <v>46.72</v>
      </c>
      <c r="S268" s="46"/>
      <c r="T268" s="46">
        <v>100</v>
      </c>
      <c r="U268" s="51">
        <v>100</v>
      </c>
    </row>
    <row r="269" spans="1:21" ht="12.75">
      <c r="A269" s="3" t="s">
        <v>245</v>
      </c>
      <c r="B269" s="5">
        <v>268</v>
      </c>
      <c r="C269" s="5" t="s">
        <v>279</v>
      </c>
      <c r="D269" s="5" t="s">
        <v>12</v>
      </c>
      <c r="E269" s="44">
        <v>0</v>
      </c>
      <c r="F269" s="45">
        <f t="shared" si="12"/>
        <v>0</v>
      </c>
      <c r="G269" s="46">
        <v>20.54</v>
      </c>
      <c r="H269" s="46">
        <v>2.56</v>
      </c>
      <c r="I269" s="47">
        <f t="shared" si="13"/>
        <v>23.099999999999998</v>
      </c>
      <c r="J269" s="46"/>
      <c r="K269" s="46"/>
      <c r="L269" s="48"/>
      <c r="M269" s="48"/>
      <c r="N269" s="49">
        <f t="shared" si="14"/>
      </c>
      <c r="O269" s="48">
        <v>269100</v>
      </c>
      <c r="P269" s="48">
        <v>351.6</v>
      </c>
      <c r="Q269" s="50">
        <v>0.63</v>
      </c>
      <c r="R269" s="46"/>
      <c r="S269" s="46"/>
      <c r="T269" s="46">
        <v>100</v>
      </c>
      <c r="U269" s="51">
        <v>100</v>
      </c>
    </row>
    <row r="270" spans="1:21" ht="12.75">
      <c r="A270" s="3" t="s">
        <v>245</v>
      </c>
      <c r="B270" s="5">
        <v>269</v>
      </c>
      <c r="C270" s="5" t="s">
        <v>280</v>
      </c>
      <c r="D270" s="5" t="s">
        <v>12</v>
      </c>
      <c r="E270" s="44">
        <v>0</v>
      </c>
      <c r="F270" s="45">
        <f t="shared" si="12"/>
        <v>0</v>
      </c>
      <c r="G270" s="46">
        <v>23.58</v>
      </c>
      <c r="H270" s="46">
        <v>0.7</v>
      </c>
      <c r="I270" s="47">
        <f t="shared" si="13"/>
        <v>24.279999999999998</v>
      </c>
      <c r="J270" s="46"/>
      <c r="K270" s="46"/>
      <c r="L270" s="48"/>
      <c r="M270" s="48"/>
      <c r="N270" s="49">
        <f t="shared" si="14"/>
      </c>
      <c r="O270" s="48">
        <v>196200</v>
      </c>
      <c r="P270" s="48">
        <v>310.1</v>
      </c>
      <c r="Q270" s="50">
        <v>-6.18</v>
      </c>
      <c r="R270" s="46">
        <v>62.26</v>
      </c>
      <c r="S270" s="46"/>
      <c r="T270" s="46">
        <v>100</v>
      </c>
      <c r="U270" s="51">
        <v>99.3</v>
      </c>
    </row>
    <row r="271" spans="1:21" ht="12.75">
      <c r="A271" s="3" t="s">
        <v>245</v>
      </c>
      <c r="B271" s="5">
        <v>270</v>
      </c>
      <c r="C271" s="5" t="s">
        <v>281</v>
      </c>
      <c r="D271" s="5" t="s">
        <v>12</v>
      </c>
      <c r="E271" s="44">
        <v>0</v>
      </c>
      <c r="F271" s="45">
        <f t="shared" si="12"/>
        <v>0</v>
      </c>
      <c r="G271" s="46">
        <v>22.74</v>
      </c>
      <c r="H271" s="46">
        <v>0.89</v>
      </c>
      <c r="I271" s="47">
        <f t="shared" si="13"/>
        <v>23.63</v>
      </c>
      <c r="J271" s="46"/>
      <c r="K271" s="46"/>
      <c r="L271" s="48"/>
      <c r="M271" s="48"/>
      <c r="N271" s="49">
        <f t="shared" si="14"/>
      </c>
      <c r="O271" s="48">
        <v>179900</v>
      </c>
      <c r="P271" s="48">
        <v>339.7</v>
      </c>
      <c r="Q271" s="50">
        <v>-0.11</v>
      </c>
      <c r="R271" s="46">
        <v>33.37</v>
      </c>
      <c r="S271" s="46"/>
      <c r="T271" s="46">
        <v>98.2</v>
      </c>
      <c r="U271" s="51">
        <v>98.2</v>
      </c>
    </row>
    <row r="272" spans="1:21" ht="12.75">
      <c r="A272" s="3" t="s">
        <v>245</v>
      </c>
      <c r="B272" s="5">
        <v>271</v>
      </c>
      <c r="C272" s="5" t="s">
        <v>282</v>
      </c>
      <c r="D272" s="5" t="s">
        <v>20</v>
      </c>
      <c r="E272" s="44">
        <v>281362.8</v>
      </c>
      <c r="F272" s="45">
        <f t="shared" si="12"/>
        <v>303.6507662421757</v>
      </c>
      <c r="G272" s="46">
        <v>21.96</v>
      </c>
      <c r="H272" s="46">
        <v>1.72</v>
      </c>
      <c r="I272" s="47">
        <f t="shared" si="13"/>
        <v>23.68</v>
      </c>
      <c r="J272" s="46">
        <v>0.22</v>
      </c>
      <c r="K272" s="46">
        <v>75.79</v>
      </c>
      <c r="L272" s="48">
        <v>379505</v>
      </c>
      <c r="M272" s="48">
        <v>464071</v>
      </c>
      <c r="N272" s="49">
        <f t="shared" si="14"/>
        <v>0.817773573440271</v>
      </c>
      <c r="O272" s="48">
        <v>926600</v>
      </c>
      <c r="P272" s="48">
        <v>388</v>
      </c>
      <c r="Q272" s="50">
        <v>1.58</v>
      </c>
      <c r="R272" s="46"/>
      <c r="S272" s="46">
        <v>50.78</v>
      </c>
      <c r="T272" s="46"/>
      <c r="U272" s="51"/>
    </row>
    <row r="273" spans="1:21" ht="12.75">
      <c r="A273" s="3" t="s">
        <v>283</v>
      </c>
      <c r="B273" s="5">
        <v>272</v>
      </c>
      <c r="C273" s="5" t="s">
        <v>284</v>
      </c>
      <c r="D273" s="5" t="s">
        <v>6</v>
      </c>
      <c r="E273" s="44">
        <v>47660.04400000001</v>
      </c>
      <c r="F273" s="45">
        <f t="shared" si="12"/>
        <v>310.28674479166676</v>
      </c>
      <c r="G273" s="46">
        <v>22.82</v>
      </c>
      <c r="H273" s="46">
        <v>11.17</v>
      </c>
      <c r="I273" s="47">
        <f t="shared" si="13"/>
        <v>33.99</v>
      </c>
      <c r="J273" s="46">
        <v>0.61</v>
      </c>
      <c r="K273" s="46">
        <v>65.26</v>
      </c>
      <c r="L273" s="48">
        <v>48099.547000000006</v>
      </c>
      <c r="M273" s="48">
        <v>76421.03600000001</v>
      </c>
      <c r="N273" s="49">
        <f t="shared" si="14"/>
        <v>0.6294019227899501</v>
      </c>
      <c r="O273" s="48">
        <v>153600</v>
      </c>
      <c r="P273" s="48">
        <v>470</v>
      </c>
      <c r="Q273" s="50">
        <v>-0.23</v>
      </c>
      <c r="R273" s="46">
        <v>38.27</v>
      </c>
      <c r="S273" s="46">
        <v>60.42</v>
      </c>
      <c r="T273" s="46">
        <v>98.9</v>
      </c>
      <c r="U273" s="51">
        <v>98.9</v>
      </c>
    </row>
    <row r="274" spans="1:21" ht="12.75">
      <c r="A274" s="3" t="s">
        <v>283</v>
      </c>
      <c r="B274" s="5">
        <v>273</v>
      </c>
      <c r="C274" s="5" t="s">
        <v>285</v>
      </c>
      <c r="D274" s="5" t="s">
        <v>6</v>
      </c>
      <c r="E274" s="44">
        <v>46646</v>
      </c>
      <c r="F274" s="45">
        <f t="shared" si="12"/>
        <v>336.7942238267148</v>
      </c>
      <c r="G274" s="46">
        <v>24.62</v>
      </c>
      <c r="H274" s="46">
        <v>7.31</v>
      </c>
      <c r="I274" s="47">
        <f t="shared" si="13"/>
        <v>31.93</v>
      </c>
      <c r="J274" s="46">
        <v>0</v>
      </c>
      <c r="K274" s="46">
        <v>68.87</v>
      </c>
      <c r="L274" s="48">
        <v>47197</v>
      </c>
      <c r="M274" s="48">
        <v>70929</v>
      </c>
      <c r="N274" s="49">
        <f t="shared" si="14"/>
        <v>0.6654118907640034</v>
      </c>
      <c r="O274" s="48">
        <v>138500</v>
      </c>
      <c r="P274" s="48">
        <v>494.8</v>
      </c>
      <c r="Q274" s="50">
        <v>-7.52</v>
      </c>
      <c r="R274" s="46">
        <v>60.56</v>
      </c>
      <c r="S274" s="46">
        <v>56.79</v>
      </c>
      <c r="T274" s="46">
        <v>97.8</v>
      </c>
      <c r="U274" s="51">
        <v>97.8</v>
      </c>
    </row>
    <row r="275" spans="1:21" ht="12.75">
      <c r="A275" s="3" t="s">
        <v>283</v>
      </c>
      <c r="B275" s="5">
        <v>274</v>
      </c>
      <c r="C275" s="5" t="s">
        <v>286</v>
      </c>
      <c r="D275" s="5" t="s">
        <v>6</v>
      </c>
      <c r="E275" s="44">
        <v>41336.52</v>
      </c>
      <c r="F275" s="45">
        <f t="shared" si="12"/>
        <v>351.8001702127659</v>
      </c>
      <c r="G275" s="46">
        <v>14.68</v>
      </c>
      <c r="H275" s="46">
        <v>7.79</v>
      </c>
      <c r="I275" s="47">
        <f t="shared" si="13"/>
        <v>22.47</v>
      </c>
      <c r="J275" s="46">
        <v>0</v>
      </c>
      <c r="K275" s="46">
        <v>77.34</v>
      </c>
      <c r="L275" s="48">
        <v>49998.02</v>
      </c>
      <c r="M275" s="48">
        <v>62489.07399999999</v>
      </c>
      <c r="N275" s="49">
        <f t="shared" si="14"/>
        <v>0.8001081917136427</v>
      </c>
      <c r="O275" s="48">
        <v>117500</v>
      </c>
      <c r="P275" s="48">
        <v>453.7</v>
      </c>
      <c r="Q275" s="50">
        <v>7.14</v>
      </c>
      <c r="R275" s="46">
        <v>62.07</v>
      </c>
      <c r="S275" s="46">
        <v>68.72</v>
      </c>
      <c r="T275" s="46">
        <v>96.8</v>
      </c>
      <c r="U275" s="51">
        <v>96.8</v>
      </c>
    </row>
    <row r="276" spans="1:21" ht="12.75">
      <c r="A276" s="3" t="s">
        <v>283</v>
      </c>
      <c r="B276" s="5">
        <v>275</v>
      </c>
      <c r="C276" s="5" t="s">
        <v>287</v>
      </c>
      <c r="D276" s="5" t="s">
        <v>6</v>
      </c>
      <c r="E276" s="44">
        <v>48629.64</v>
      </c>
      <c r="F276" s="45">
        <f t="shared" si="12"/>
        <v>335.1456926257753</v>
      </c>
      <c r="G276" s="46">
        <v>22.86</v>
      </c>
      <c r="H276" s="46">
        <v>4.78</v>
      </c>
      <c r="I276" s="47">
        <f t="shared" si="13"/>
        <v>27.64</v>
      </c>
      <c r="J276" s="46">
        <v>1.05</v>
      </c>
      <c r="K276" s="46">
        <v>71.31</v>
      </c>
      <c r="L276" s="48">
        <v>55242.85</v>
      </c>
      <c r="M276" s="48">
        <v>77613.71</v>
      </c>
      <c r="N276" s="49">
        <f t="shared" si="14"/>
        <v>0.7117666453517039</v>
      </c>
      <c r="O276" s="48">
        <v>145100</v>
      </c>
      <c r="P276" s="48">
        <v>463.1</v>
      </c>
      <c r="Q276" s="50">
        <v>-5.87</v>
      </c>
      <c r="R276" s="46">
        <v>43.63</v>
      </c>
      <c r="S276" s="46">
        <v>81.96</v>
      </c>
      <c r="T276" s="46">
        <v>98.1</v>
      </c>
      <c r="U276" s="51">
        <v>98.1</v>
      </c>
    </row>
    <row r="277" spans="1:21" ht="12.75">
      <c r="A277" s="3" t="s">
        <v>283</v>
      </c>
      <c r="B277" s="5">
        <v>276</v>
      </c>
      <c r="C277" s="5" t="s">
        <v>288</v>
      </c>
      <c r="D277" s="5" t="s">
        <v>6</v>
      </c>
      <c r="E277" s="44">
        <v>65180.89</v>
      </c>
      <c r="F277" s="45">
        <f t="shared" si="12"/>
        <v>445.528981544771</v>
      </c>
      <c r="G277" s="46">
        <v>15.89</v>
      </c>
      <c r="H277" s="46">
        <v>6.23</v>
      </c>
      <c r="I277" s="47">
        <f t="shared" si="13"/>
        <v>22.12</v>
      </c>
      <c r="J277" s="46">
        <v>0.07</v>
      </c>
      <c r="K277" s="46">
        <v>77.44</v>
      </c>
      <c r="L277" s="48">
        <v>65963.51</v>
      </c>
      <c r="M277" s="48">
        <v>85743.64</v>
      </c>
      <c r="N277" s="49">
        <f t="shared" si="14"/>
        <v>0.76931082002117</v>
      </c>
      <c r="O277" s="48">
        <v>146300</v>
      </c>
      <c r="P277" s="48">
        <v>572.1</v>
      </c>
      <c r="Q277" s="50">
        <v>2.51</v>
      </c>
      <c r="R277" s="46">
        <v>78.19</v>
      </c>
      <c r="S277" s="46">
        <v>44.96</v>
      </c>
      <c r="T277" s="46">
        <v>100</v>
      </c>
      <c r="U277" s="51">
        <v>100</v>
      </c>
    </row>
    <row r="278" spans="1:21" ht="12.75">
      <c r="A278" s="3" t="s">
        <v>283</v>
      </c>
      <c r="B278" s="5">
        <v>277</v>
      </c>
      <c r="C278" s="5" t="s">
        <v>289</v>
      </c>
      <c r="D278" s="5" t="s">
        <v>6</v>
      </c>
      <c r="E278" s="44">
        <v>35607.01390928015</v>
      </c>
      <c r="F278" s="45">
        <f t="shared" si="12"/>
        <v>320.2069596158287</v>
      </c>
      <c r="G278" s="46">
        <v>23.93</v>
      </c>
      <c r="H278" s="46">
        <v>11.56</v>
      </c>
      <c r="I278" s="47">
        <f t="shared" si="13"/>
        <v>35.49</v>
      </c>
      <c r="J278" s="46">
        <v>0.01</v>
      </c>
      <c r="K278" s="46">
        <v>64.43</v>
      </c>
      <c r="L278" s="48">
        <v>42356.71</v>
      </c>
      <c r="M278" s="48">
        <v>64393.09</v>
      </c>
      <c r="N278" s="49">
        <f t="shared" si="14"/>
        <v>0.6577834671390983</v>
      </c>
      <c r="O278" s="48">
        <v>111200</v>
      </c>
      <c r="P278" s="48">
        <v>496.4</v>
      </c>
      <c r="Q278" s="50">
        <v>-1.17</v>
      </c>
      <c r="R278" s="46">
        <v>34.03</v>
      </c>
      <c r="S278" s="46">
        <v>46.35</v>
      </c>
      <c r="T278" s="46">
        <v>99.7</v>
      </c>
      <c r="U278" s="51">
        <v>99.7</v>
      </c>
    </row>
    <row r="279" spans="1:21" ht="12.75">
      <c r="A279" s="3" t="s">
        <v>283</v>
      </c>
      <c r="B279" s="5">
        <v>279</v>
      </c>
      <c r="C279" s="5" t="s">
        <v>290</v>
      </c>
      <c r="D279" s="5" t="s">
        <v>6</v>
      </c>
      <c r="E279" s="44">
        <v>78973.13</v>
      </c>
      <c r="F279" s="45">
        <f t="shared" si="12"/>
        <v>361.4330892448513</v>
      </c>
      <c r="G279" s="46">
        <v>24.38</v>
      </c>
      <c r="H279" s="46">
        <v>10.57</v>
      </c>
      <c r="I279" s="47">
        <f t="shared" si="13"/>
        <v>34.95</v>
      </c>
      <c r="J279" s="46">
        <v>0.29</v>
      </c>
      <c r="K279" s="46">
        <v>64.76</v>
      </c>
      <c r="L279" s="48">
        <v>85220.09</v>
      </c>
      <c r="M279" s="48">
        <v>133727.956</v>
      </c>
      <c r="N279" s="49">
        <f t="shared" si="14"/>
        <v>0.6372645821341948</v>
      </c>
      <c r="O279" s="48">
        <v>218500</v>
      </c>
      <c r="P279" s="48">
        <v>555.5</v>
      </c>
      <c r="Q279" s="50">
        <v>4.47</v>
      </c>
      <c r="R279" s="46">
        <v>78.25</v>
      </c>
      <c r="S279" s="46">
        <v>37.96</v>
      </c>
      <c r="T279" s="46">
        <v>100</v>
      </c>
      <c r="U279" s="51">
        <v>100</v>
      </c>
    </row>
    <row r="280" spans="1:21" ht="12.75">
      <c r="A280" s="3" t="s">
        <v>283</v>
      </c>
      <c r="B280" s="5">
        <v>280</v>
      </c>
      <c r="C280" s="5" t="s">
        <v>291</v>
      </c>
      <c r="D280" s="5" t="s">
        <v>12</v>
      </c>
      <c r="E280" s="44">
        <v>40617.68144815859</v>
      </c>
      <c r="F280" s="45">
        <f t="shared" si="12"/>
        <v>253.54357957652053</v>
      </c>
      <c r="G280" s="46">
        <v>21.01</v>
      </c>
      <c r="H280" s="46">
        <v>18.39</v>
      </c>
      <c r="I280" s="47">
        <f t="shared" si="13"/>
        <v>39.400000000000006</v>
      </c>
      <c r="J280" s="46"/>
      <c r="K280" s="46"/>
      <c r="L280" s="48"/>
      <c r="M280" s="48"/>
      <c r="N280" s="49">
        <f t="shared" si="14"/>
      </c>
      <c r="O280" s="48">
        <v>160200</v>
      </c>
      <c r="P280" s="48">
        <v>418.4</v>
      </c>
      <c r="Q280" s="50">
        <v>1.21</v>
      </c>
      <c r="R280" s="46">
        <v>55.02</v>
      </c>
      <c r="S280" s="46"/>
      <c r="T280" s="46">
        <v>89.6</v>
      </c>
      <c r="U280" s="51">
        <v>60.4</v>
      </c>
    </row>
    <row r="281" spans="1:21" ht="12.75">
      <c r="A281" s="3" t="s">
        <v>283</v>
      </c>
      <c r="B281" s="5">
        <v>281</v>
      </c>
      <c r="C281" s="5" t="s">
        <v>292</v>
      </c>
      <c r="D281" s="5" t="s">
        <v>12</v>
      </c>
      <c r="E281" s="44">
        <v>16694.450999999997</v>
      </c>
      <c r="F281" s="45">
        <f t="shared" si="12"/>
        <v>262.90474015748026</v>
      </c>
      <c r="G281" s="46">
        <v>26.18</v>
      </c>
      <c r="H281" s="46">
        <v>7.04</v>
      </c>
      <c r="I281" s="47">
        <f t="shared" si="13"/>
        <v>33.22</v>
      </c>
      <c r="J281" s="46"/>
      <c r="K281" s="46"/>
      <c r="L281" s="48"/>
      <c r="M281" s="48"/>
      <c r="N281" s="49">
        <f t="shared" si="14"/>
      </c>
      <c r="O281" s="48">
        <v>63500</v>
      </c>
      <c r="P281" s="48">
        <v>393.4</v>
      </c>
      <c r="Q281" s="50">
        <v>2.85</v>
      </c>
      <c r="R281" s="46">
        <v>54.37</v>
      </c>
      <c r="S281" s="46"/>
      <c r="T281" s="46">
        <v>100</v>
      </c>
      <c r="U281" s="51">
        <v>100</v>
      </c>
    </row>
    <row r="282" spans="1:21" ht="12.75">
      <c r="A282" s="3" t="s">
        <v>283</v>
      </c>
      <c r="B282" s="5">
        <v>282</v>
      </c>
      <c r="C282" s="5" t="s">
        <v>293</v>
      </c>
      <c r="D282" s="5" t="s">
        <v>12</v>
      </c>
      <c r="E282" s="44">
        <v>19173.61</v>
      </c>
      <c r="F282" s="45">
        <f t="shared" si="12"/>
        <v>213.51458797327393</v>
      </c>
      <c r="G282" s="46">
        <v>32.44</v>
      </c>
      <c r="H282" s="46">
        <v>12.59</v>
      </c>
      <c r="I282" s="47">
        <f t="shared" si="13"/>
        <v>45.03</v>
      </c>
      <c r="J282" s="46"/>
      <c r="K282" s="46"/>
      <c r="L282" s="48"/>
      <c r="M282" s="48"/>
      <c r="N282" s="49">
        <f t="shared" si="14"/>
      </c>
      <c r="O282" s="48">
        <v>89800</v>
      </c>
      <c r="P282" s="48">
        <v>388.4</v>
      </c>
      <c r="Q282" s="50">
        <v>7</v>
      </c>
      <c r="R282" s="46">
        <v>59.05</v>
      </c>
      <c r="S282" s="46"/>
      <c r="T282" s="46">
        <v>100</v>
      </c>
      <c r="U282" s="51">
        <v>100</v>
      </c>
    </row>
    <row r="283" spans="1:21" ht="12.75">
      <c r="A283" s="3" t="s">
        <v>283</v>
      </c>
      <c r="B283" s="5">
        <v>283</v>
      </c>
      <c r="C283" s="5" t="s">
        <v>294</v>
      </c>
      <c r="D283" s="5" t="s">
        <v>12</v>
      </c>
      <c r="E283" s="44">
        <v>48840.89</v>
      </c>
      <c r="F283" s="45">
        <f t="shared" si="12"/>
        <v>290.54663890541343</v>
      </c>
      <c r="G283" s="46">
        <v>19.04</v>
      </c>
      <c r="H283" s="46">
        <v>0.81</v>
      </c>
      <c r="I283" s="47">
        <f t="shared" si="13"/>
        <v>19.849999999999998</v>
      </c>
      <c r="J283" s="46"/>
      <c r="K283" s="46"/>
      <c r="L283" s="48"/>
      <c r="M283" s="48"/>
      <c r="N283" s="49">
        <f t="shared" si="14"/>
      </c>
      <c r="O283" s="48">
        <v>168100</v>
      </c>
      <c r="P283" s="48">
        <v>362.5</v>
      </c>
      <c r="Q283" s="50">
        <v>0.47</v>
      </c>
      <c r="R283" s="46">
        <v>56.57</v>
      </c>
      <c r="S283" s="46"/>
      <c r="T283" s="46">
        <v>98.5</v>
      </c>
      <c r="U283" s="51">
        <v>98.5</v>
      </c>
    </row>
    <row r="284" spans="1:21" ht="12.75">
      <c r="A284" s="3" t="s">
        <v>283</v>
      </c>
      <c r="B284" s="5">
        <v>284</v>
      </c>
      <c r="C284" s="5" t="s">
        <v>295</v>
      </c>
      <c r="D284" s="5" t="s">
        <v>20</v>
      </c>
      <c r="E284" s="44">
        <v>148214.5834481586</v>
      </c>
      <c r="F284" s="45">
        <f t="shared" si="12"/>
        <v>307.818449528886</v>
      </c>
      <c r="G284" s="46">
        <v>23.51</v>
      </c>
      <c r="H284" s="46">
        <v>16.59</v>
      </c>
      <c r="I284" s="47">
        <f t="shared" si="13"/>
        <v>40.1</v>
      </c>
      <c r="J284" s="46">
        <v>0.02</v>
      </c>
      <c r="K284" s="46">
        <v>59.18</v>
      </c>
      <c r="L284" s="48">
        <v>169292.354</v>
      </c>
      <c r="M284" s="48">
        <v>270104.424</v>
      </c>
      <c r="N284" s="49">
        <f t="shared" si="14"/>
        <v>0.6267663131648669</v>
      </c>
      <c r="O284" s="48">
        <v>481500</v>
      </c>
      <c r="P284" s="48">
        <v>513.9</v>
      </c>
      <c r="Q284" s="50">
        <v>-0.19</v>
      </c>
      <c r="R284" s="46"/>
      <c r="S284" s="46">
        <v>49.9</v>
      </c>
      <c r="T284" s="46"/>
      <c r="U284" s="51"/>
    </row>
    <row r="285" spans="1:21" ht="12.75">
      <c r="A285" s="3" t="s">
        <v>283</v>
      </c>
      <c r="B285" s="5">
        <v>285</v>
      </c>
      <c r="C285" s="5" t="s">
        <v>296</v>
      </c>
      <c r="D285" s="5" t="s">
        <v>6</v>
      </c>
      <c r="E285" s="44">
        <v>80028.298</v>
      </c>
      <c r="F285" s="45">
        <f t="shared" si="12"/>
        <v>313.836462745098</v>
      </c>
      <c r="G285" s="46">
        <v>23.86</v>
      </c>
      <c r="H285" s="46">
        <v>3.41</v>
      </c>
      <c r="I285" s="47">
        <f t="shared" si="13"/>
        <v>27.27</v>
      </c>
      <c r="J285" s="46">
        <v>2.38</v>
      </c>
      <c r="K285" s="46">
        <v>70.29</v>
      </c>
      <c r="L285" s="48">
        <v>77350.17300000001</v>
      </c>
      <c r="M285" s="48">
        <v>113052.523</v>
      </c>
      <c r="N285" s="49">
        <f t="shared" si="14"/>
        <v>0.6841967870102289</v>
      </c>
      <c r="O285" s="48">
        <v>255000</v>
      </c>
      <c r="P285" s="48">
        <v>431.5</v>
      </c>
      <c r="Q285" s="50">
        <v>-1.3</v>
      </c>
      <c r="R285" s="46">
        <v>62.81</v>
      </c>
      <c r="S285" s="46">
        <v>64.08</v>
      </c>
      <c r="T285" s="46">
        <v>92</v>
      </c>
      <c r="U285" s="51">
        <v>87.4</v>
      </c>
    </row>
    <row r="286" spans="1:21" ht="12.75">
      <c r="A286" s="3" t="s">
        <v>283</v>
      </c>
      <c r="B286" s="5">
        <v>286</v>
      </c>
      <c r="C286" s="5" t="s">
        <v>297</v>
      </c>
      <c r="D286" s="5" t="s">
        <v>12</v>
      </c>
      <c r="E286" s="44">
        <v>44350.60366075734</v>
      </c>
      <c r="F286" s="45">
        <f t="shared" si="12"/>
        <v>314.5432883741655</v>
      </c>
      <c r="G286" s="46">
        <v>13.5</v>
      </c>
      <c r="H286" s="46">
        <v>16.77</v>
      </c>
      <c r="I286" s="47">
        <f t="shared" si="13"/>
        <v>30.27</v>
      </c>
      <c r="J286" s="46"/>
      <c r="K286" s="46"/>
      <c r="L286" s="48"/>
      <c r="M286" s="48"/>
      <c r="N286" s="49">
        <f t="shared" si="14"/>
      </c>
      <c r="O286" s="48">
        <v>141000</v>
      </c>
      <c r="P286" s="48">
        <v>451.1</v>
      </c>
      <c r="Q286" s="50">
        <v>0.83</v>
      </c>
      <c r="R286" s="46">
        <v>51.37</v>
      </c>
      <c r="S286" s="46"/>
      <c r="T286" s="46">
        <v>60</v>
      </c>
      <c r="U286" s="51">
        <v>60</v>
      </c>
    </row>
    <row r="287" spans="1:21" ht="12.75">
      <c r="A287" s="3" t="s">
        <v>283</v>
      </c>
      <c r="B287" s="5">
        <v>287</v>
      </c>
      <c r="C287" s="5" t="s">
        <v>298</v>
      </c>
      <c r="D287" s="5" t="s">
        <v>12</v>
      </c>
      <c r="E287" s="44">
        <v>29653.55</v>
      </c>
      <c r="F287" s="45">
        <f t="shared" si="12"/>
        <v>344.8087209302326</v>
      </c>
      <c r="G287" s="46">
        <v>16.43</v>
      </c>
      <c r="H287" s="46">
        <v>0</v>
      </c>
      <c r="I287" s="47">
        <f t="shared" si="13"/>
        <v>16.43</v>
      </c>
      <c r="J287" s="46"/>
      <c r="K287" s="46"/>
      <c r="L287" s="48"/>
      <c r="M287" s="48"/>
      <c r="N287" s="49">
        <f t="shared" si="14"/>
      </c>
      <c r="O287" s="48">
        <v>86000</v>
      </c>
      <c r="P287" s="48">
        <v>412.6</v>
      </c>
      <c r="Q287" s="50">
        <v>1.22</v>
      </c>
      <c r="R287" s="46">
        <v>46.85</v>
      </c>
      <c r="S287" s="46"/>
      <c r="T287" s="46">
        <v>60.8</v>
      </c>
      <c r="U287" s="51">
        <v>0</v>
      </c>
    </row>
    <row r="288" spans="1:21" ht="12.75">
      <c r="A288" s="3" t="s">
        <v>283</v>
      </c>
      <c r="B288" s="5">
        <v>288</v>
      </c>
      <c r="C288" s="5" t="s">
        <v>299</v>
      </c>
      <c r="D288" s="5" t="s">
        <v>12</v>
      </c>
      <c r="E288" s="44">
        <v>25573.58</v>
      </c>
      <c r="F288" s="45">
        <f t="shared" si="12"/>
        <v>273.8070663811563</v>
      </c>
      <c r="G288" s="46">
        <v>21.48</v>
      </c>
      <c r="H288" s="46">
        <v>0.66</v>
      </c>
      <c r="I288" s="47">
        <f t="shared" si="13"/>
        <v>22.14</v>
      </c>
      <c r="J288" s="46"/>
      <c r="K288" s="46"/>
      <c r="L288" s="48"/>
      <c r="M288" s="48"/>
      <c r="N288" s="49">
        <f t="shared" si="14"/>
      </c>
      <c r="O288" s="48">
        <v>93400</v>
      </c>
      <c r="P288" s="48">
        <v>351.7</v>
      </c>
      <c r="Q288" s="50">
        <v>1.85</v>
      </c>
      <c r="R288" s="46">
        <v>49.99</v>
      </c>
      <c r="S288" s="46"/>
      <c r="T288" s="46">
        <v>89.5</v>
      </c>
      <c r="U288" s="51">
        <v>89.5</v>
      </c>
    </row>
    <row r="289" spans="1:21" ht="12.75">
      <c r="A289" s="3" t="s">
        <v>283</v>
      </c>
      <c r="B289" s="5">
        <v>289</v>
      </c>
      <c r="C289" s="5" t="s">
        <v>300</v>
      </c>
      <c r="D289" s="5" t="s">
        <v>12</v>
      </c>
      <c r="E289" s="44">
        <v>25927.736000000004</v>
      </c>
      <c r="F289" s="45">
        <f t="shared" si="12"/>
        <v>306.47442080378255</v>
      </c>
      <c r="G289" s="46">
        <v>17.62</v>
      </c>
      <c r="H289" s="46">
        <v>0.63</v>
      </c>
      <c r="I289" s="47">
        <f t="shared" si="13"/>
        <v>18.25</v>
      </c>
      <c r="J289" s="46"/>
      <c r="K289" s="46"/>
      <c r="L289" s="48"/>
      <c r="M289" s="48"/>
      <c r="N289" s="49">
        <f t="shared" si="14"/>
      </c>
      <c r="O289" s="48">
        <v>84600</v>
      </c>
      <c r="P289" s="48">
        <v>374.9</v>
      </c>
      <c r="Q289" s="50">
        <v>-2.45</v>
      </c>
      <c r="R289" s="46">
        <v>53.73</v>
      </c>
      <c r="S289" s="46"/>
      <c r="T289" s="46">
        <v>100</v>
      </c>
      <c r="U289" s="51">
        <v>96.5</v>
      </c>
    </row>
    <row r="290" spans="1:21" ht="12.75">
      <c r="A290" s="3" t="s">
        <v>283</v>
      </c>
      <c r="B290" s="5">
        <v>290</v>
      </c>
      <c r="C290" s="5" t="s">
        <v>301</v>
      </c>
      <c r="D290" s="5" t="s">
        <v>12</v>
      </c>
      <c r="E290" s="44">
        <v>27562.005</v>
      </c>
      <c r="F290" s="45">
        <f t="shared" si="12"/>
        <v>296.6846609257266</v>
      </c>
      <c r="G290" s="46">
        <v>18.14</v>
      </c>
      <c r="H290" s="46">
        <v>4.78</v>
      </c>
      <c r="I290" s="47">
        <f t="shared" si="13"/>
        <v>22.92</v>
      </c>
      <c r="J290" s="46"/>
      <c r="K290" s="46"/>
      <c r="L290" s="48"/>
      <c r="M290" s="48"/>
      <c r="N290" s="49">
        <f t="shared" si="14"/>
      </c>
      <c r="O290" s="48">
        <v>92900</v>
      </c>
      <c r="P290" s="48">
        <v>384.9</v>
      </c>
      <c r="Q290" s="50">
        <v>2.51</v>
      </c>
      <c r="R290" s="46">
        <v>37.37</v>
      </c>
      <c r="S290" s="46"/>
      <c r="T290" s="46">
        <v>91.5</v>
      </c>
      <c r="U290" s="51">
        <v>91.5</v>
      </c>
    </row>
    <row r="291" spans="1:21" ht="12.75">
      <c r="A291" s="3" t="s">
        <v>283</v>
      </c>
      <c r="B291" s="5">
        <v>291</v>
      </c>
      <c r="C291" s="5" t="s">
        <v>302</v>
      </c>
      <c r="D291" s="5" t="s">
        <v>20</v>
      </c>
      <c r="E291" s="44">
        <v>185102.47266075734</v>
      </c>
      <c r="F291" s="45">
        <f t="shared" si="12"/>
        <v>371.7663640505269</v>
      </c>
      <c r="G291" s="46">
        <v>18.38</v>
      </c>
      <c r="H291" s="46">
        <v>10.54</v>
      </c>
      <c r="I291" s="47">
        <f t="shared" si="13"/>
        <v>28.919999999999998</v>
      </c>
      <c r="J291" s="46">
        <v>2.18</v>
      </c>
      <c r="K291" s="46">
        <v>68.99</v>
      </c>
      <c r="L291" s="48">
        <v>187908.261</v>
      </c>
      <c r="M291" s="48">
        <v>277802.711</v>
      </c>
      <c r="N291" s="49">
        <f t="shared" si="14"/>
        <v>0.676409025396444</v>
      </c>
      <c r="O291" s="48">
        <v>497900</v>
      </c>
      <c r="P291" s="48">
        <v>523</v>
      </c>
      <c r="Q291" s="50">
        <v>0.51</v>
      </c>
      <c r="R291" s="46"/>
      <c r="S291" s="46">
        <v>62.8</v>
      </c>
      <c r="T291" s="46"/>
      <c r="U291" s="51"/>
    </row>
    <row r="292" spans="1:21" ht="12.75">
      <c r="A292" s="3" t="s">
        <v>283</v>
      </c>
      <c r="B292" s="5">
        <v>292</v>
      </c>
      <c r="C292" s="5" t="s">
        <v>303</v>
      </c>
      <c r="D292" s="5" t="s">
        <v>6</v>
      </c>
      <c r="E292" s="44">
        <v>76689</v>
      </c>
      <c r="F292" s="45">
        <f t="shared" si="12"/>
        <v>345.44594594594594</v>
      </c>
      <c r="G292" s="46">
        <v>17.77</v>
      </c>
      <c r="H292" s="46">
        <v>7.74</v>
      </c>
      <c r="I292" s="47">
        <f t="shared" si="13"/>
        <v>25.509999999999998</v>
      </c>
      <c r="J292" s="46">
        <v>57.11</v>
      </c>
      <c r="K292" s="46">
        <v>18.78</v>
      </c>
      <c r="L292" s="48">
        <v>21632.31</v>
      </c>
      <c r="M292" s="48">
        <v>122072.66</v>
      </c>
      <c r="N292" s="49">
        <f t="shared" si="14"/>
        <v>0.1772084756734227</v>
      </c>
      <c r="O292" s="48">
        <v>222000</v>
      </c>
      <c r="P292" s="48">
        <v>463.7</v>
      </c>
      <c r="Q292" s="50">
        <v>8.86</v>
      </c>
      <c r="R292" s="46">
        <v>56.61</v>
      </c>
      <c r="S292" s="46">
        <v>57.76</v>
      </c>
      <c r="T292" s="46">
        <v>74.6</v>
      </c>
      <c r="U292" s="51">
        <v>74.6</v>
      </c>
    </row>
    <row r="293" spans="1:21" ht="12.75">
      <c r="A293" s="3" t="s">
        <v>283</v>
      </c>
      <c r="B293" s="5">
        <v>293</v>
      </c>
      <c r="C293" s="5" t="s">
        <v>304</v>
      </c>
      <c r="D293" s="5" t="s">
        <v>6</v>
      </c>
      <c r="E293" s="44">
        <v>62112.57213643674</v>
      </c>
      <c r="F293" s="45">
        <f t="shared" si="12"/>
        <v>327.597954306101</v>
      </c>
      <c r="G293" s="46">
        <v>19.36</v>
      </c>
      <c r="H293" s="46">
        <v>3.67</v>
      </c>
      <c r="I293" s="47">
        <f t="shared" si="13"/>
        <v>23.03</v>
      </c>
      <c r="J293" s="46">
        <v>63</v>
      </c>
      <c r="K293" s="46">
        <v>13.29</v>
      </c>
      <c r="L293" s="48">
        <v>14111.88</v>
      </c>
      <c r="M293" s="48">
        <v>86454.17</v>
      </c>
      <c r="N293" s="49">
        <f t="shared" si="14"/>
        <v>0.16322960477210063</v>
      </c>
      <c r="O293" s="48">
        <v>189600</v>
      </c>
      <c r="P293" s="48">
        <v>425.6</v>
      </c>
      <c r="Q293" s="50">
        <v>-4.1</v>
      </c>
      <c r="R293" s="46">
        <v>51.26</v>
      </c>
      <c r="S293" s="46">
        <v>68.76</v>
      </c>
      <c r="T293" s="46">
        <v>92.7</v>
      </c>
      <c r="U293" s="51">
        <v>92.7</v>
      </c>
    </row>
    <row r="294" spans="1:21" ht="12.75">
      <c r="A294" s="3" t="s">
        <v>283</v>
      </c>
      <c r="B294" s="5">
        <v>294</v>
      </c>
      <c r="C294" s="5" t="s">
        <v>305</v>
      </c>
      <c r="D294" s="5" t="s">
        <v>12</v>
      </c>
      <c r="E294" s="44">
        <v>32241.4643726216</v>
      </c>
      <c r="F294" s="45">
        <f t="shared" si="12"/>
        <v>286.5907944233032</v>
      </c>
      <c r="G294" s="46">
        <v>22.33</v>
      </c>
      <c r="H294" s="46">
        <v>1.93</v>
      </c>
      <c r="I294" s="47">
        <f t="shared" si="13"/>
        <v>24.259999999999998</v>
      </c>
      <c r="J294" s="46"/>
      <c r="K294" s="46"/>
      <c r="L294" s="48"/>
      <c r="M294" s="48"/>
      <c r="N294" s="49">
        <f t="shared" si="14"/>
      </c>
      <c r="O294" s="48">
        <v>112500</v>
      </c>
      <c r="P294" s="48">
        <v>378.4</v>
      </c>
      <c r="Q294" s="50">
        <v>-2.21</v>
      </c>
      <c r="R294" s="46">
        <v>60.61</v>
      </c>
      <c r="S294" s="46"/>
      <c r="T294" s="46">
        <v>100</v>
      </c>
      <c r="U294" s="51">
        <v>100</v>
      </c>
    </row>
    <row r="295" spans="1:21" ht="12.75">
      <c r="A295" s="3" t="s">
        <v>283</v>
      </c>
      <c r="B295" s="5">
        <v>295</v>
      </c>
      <c r="C295" s="5" t="s">
        <v>306</v>
      </c>
      <c r="D295" s="5" t="s">
        <v>12</v>
      </c>
      <c r="E295" s="44">
        <v>31566.807999999997</v>
      </c>
      <c r="F295" s="45">
        <f t="shared" si="12"/>
        <v>281.09357079252</v>
      </c>
      <c r="G295" s="46">
        <v>21.61</v>
      </c>
      <c r="H295" s="46">
        <v>5.4</v>
      </c>
      <c r="I295" s="47">
        <f t="shared" si="13"/>
        <v>27.009999999999998</v>
      </c>
      <c r="J295" s="46"/>
      <c r="K295" s="46"/>
      <c r="L295" s="48"/>
      <c r="M295" s="48"/>
      <c r="N295" s="49">
        <f t="shared" si="14"/>
      </c>
      <c r="O295" s="48">
        <v>112300</v>
      </c>
      <c r="P295" s="48">
        <v>385.1</v>
      </c>
      <c r="Q295" s="50">
        <v>-3.71</v>
      </c>
      <c r="R295" s="46">
        <v>68.97</v>
      </c>
      <c r="S295" s="46"/>
      <c r="T295" s="46">
        <v>99.2</v>
      </c>
      <c r="U295" s="51">
        <v>99.2</v>
      </c>
    </row>
    <row r="296" spans="1:21" ht="12.75">
      <c r="A296" s="3" t="s">
        <v>283</v>
      </c>
      <c r="B296" s="5">
        <v>296</v>
      </c>
      <c r="C296" s="5" t="s">
        <v>307</v>
      </c>
      <c r="D296" s="5" t="s">
        <v>12</v>
      </c>
      <c r="E296" s="44">
        <v>25092.405</v>
      </c>
      <c r="F296" s="45">
        <f t="shared" si="12"/>
        <v>281.30498878923765</v>
      </c>
      <c r="G296" s="46">
        <v>19.7</v>
      </c>
      <c r="H296" s="46">
        <v>2.77</v>
      </c>
      <c r="I296" s="47">
        <f t="shared" si="13"/>
        <v>22.47</v>
      </c>
      <c r="J296" s="46"/>
      <c r="K296" s="46"/>
      <c r="L296" s="48"/>
      <c r="M296" s="48"/>
      <c r="N296" s="49">
        <f t="shared" si="14"/>
      </c>
      <c r="O296" s="48">
        <v>89200</v>
      </c>
      <c r="P296" s="48">
        <v>362.8</v>
      </c>
      <c r="Q296" s="50">
        <v>6.38</v>
      </c>
      <c r="R296" s="46">
        <v>55.77</v>
      </c>
      <c r="S296" s="46"/>
      <c r="T296" s="46">
        <v>96.1</v>
      </c>
      <c r="U296" s="51">
        <v>96.1</v>
      </c>
    </row>
    <row r="297" spans="1:21" ht="12.75">
      <c r="A297" s="3" t="s">
        <v>283</v>
      </c>
      <c r="B297" s="5">
        <v>297</v>
      </c>
      <c r="C297" s="5" t="s">
        <v>308</v>
      </c>
      <c r="D297" s="5" t="s">
        <v>12</v>
      </c>
      <c r="E297" s="44">
        <v>47334.84126353424</v>
      </c>
      <c r="F297" s="45">
        <f t="shared" si="12"/>
        <v>275.6834086402693</v>
      </c>
      <c r="G297" s="46">
        <v>26.27</v>
      </c>
      <c r="H297" s="46">
        <v>2.44</v>
      </c>
      <c r="I297" s="47">
        <f t="shared" si="13"/>
        <v>28.71</v>
      </c>
      <c r="J297" s="46"/>
      <c r="K297" s="46"/>
      <c r="L297" s="48"/>
      <c r="M297" s="48"/>
      <c r="N297" s="49">
        <f t="shared" si="14"/>
      </c>
      <c r="O297" s="48">
        <v>171700</v>
      </c>
      <c r="P297" s="48">
        <v>386.7</v>
      </c>
      <c r="Q297" s="50">
        <v>4.8</v>
      </c>
      <c r="R297" s="46">
        <v>46.29</v>
      </c>
      <c r="S297" s="46"/>
      <c r="T297" s="46">
        <v>99.6</v>
      </c>
      <c r="U297" s="51">
        <v>99.6</v>
      </c>
    </row>
    <row r="298" spans="1:21" ht="12.75">
      <c r="A298" s="3" t="s">
        <v>283</v>
      </c>
      <c r="B298" s="5">
        <v>298</v>
      </c>
      <c r="C298" s="5" t="s">
        <v>309</v>
      </c>
      <c r="D298" s="5" t="s">
        <v>12</v>
      </c>
      <c r="E298" s="44">
        <v>26851.596</v>
      </c>
      <c r="F298" s="45">
        <f t="shared" si="12"/>
        <v>232.88461405030355</v>
      </c>
      <c r="G298" s="46">
        <v>29.92</v>
      </c>
      <c r="H298" s="46">
        <v>0.39</v>
      </c>
      <c r="I298" s="47">
        <f t="shared" si="13"/>
        <v>30.310000000000002</v>
      </c>
      <c r="J298" s="46"/>
      <c r="K298" s="46"/>
      <c r="L298" s="48"/>
      <c r="M298" s="48"/>
      <c r="N298" s="49">
        <f t="shared" si="14"/>
      </c>
      <c r="O298" s="48">
        <v>115300</v>
      </c>
      <c r="P298" s="48">
        <v>334.2</v>
      </c>
      <c r="Q298" s="50">
        <v>-6.92</v>
      </c>
      <c r="R298" s="46">
        <v>46.67</v>
      </c>
      <c r="S298" s="46"/>
      <c r="T298" s="46">
        <v>95.1</v>
      </c>
      <c r="U298" s="51">
        <v>95.1</v>
      </c>
    </row>
    <row r="299" spans="1:21" ht="12.75">
      <c r="A299" s="3" t="s">
        <v>283</v>
      </c>
      <c r="B299" s="5">
        <v>299</v>
      </c>
      <c r="C299" s="5" t="s">
        <v>310</v>
      </c>
      <c r="D299" s="5" t="s">
        <v>12</v>
      </c>
      <c r="E299" s="44">
        <v>22886.7</v>
      </c>
      <c r="F299" s="45">
        <f t="shared" si="12"/>
        <v>260.66856492027335</v>
      </c>
      <c r="G299" s="46">
        <v>25.91</v>
      </c>
      <c r="H299" s="46">
        <v>4.94</v>
      </c>
      <c r="I299" s="47">
        <f t="shared" si="13"/>
        <v>30.85</v>
      </c>
      <c r="J299" s="46"/>
      <c r="K299" s="46"/>
      <c r="L299" s="48"/>
      <c r="M299" s="48"/>
      <c r="N299" s="49">
        <f t="shared" si="14"/>
      </c>
      <c r="O299" s="48">
        <v>87800</v>
      </c>
      <c r="P299" s="48">
        <v>375.9</v>
      </c>
      <c r="Q299" s="50">
        <v>0.46</v>
      </c>
      <c r="R299" s="46">
        <v>50.07</v>
      </c>
      <c r="S299" s="46"/>
      <c r="T299" s="46">
        <v>100</v>
      </c>
      <c r="U299" s="51">
        <v>100</v>
      </c>
    </row>
    <row r="300" spans="1:21" ht="12.75">
      <c r="A300" s="3" t="s">
        <v>283</v>
      </c>
      <c r="B300" s="5">
        <v>300</v>
      </c>
      <c r="C300" s="5" t="s">
        <v>311</v>
      </c>
      <c r="D300" s="5" t="s">
        <v>12</v>
      </c>
      <c r="E300" s="44">
        <v>20196.32995182922</v>
      </c>
      <c r="F300" s="45">
        <f t="shared" si="12"/>
        <v>261.2720562979201</v>
      </c>
      <c r="G300" s="46">
        <v>22.78</v>
      </c>
      <c r="H300" s="46">
        <v>1.32</v>
      </c>
      <c r="I300" s="47">
        <f t="shared" si="13"/>
        <v>24.1</v>
      </c>
      <c r="J300" s="46"/>
      <c r="K300" s="46"/>
      <c r="L300" s="48"/>
      <c r="M300" s="48"/>
      <c r="N300" s="49">
        <f t="shared" si="14"/>
      </c>
      <c r="O300" s="48">
        <v>77300</v>
      </c>
      <c r="P300" s="48">
        <v>344.2</v>
      </c>
      <c r="Q300" s="50">
        <v>0.86</v>
      </c>
      <c r="R300" s="46">
        <v>38.62</v>
      </c>
      <c r="S300" s="46"/>
      <c r="T300" s="46">
        <v>100</v>
      </c>
      <c r="U300" s="51">
        <v>86</v>
      </c>
    </row>
    <row r="301" spans="1:21" ht="12.75">
      <c r="A301" s="3" t="s">
        <v>283</v>
      </c>
      <c r="B301" s="5">
        <v>301</v>
      </c>
      <c r="C301" s="5" t="s">
        <v>312</v>
      </c>
      <c r="D301" s="5" t="s">
        <v>12</v>
      </c>
      <c r="E301" s="44">
        <v>23763.05</v>
      </c>
      <c r="F301" s="45">
        <f t="shared" si="12"/>
        <v>219.0142857142857</v>
      </c>
      <c r="G301" s="46">
        <v>27.18</v>
      </c>
      <c r="H301" s="46">
        <v>11.19</v>
      </c>
      <c r="I301" s="47">
        <f t="shared" si="13"/>
        <v>38.37</v>
      </c>
      <c r="J301" s="46"/>
      <c r="K301" s="46"/>
      <c r="L301" s="48"/>
      <c r="M301" s="48"/>
      <c r="N301" s="49">
        <f t="shared" si="14"/>
      </c>
      <c r="O301" s="48">
        <v>108500</v>
      </c>
      <c r="P301" s="48">
        <v>355.4</v>
      </c>
      <c r="Q301" s="50">
        <v>-6.23</v>
      </c>
      <c r="R301" s="46">
        <v>40.82</v>
      </c>
      <c r="S301" s="46"/>
      <c r="T301" s="46">
        <v>97.5</v>
      </c>
      <c r="U301" s="51">
        <v>97.5</v>
      </c>
    </row>
    <row r="302" spans="1:21" ht="12.75">
      <c r="A302" s="3" t="s">
        <v>283</v>
      </c>
      <c r="B302" s="5">
        <v>302</v>
      </c>
      <c r="C302" s="5" t="s">
        <v>313</v>
      </c>
      <c r="D302" s="5" t="s">
        <v>12</v>
      </c>
      <c r="E302" s="44">
        <v>25568.964</v>
      </c>
      <c r="F302" s="45">
        <f t="shared" si="12"/>
        <v>219.28785591766726</v>
      </c>
      <c r="G302" s="46">
        <v>31.26</v>
      </c>
      <c r="H302" s="46">
        <v>6.2</v>
      </c>
      <c r="I302" s="47">
        <f t="shared" si="13"/>
        <v>37.46</v>
      </c>
      <c r="J302" s="46"/>
      <c r="K302" s="46"/>
      <c r="L302" s="48"/>
      <c r="M302" s="48"/>
      <c r="N302" s="49">
        <f t="shared" si="14"/>
      </c>
      <c r="O302" s="48">
        <v>116600</v>
      </c>
      <c r="P302" s="48">
        <v>350.6</v>
      </c>
      <c r="Q302" s="50">
        <v>-0.11</v>
      </c>
      <c r="R302" s="46">
        <v>50.01</v>
      </c>
      <c r="S302" s="46"/>
      <c r="T302" s="46">
        <v>96.5</v>
      </c>
      <c r="U302" s="51">
        <v>96.5</v>
      </c>
    </row>
    <row r="303" spans="1:21" ht="12.75">
      <c r="A303" s="3" t="s">
        <v>283</v>
      </c>
      <c r="B303" s="5">
        <v>303</v>
      </c>
      <c r="C303" s="5" t="s">
        <v>314</v>
      </c>
      <c r="D303" s="5" t="s">
        <v>12</v>
      </c>
      <c r="E303" s="44">
        <v>24716.556</v>
      </c>
      <c r="F303" s="45">
        <f t="shared" si="12"/>
        <v>222.07148247978438</v>
      </c>
      <c r="G303" s="46">
        <v>29.31</v>
      </c>
      <c r="H303" s="46">
        <v>5.52</v>
      </c>
      <c r="I303" s="47">
        <f t="shared" si="13"/>
        <v>34.83</v>
      </c>
      <c r="J303" s="46"/>
      <c r="K303" s="46"/>
      <c r="L303" s="48"/>
      <c r="M303" s="48"/>
      <c r="N303" s="49">
        <f t="shared" si="14"/>
      </c>
      <c r="O303" s="48">
        <v>111300</v>
      </c>
      <c r="P303" s="48">
        <v>340.8</v>
      </c>
      <c r="Q303" s="50">
        <v>0.53</v>
      </c>
      <c r="R303" s="46">
        <v>49.38</v>
      </c>
      <c r="S303" s="46"/>
      <c r="T303" s="46">
        <v>99.8</v>
      </c>
      <c r="U303" s="51">
        <v>99.8</v>
      </c>
    </row>
    <row r="304" spans="1:21" ht="12.75">
      <c r="A304" s="3" t="s">
        <v>283</v>
      </c>
      <c r="B304" s="5">
        <v>304</v>
      </c>
      <c r="C304" s="5" t="s">
        <v>315</v>
      </c>
      <c r="D304" s="5" t="s">
        <v>12</v>
      </c>
      <c r="E304" s="44">
        <v>50772.22</v>
      </c>
      <c r="F304" s="45">
        <f t="shared" si="12"/>
        <v>323.59604843849587</v>
      </c>
      <c r="G304" s="46">
        <v>19.31</v>
      </c>
      <c r="H304" s="46">
        <v>0.6</v>
      </c>
      <c r="I304" s="47">
        <f t="shared" si="13"/>
        <v>19.91</v>
      </c>
      <c r="J304" s="46"/>
      <c r="K304" s="46"/>
      <c r="L304" s="48"/>
      <c r="M304" s="48"/>
      <c r="N304" s="49">
        <f t="shared" si="14"/>
      </c>
      <c r="O304" s="48">
        <v>156900</v>
      </c>
      <c r="P304" s="48">
        <v>403.8</v>
      </c>
      <c r="Q304" s="50">
        <v>-0.07</v>
      </c>
      <c r="R304" s="46">
        <v>53.43</v>
      </c>
      <c r="S304" s="46"/>
      <c r="T304" s="46">
        <v>98.5</v>
      </c>
      <c r="U304" s="51">
        <v>98.5</v>
      </c>
    </row>
    <row r="305" spans="1:21" ht="12.75">
      <c r="A305" s="3" t="s">
        <v>283</v>
      </c>
      <c r="B305" s="5">
        <v>305</v>
      </c>
      <c r="C305" s="5" t="s">
        <v>316</v>
      </c>
      <c r="D305" s="5" t="s">
        <v>20</v>
      </c>
      <c r="E305" s="44">
        <v>411592.8445879851</v>
      </c>
      <c r="F305" s="45">
        <f t="shared" si="12"/>
        <v>326.79066660419613</v>
      </c>
      <c r="G305" s="46">
        <v>25.19</v>
      </c>
      <c r="H305" s="46">
        <v>11.55</v>
      </c>
      <c r="I305" s="47">
        <f t="shared" si="13"/>
        <v>36.74</v>
      </c>
      <c r="J305" s="46">
        <v>47.78</v>
      </c>
      <c r="K305" s="46">
        <v>15.48</v>
      </c>
      <c r="L305" s="48">
        <v>124172.918</v>
      </c>
      <c r="M305" s="48">
        <v>704699.961</v>
      </c>
      <c r="N305" s="49">
        <f t="shared" si="14"/>
        <v>0.1762067899419112</v>
      </c>
      <c r="O305" s="48">
        <v>1259500</v>
      </c>
      <c r="P305" s="48">
        <v>516.5</v>
      </c>
      <c r="Q305" s="50">
        <v>2.48</v>
      </c>
      <c r="R305" s="46"/>
      <c r="S305" s="46">
        <v>64.68</v>
      </c>
      <c r="T305" s="46"/>
      <c r="U305" s="51"/>
    </row>
    <row r="306" spans="1:21" ht="12.75">
      <c r="A306" s="3" t="s">
        <v>283</v>
      </c>
      <c r="B306" s="5">
        <v>306</v>
      </c>
      <c r="C306" s="5" t="s">
        <v>317</v>
      </c>
      <c r="D306" s="5" t="s">
        <v>6</v>
      </c>
      <c r="E306" s="44">
        <v>57413.02251752703</v>
      </c>
      <c r="F306" s="45">
        <f t="shared" si="12"/>
        <v>410.09301798233594</v>
      </c>
      <c r="G306" s="46">
        <v>14.89</v>
      </c>
      <c r="H306" s="46">
        <v>14.87</v>
      </c>
      <c r="I306" s="47">
        <f t="shared" si="13"/>
        <v>29.759999999999998</v>
      </c>
      <c r="J306" s="46">
        <v>11.99</v>
      </c>
      <c r="K306" s="46">
        <v>60.09</v>
      </c>
      <c r="L306" s="48">
        <v>49409.55</v>
      </c>
      <c r="M306" s="48">
        <v>82938.26</v>
      </c>
      <c r="N306" s="49">
        <f t="shared" si="14"/>
        <v>0.5957389267631128</v>
      </c>
      <c r="O306" s="48">
        <v>140000</v>
      </c>
      <c r="P306" s="48">
        <v>583.8</v>
      </c>
      <c r="Q306" s="50">
        <v>5.99</v>
      </c>
      <c r="R306" s="46">
        <v>43</v>
      </c>
      <c r="S306" s="46">
        <v>59.45</v>
      </c>
      <c r="T306" s="46">
        <v>99.9</v>
      </c>
      <c r="U306" s="51">
        <v>99.9</v>
      </c>
    </row>
    <row r="307" spans="1:21" ht="12.75">
      <c r="A307" s="3" t="s">
        <v>283</v>
      </c>
      <c r="B307" s="5">
        <v>307</v>
      </c>
      <c r="C307" s="5" t="s">
        <v>318</v>
      </c>
      <c r="D307" s="5" t="s">
        <v>12</v>
      </c>
      <c r="E307" s="44">
        <v>28405.622</v>
      </c>
      <c r="F307" s="45">
        <f t="shared" si="12"/>
        <v>267.47290018832393</v>
      </c>
      <c r="G307" s="46">
        <v>21.97</v>
      </c>
      <c r="H307" s="46">
        <v>20.79</v>
      </c>
      <c r="I307" s="47">
        <f t="shared" si="13"/>
        <v>42.76</v>
      </c>
      <c r="J307" s="46"/>
      <c r="K307" s="46"/>
      <c r="L307" s="48"/>
      <c r="M307" s="48"/>
      <c r="N307" s="49">
        <f t="shared" si="14"/>
      </c>
      <c r="O307" s="48">
        <v>106200</v>
      </c>
      <c r="P307" s="48">
        <v>467.3</v>
      </c>
      <c r="Q307" s="50">
        <v>3.15</v>
      </c>
      <c r="R307" s="46">
        <v>28.54</v>
      </c>
      <c r="S307" s="46"/>
      <c r="T307" s="46">
        <v>99</v>
      </c>
      <c r="U307" s="51">
        <v>99</v>
      </c>
    </row>
    <row r="308" spans="1:21" ht="12.75">
      <c r="A308" s="3" t="s">
        <v>283</v>
      </c>
      <c r="B308" s="5">
        <v>308</v>
      </c>
      <c r="C308" s="5" t="s">
        <v>319</v>
      </c>
      <c r="D308" s="5" t="s">
        <v>12</v>
      </c>
      <c r="E308" s="44">
        <v>34300.02</v>
      </c>
      <c r="F308" s="45">
        <f t="shared" si="12"/>
        <v>305.1603202846975</v>
      </c>
      <c r="G308" s="46">
        <v>18.38</v>
      </c>
      <c r="H308" s="46">
        <v>15.72</v>
      </c>
      <c r="I308" s="47">
        <f t="shared" si="13"/>
        <v>34.1</v>
      </c>
      <c r="J308" s="46"/>
      <c r="K308" s="46"/>
      <c r="L308" s="48"/>
      <c r="M308" s="48"/>
      <c r="N308" s="49">
        <f t="shared" si="14"/>
      </c>
      <c r="O308" s="48">
        <v>112400</v>
      </c>
      <c r="P308" s="48">
        <v>462.8</v>
      </c>
      <c r="Q308" s="50">
        <v>-0.54</v>
      </c>
      <c r="R308" s="46">
        <v>28.62</v>
      </c>
      <c r="S308" s="46"/>
      <c r="T308" s="46">
        <v>100</v>
      </c>
      <c r="U308" s="51">
        <v>100</v>
      </c>
    </row>
    <row r="309" spans="1:21" ht="12.75">
      <c r="A309" s="3" t="s">
        <v>283</v>
      </c>
      <c r="B309" s="5">
        <v>309</v>
      </c>
      <c r="C309" s="5" t="s">
        <v>320</v>
      </c>
      <c r="D309" s="5" t="s">
        <v>12</v>
      </c>
      <c r="E309" s="44">
        <v>41964.5</v>
      </c>
      <c r="F309" s="45">
        <f t="shared" si="12"/>
        <v>327.59172521467605</v>
      </c>
      <c r="G309" s="46">
        <v>14.11</v>
      </c>
      <c r="H309" s="46">
        <v>3.16</v>
      </c>
      <c r="I309" s="47">
        <f t="shared" si="13"/>
        <v>17.27</v>
      </c>
      <c r="J309" s="46"/>
      <c r="K309" s="46"/>
      <c r="L309" s="48"/>
      <c r="M309" s="48"/>
      <c r="N309" s="49">
        <f t="shared" si="14"/>
      </c>
      <c r="O309" s="48">
        <v>128100</v>
      </c>
      <c r="P309" s="48">
        <v>396</v>
      </c>
      <c r="Q309" s="50">
        <v>-3.46</v>
      </c>
      <c r="R309" s="46">
        <v>35.28</v>
      </c>
      <c r="S309" s="46"/>
      <c r="T309" s="46">
        <v>85</v>
      </c>
      <c r="U309" s="51">
        <v>83.4</v>
      </c>
    </row>
    <row r="310" spans="1:21" ht="12.75">
      <c r="A310" s="3" t="s">
        <v>283</v>
      </c>
      <c r="B310" s="5">
        <v>310</v>
      </c>
      <c r="C310" s="5" t="s">
        <v>321</v>
      </c>
      <c r="D310" s="5" t="s">
        <v>12</v>
      </c>
      <c r="E310" s="44">
        <v>49473.76</v>
      </c>
      <c r="F310" s="45">
        <f t="shared" si="12"/>
        <v>390.1716088328076</v>
      </c>
      <c r="G310" s="46">
        <v>15.06</v>
      </c>
      <c r="H310" s="46">
        <v>0.7</v>
      </c>
      <c r="I310" s="47">
        <f t="shared" si="13"/>
        <v>15.76</v>
      </c>
      <c r="J310" s="46"/>
      <c r="K310" s="46"/>
      <c r="L310" s="48"/>
      <c r="M310" s="48"/>
      <c r="N310" s="49">
        <f t="shared" si="14"/>
      </c>
      <c r="O310" s="48">
        <v>126800</v>
      </c>
      <c r="P310" s="48">
        <v>463.2</v>
      </c>
      <c r="Q310" s="50">
        <v>0.02</v>
      </c>
      <c r="R310" s="46">
        <v>42.13</v>
      </c>
      <c r="S310" s="46"/>
      <c r="T310" s="46">
        <v>94.5</v>
      </c>
      <c r="U310" s="51">
        <v>10.2</v>
      </c>
    </row>
    <row r="311" spans="1:21" ht="12.75">
      <c r="A311" s="3" t="s">
        <v>283</v>
      </c>
      <c r="B311" s="5">
        <v>311</v>
      </c>
      <c r="C311" s="5" t="s">
        <v>322</v>
      </c>
      <c r="D311" s="5" t="s">
        <v>12</v>
      </c>
      <c r="E311" s="44">
        <v>24058.26</v>
      </c>
      <c r="F311" s="45">
        <f t="shared" si="12"/>
        <v>241.79155778894471</v>
      </c>
      <c r="G311" s="46">
        <v>26.79</v>
      </c>
      <c r="H311" s="46">
        <v>13.37</v>
      </c>
      <c r="I311" s="47">
        <f t="shared" si="13"/>
        <v>40.16</v>
      </c>
      <c r="J311" s="46"/>
      <c r="K311" s="46"/>
      <c r="L311" s="48"/>
      <c r="M311" s="48"/>
      <c r="N311" s="49">
        <f t="shared" si="14"/>
      </c>
      <c r="O311" s="48">
        <v>99500</v>
      </c>
      <c r="P311" s="48">
        <v>396.8</v>
      </c>
      <c r="Q311" s="50">
        <v>-1.78</v>
      </c>
      <c r="R311" s="46">
        <v>53.69</v>
      </c>
      <c r="S311" s="46"/>
      <c r="T311" s="46">
        <v>84.6</v>
      </c>
      <c r="U311" s="51">
        <v>84.6</v>
      </c>
    </row>
    <row r="312" spans="1:21" ht="12.75">
      <c r="A312" s="3" t="s">
        <v>283</v>
      </c>
      <c r="B312" s="5">
        <v>312</v>
      </c>
      <c r="C312" s="5" t="s">
        <v>323</v>
      </c>
      <c r="D312" s="5" t="s">
        <v>12</v>
      </c>
      <c r="E312" s="44">
        <v>32627.91</v>
      </c>
      <c r="F312" s="45">
        <f t="shared" si="12"/>
        <v>293.6805580558056</v>
      </c>
      <c r="G312" s="46">
        <v>24.59</v>
      </c>
      <c r="H312" s="46">
        <v>5.54</v>
      </c>
      <c r="I312" s="47">
        <f t="shared" si="13"/>
        <v>30.13</v>
      </c>
      <c r="J312" s="46"/>
      <c r="K312" s="46"/>
      <c r="L312" s="48"/>
      <c r="M312" s="48"/>
      <c r="N312" s="49">
        <f t="shared" si="14"/>
      </c>
      <c r="O312" s="48">
        <v>111100</v>
      </c>
      <c r="P312" s="48">
        <v>420.3</v>
      </c>
      <c r="Q312" s="50">
        <v>-1.35</v>
      </c>
      <c r="R312" s="46">
        <v>43.87</v>
      </c>
      <c r="S312" s="46"/>
      <c r="T312" s="46">
        <v>100</v>
      </c>
      <c r="U312" s="51">
        <v>100</v>
      </c>
    </row>
    <row r="313" spans="1:21" ht="12.75">
      <c r="A313" s="3" t="s">
        <v>283</v>
      </c>
      <c r="B313" s="5">
        <v>313</v>
      </c>
      <c r="C313" s="5" t="s">
        <v>324</v>
      </c>
      <c r="D313" s="5" t="s">
        <v>6</v>
      </c>
      <c r="E313" s="44">
        <v>87851.2</v>
      </c>
      <c r="F313" s="45">
        <f t="shared" si="12"/>
        <v>349.8653922739944</v>
      </c>
      <c r="G313" s="46">
        <v>20.12</v>
      </c>
      <c r="H313" s="46">
        <v>12.27</v>
      </c>
      <c r="I313" s="47">
        <f t="shared" si="13"/>
        <v>32.39</v>
      </c>
      <c r="J313" s="46">
        <v>0</v>
      </c>
      <c r="K313" s="46">
        <v>67.61</v>
      </c>
      <c r="L313" s="48">
        <v>89080.47</v>
      </c>
      <c r="M313" s="48">
        <v>136907.93</v>
      </c>
      <c r="N313" s="49">
        <f t="shared" si="14"/>
        <v>0.6506596805605052</v>
      </c>
      <c r="O313" s="48">
        <v>251100</v>
      </c>
      <c r="P313" s="48">
        <v>517.5</v>
      </c>
      <c r="Q313" s="50">
        <v>-0.1</v>
      </c>
      <c r="R313" s="46">
        <v>43.61</v>
      </c>
      <c r="S313" s="46">
        <v>49.18</v>
      </c>
      <c r="T313" s="46">
        <v>88.6</v>
      </c>
      <c r="U313" s="51">
        <v>88.6</v>
      </c>
    </row>
    <row r="314" spans="1:21" ht="12.75">
      <c r="A314" s="3" t="s">
        <v>283</v>
      </c>
      <c r="B314" s="5">
        <v>314</v>
      </c>
      <c r="C314" s="5" t="s">
        <v>325</v>
      </c>
      <c r="D314" s="5" t="s">
        <v>12</v>
      </c>
      <c r="E314" s="44">
        <v>49917.97</v>
      </c>
      <c r="F314" s="45">
        <f t="shared" si="12"/>
        <v>348.1029986052999</v>
      </c>
      <c r="G314" s="46">
        <v>12.82</v>
      </c>
      <c r="H314" s="46">
        <v>6.39</v>
      </c>
      <c r="I314" s="47">
        <f t="shared" si="13"/>
        <v>19.21</v>
      </c>
      <c r="J314" s="46"/>
      <c r="K314" s="46"/>
      <c r="L314" s="48"/>
      <c r="M314" s="48"/>
      <c r="N314" s="49">
        <f t="shared" si="14"/>
      </c>
      <c r="O314" s="48">
        <v>143400</v>
      </c>
      <c r="P314" s="48">
        <v>436.5</v>
      </c>
      <c r="Q314" s="50">
        <v>1.16</v>
      </c>
      <c r="R314" s="46">
        <v>42.13</v>
      </c>
      <c r="S314" s="46"/>
      <c r="T314" s="46">
        <v>100</v>
      </c>
      <c r="U314" s="51">
        <v>78.4</v>
      </c>
    </row>
    <row r="315" spans="1:21" ht="12.75">
      <c r="A315" s="3" t="s">
        <v>283</v>
      </c>
      <c r="B315" s="5">
        <v>315</v>
      </c>
      <c r="C315" s="5" t="s">
        <v>326</v>
      </c>
      <c r="D315" s="5" t="s">
        <v>12</v>
      </c>
      <c r="E315" s="44">
        <v>26201.27</v>
      </c>
      <c r="F315" s="45">
        <f t="shared" si="12"/>
        <v>275.2234243697479</v>
      </c>
      <c r="G315" s="46">
        <v>24.58</v>
      </c>
      <c r="H315" s="46">
        <v>0</v>
      </c>
      <c r="I315" s="47">
        <f t="shared" si="13"/>
        <v>24.58</v>
      </c>
      <c r="J315" s="46"/>
      <c r="K315" s="46"/>
      <c r="L315" s="48"/>
      <c r="M315" s="48"/>
      <c r="N315" s="49">
        <f t="shared" si="14"/>
      </c>
      <c r="O315" s="48">
        <v>95200</v>
      </c>
      <c r="P315" s="48">
        <v>364.9</v>
      </c>
      <c r="Q315" s="50">
        <v>-1.25</v>
      </c>
      <c r="R315" s="46">
        <v>23.43</v>
      </c>
      <c r="S315" s="46"/>
      <c r="T315" s="46">
        <v>100</v>
      </c>
      <c r="U315" s="51">
        <v>100</v>
      </c>
    </row>
    <row r="316" spans="1:21" ht="12.75">
      <c r="A316" s="3" t="s">
        <v>283</v>
      </c>
      <c r="B316" s="5">
        <v>317</v>
      </c>
      <c r="C316" s="5" t="s">
        <v>327</v>
      </c>
      <c r="D316" s="5" t="s">
        <v>12</v>
      </c>
      <c r="E316" s="44">
        <v>34148.51</v>
      </c>
      <c r="F316" s="45">
        <f t="shared" si="12"/>
        <v>321.85212064090484</v>
      </c>
      <c r="G316" s="46">
        <v>11.73</v>
      </c>
      <c r="H316" s="46">
        <v>7.05</v>
      </c>
      <c r="I316" s="47">
        <f t="shared" si="13"/>
        <v>18.78</v>
      </c>
      <c r="J316" s="46"/>
      <c r="K316" s="46"/>
      <c r="L316" s="48"/>
      <c r="M316" s="48"/>
      <c r="N316" s="49">
        <f t="shared" si="14"/>
      </c>
      <c r="O316" s="48">
        <v>106100</v>
      </c>
      <c r="P316" s="48">
        <v>396.3</v>
      </c>
      <c r="Q316" s="50">
        <v>1.12</v>
      </c>
      <c r="R316" s="46">
        <v>34.78</v>
      </c>
      <c r="S316" s="46"/>
      <c r="T316" s="46">
        <v>76.5</v>
      </c>
      <c r="U316" s="51">
        <v>76.5</v>
      </c>
    </row>
    <row r="317" spans="1:21" ht="12.75">
      <c r="A317" s="3" t="s">
        <v>283</v>
      </c>
      <c r="B317" s="5">
        <v>318</v>
      </c>
      <c r="C317" s="5" t="s">
        <v>328</v>
      </c>
      <c r="D317" s="5" t="s">
        <v>12</v>
      </c>
      <c r="E317" s="44">
        <v>31507.52</v>
      </c>
      <c r="F317" s="45">
        <f t="shared" si="12"/>
        <v>360.49794050343246</v>
      </c>
      <c r="G317" s="46">
        <v>18.63</v>
      </c>
      <c r="H317" s="46">
        <v>0</v>
      </c>
      <c r="I317" s="47">
        <f t="shared" si="13"/>
        <v>18.63</v>
      </c>
      <c r="J317" s="46"/>
      <c r="K317" s="46"/>
      <c r="L317" s="48"/>
      <c r="M317" s="48"/>
      <c r="N317" s="49">
        <f t="shared" si="14"/>
      </c>
      <c r="O317" s="48">
        <v>87400</v>
      </c>
      <c r="P317" s="48">
        <v>443.1</v>
      </c>
      <c r="Q317" s="50">
        <v>-3.56</v>
      </c>
      <c r="R317" s="46">
        <v>41.08</v>
      </c>
      <c r="S317" s="46"/>
      <c r="T317" s="46">
        <v>100</v>
      </c>
      <c r="U317" s="51">
        <v>100</v>
      </c>
    </row>
    <row r="318" spans="1:21" ht="12.75">
      <c r="A318" s="3" t="s">
        <v>283</v>
      </c>
      <c r="B318" s="5">
        <v>319</v>
      </c>
      <c r="C318" s="5" t="s">
        <v>329</v>
      </c>
      <c r="D318" s="5" t="s">
        <v>12</v>
      </c>
      <c r="E318" s="44">
        <v>32063.73</v>
      </c>
      <c r="F318" s="45">
        <f t="shared" si="12"/>
        <v>223.12964509394573</v>
      </c>
      <c r="G318" s="46">
        <v>28.08</v>
      </c>
      <c r="H318" s="46">
        <v>16.91</v>
      </c>
      <c r="I318" s="47">
        <f t="shared" si="13"/>
        <v>44.989999999999995</v>
      </c>
      <c r="J318" s="46"/>
      <c r="K318" s="46"/>
      <c r="L318" s="48"/>
      <c r="M318" s="48"/>
      <c r="N318" s="49">
        <f t="shared" si="14"/>
      </c>
      <c r="O318" s="48">
        <v>143700</v>
      </c>
      <c r="P318" s="48">
        <v>405.6</v>
      </c>
      <c r="Q318" s="50">
        <v>-8.83</v>
      </c>
      <c r="R318" s="46">
        <v>44.02</v>
      </c>
      <c r="S318" s="46"/>
      <c r="T318" s="46">
        <v>100</v>
      </c>
      <c r="U318" s="51">
        <v>100</v>
      </c>
    </row>
    <row r="319" spans="1:21" ht="12.75">
      <c r="A319" s="3" t="s">
        <v>283</v>
      </c>
      <c r="B319" s="5">
        <v>320</v>
      </c>
      <c r="C319" s="5" t="s">
        <v>330</v>
      </c>
      <c r="D319" s="5" t="s">
        <v>12</v>
      </c>
      <c r="E319" s="44">
        <v>36530.99</v>
      </c>
      <c r="F319" s="45">
        <f t="shared" si="12"/>
        <v>332.0999090909091</v>
      </c>
      <c r="G319" s="46">
        <v>14.33</v>
      </c>
      <c r="H319" s="46">
        <v>5.15</v>
      </c>
      <c r="I319" s="47">
        <f t="shared" si="13"/>
        <v>19.48</v>
      </c>
      <c r="J319" s="46"/>
      <c r="K319" s="46"/>
      <c r="L319" s="48"/>
      <c r="M319" s="48"/>
      <c r="N319" s="49">
        <f t="shared" si="14"/>
      </c>
      <c r="O319" s="48">
        <v>110000</v>
      </c>
      <c r="P319" s="48">
        <v>412.4</v>
      </c>
      <c r="Q319" s="50">
        <v>9.39</v>
      </c>
      <c r="R319" s="46">
        <v>42.56</v>
      </c>
      <c r="S319" s="46"/>
      <c r="T319" s="46">
        <v>54.9</v>
      </c>
      <c r="U319" s="51">
        <v>54.9</v>
      </c>
    </row>
    <row r="320" spans="1:21" ht="12.75">
      <c r="A320" s="3" t="s">
        <v>283</v>
      </c>
      <c r="B320" s="5">
        <v>321</v>
      </c>
      <c r="C320" s="5" t="s">
        <v>331</v>
      </c>
      <c r="D320" s="5" t="s">
        <v>20</v>
      </c>
      <c r="E320" s="44">
        <v>507560.1834432514</v>
      </c>
      <c r="F320" s="45">
        <f t="shared" si="12"/>
        <v>370.5089301724589</v>
      </c>
      <c r="G320" s="46">
        <v>21.79</v>
      </c>
      <c r="H320" s="46">
        <v>10.64</v>
      </c>
      <c r="I320" s="47">
        <f t="shared" si="13"/>
        <v>32.43</v>
      </c>
      <c r="J320" s="46">
        <v>12.09</v>
      </c>
      <c r="K320" s="46">
        <v>55.47</v>
      </c>
      <c r="L320" s="48">
        <v>427372.85</v>
      </c>
      <c r="M320" s="48">
        <v>810324.6459999998</v>
      </c>
      <c r="N320" s="49">
        <f t="shared" si="14"/>
        <v>0.5274094180766162</v>
      </c>
      <c r="O320" s="48">
        <v>1369900</v>
      </c>
      <c r="P320" s="48">
        <v>548.4</v>
      </c>
      <c r="Q320" s="50">
        <v>-0.84</v>
      </c>
      <c r="R320" s="46"/>
      <c r="S320" s="46">
        <v>61.23</v>
      </c>
      <c r="T320" s="46"/>
      <c r="U320" s="51"/>
    </row>
    <row r="321" spans="1:21" ht="12.75">
      <c r="A321" s="3" t="s">
        <v>283</v>
      </c>
      <c r="B321" s="5">
        <v>322</v>
      </c>
      <c r="C321" s="5" t="s">
        <v>332</v>
      </c>
      <c r="D321" s="5" t="s">
        <v>12</v>
      </c>
      <c r="E321" s="44">
        <v>32566.22</v>
      </c>
      <c r="F321" s="45">
        <f t="shared" si="12"/>
        <v>333.32876151484135</v>
      </c>
      <c r="G321" s="46">
        <v>22.98</v>
      </c>
      <c r="H321" s="46">
        <v>3.83</v>
      </c>
      <c r="I321" s="47">
        <f t="shared" si="13"/>
        <v>26.810000000000002</v>
      </c>
      <c r="J321" s="46"/>
      <c r="K321" s="46"/>
      <c r="L321" s="48"/>
      <c r="M321" s="48"/>
      <c r="N321" s="49">
        <f t="shared" si="14"/>
      </c>
      <c r="O321" s="48">
        <v>97700</v>
      </c>
      <c r="P321" s="48">
        <v>455.5</v>
      </c>
      <c r="Q321" s="50">
        <v>2.84</v>
      </c>
      <c r="R321" s="46">
        <v>52.63</v>
      </c>
      <c r="S321" s="46"/>
      <c r="T321" s="46">
        <v>98.4</v>
      </c>
      <c r="U321" s="51">
        <v>98.4</v>
      </c>
    </row>
    <row r="322" spans="1:21" ht="12.75">
      <c r="A322" s="3" t="s">
        <v>283</v>
      </c>
      <c r="B322" s="5">
        <v>323</v>
      </c>
      <c r="C322" s="5" t="s">
        <v>333</v>
      </c>
      <c r="D322" s="5" t="s">
        <v>12</v>
      </c>
      <c r="E322" s="44">
        <v>30095.93</v>
      </c>
      <c r="F322" s="45">
        <f t="shared" si="12"/>
        <v>257.2301709401709</v>
      </c>
      <c r="G322" s="46">
        <v>22.82</v>
      </c>
      <c r="H322" s="46">
        <v>6.28</v>
      </c>
      <c r="I322" s="47">
        <f t="shared" si="13"/>
        <v>29.1</v>
      </c>
      <c r="J322" s="46"/>
      <c r="K322" s="46"/>
      <c r="L322" s="48"/>
      <c r="M322" s="48"/>
      <c r="N322" s="49">
        <f t="shared" si="14"/>
      </c>
      <c r="O322" s="48">
        <v>117000</v>
      </c>
      <c r="P322" s="48">
        <v>362.8</v>
      </c>
      <c r="Q322" s="50">
        <v>3.08</v>
      </c>
      <c r="R322" s="46">
        <v>45.97</v>
      </c>
      <c r="S322" s="46"/>
      <c r="T322" s="46">
        <v>95.6</v>
      </c>
      <c r="U322" s="51">
        <v>95.6</v>
      </c>
    </row>
    <row r="323" spans="1:21" ht="12.75">
      <c r="A323" s="3" t="s">
        <v>283</v>
      </c>
      <c r="B323" s="5">
        <v>324</v>
      </c>
      <c r="C323" s="5" t="s">
        <v>334</v>
      </c>
      <c r="D323" s="5" t="s">
        <v>12</v>
      </c>
      <c r="E323" s="44">
        <v>34685.445999999996</v>
      </c>
      <c r="F323" s="45">
        <f t="shared" si="12"/>
        <v>270.5573010920437</v>
      </c>
      <c r="G323" s="46">
        <v>27.17</v>
      </c>
      <c r="H323" s="46">
        <v>6.11</v>
      </c>
      <c r="I323" s="47">
        <f t="shared" si="13"/>
        <v>33.28</v>
      </c>
      <c r="J323" s="46"/>
      <c r="K323" s="46"/>
      <c r="L323" s="48"/>
      <c r="M323" s="48"/>
      <c r="N323" s="49">
        <f t="shared" si="14"/>
      </c>
      <c r="O323" s="48">
        <v>128200</v>
      </c>
      <c r="P323" s="48">
        <v>398.3</v>
      </c>
      <c r="Q323" s="50">
        <v>-0.66</v>
      </c>
      <c r="R323" s="46">
        <v>53.67</v>
      </c>
      <c r="S323" s="46"/>
      <c r="T323" s="46">
        <v>100</v>
      </c>
      <c r="U323" s="51">
        <v>100</v>
      </c>
    </row>
    <row r="324" spans="1:21" ht="12.75">
      <c r="A324" s="3" t="s">
        <v>283</v>
      </c>
      <c r="B324" s="5">
        <v>325</v>
      </c>
      <c r="C324" s="5" t="s">
        <v>335</v>
      </c>
      <c r="D324" s="5" t="s">
        <v>12</v>
      </c>
      <c r="E324" s="44">
        <v>37109.57</v>
      </c>
      <c r="F324" s="45">
        <f aca="true" t="shared" si="15" ref="F324:F387">E324/O324*1000</f>
        <v>247.72743658210948</v>
      </c>
      <c r="G324" s="46">
        <v>16.93</v>
      </c>
      <c r="H324" s="46">
        <v>7.77</v>
      </c>
      <c r="I324" s="47">
        <f aca="true" t="shared" si="16" ref="I324:I387">H324+G324</f>
        <v>24.7</v>
      </c>
      <c r="J324" s="46"/>
      <c r="K324" s="46"/>
      <c r="L324" s="48"/>
      <c r="M324" s="48"/>
      <c r="N324" s="49">
        <f aca="true" t="shared" si="17" ref="N324:N387">IF(M324&gt;0,L324/M324,"")</f>
      </c>
      <c r="O324" s="48">
        <v>149800</v>
      </c>
      <c r="P324" s="48">
        <v>318.1</v>
      </c>
      <c r="Q324" s="50">
        <v>0</v>
      </c>
      <c r="R324" s="46">
        <v>65.99</v>
      </c>
      <c r="S324" s="46"/>
      <c r="T324" s="46">
        <v>100</v>
      </c>
      <c r="U324" s="51">
        <v>100</v>
      </c>
    </row>
    <row r="325" spans="1:21" ht="12.75">
      <c r="A325" s="3" t="s">
        <v>283</v>
      </c>
      <c r="B325" s="5">
        <v>326</v>
      </c>
      <c r="C325" s="5" t="s">
        <v>336</v>
      </c>
      <c r="D325" s="5" t="s">
        <v>12</v>
      </c>
      <c r="E325" s="44">
        <v>32740.93</v>
      </c>
      <c r="F325" s="45">
        <f t="shared" si="15"/>
        <v>243.97116244411328</v>
      </c>
      <c r="G325" s="46">
        <v>22.96</v>
      </c>
      <c r="H325" s="46">
        <v>21.67</v>
      </c>
      <c r="I325" s="47">
        <f t="shared" si="16"/>
        <v>44.63</v>
      </c>
      <c r="J325" s="46"/>
      <c r="K325" s="46"/>
      <c r="L325" s="48"/>
      <c r="M325" s="48"/>
      <c r="N325" s="49">
        <f t="shared" si="17"/>
      </c>
      <c r="O325" s="48">
        <v>134200</v>
      </c>
      <c r="P325" s="48">
        <v>440.6</v>
      </c>
      <c r="Q325" s="50">
        <v>0.05</v>
      </c>
      <c r="R325" s="46">
        <v>53.41</v>
      </c>
      <c r="S325" s="46"/>
      <c r="T325" s="46">
        <v>100</v>
      </c>
      <c r="U325" s="51">
        <v>100</v>
      </c>
    </row>
    <row r="326" spans="1:21" ht="12.75">
      <c r="A326" s="3" t="s">
        <v>283</v>
      </c>
      <c r="B326" s="5">
        <v>327</v>
      </c>
      <c r="C326" s="5" t="s">
        <v>337</v>
      </c>
      <c r="D326" s="5" t="s">
        <v>20</v>
      </c>
      <c r="E326" s="44">
        <v>190126.86200000002</v>
      </c>
      <c r="F326" s="45">
        <f t="shared" si="15"/>
        <v>303.2810049449673</v>
      </c>
      <c r="G326" s="46">
        <v>22.83</v>
      </c>
      <c r="H326" s="46">
        <v>15.52</v>
      </c>
      <c r="I326" s="47">
        <f t="shared" si="16"/>
        <v>38.349999999999994</v>
      </c>
      <c r="J326" s="46">
        <v>0.01</v>
      </c>
      <c r="K326" s="46">
        <v>61.6</v>
      </c>
      <c r="L326" s="48">
        <v>221248.68</v>
      </c>
      <c r="M326" s="48">
        <v>340638.144</v>
      </c>
      <c r="N326" s="49">
        <f t="shared" si="17"/>
        <v>0.6495123458634158</v>
      </c>
      <c r="O326" s="48">
        <v>626900</v>
      </c>
      <c r="P326" s="48">
        <v>491.8</v>
      </c>
      <c r="Q326" s="50">
        <v>2.27</v>
      </c>
      <c r="R326" s="46"/>
      <c r="S326" s="46">
        <v>47.42</v>
      </c>
      <c r="T326" s="46"/>
      <c r="U326" s="51"/>
    </row>
    <row r="327" spans="1:21" ht="12.75">
      <c r="A327" s="3" t="s">
        <v>283</v>
      </c>
      <c r="B327" s="5">
        <v>328</v>
      </c>
      <c r="C327" s="5" t="s">
        <v>338</v>
      </c>
      <c r="D327" s="5" t="s">
        <v>12</v>
      </c>
      <c r="E327" s="44">
        <v>21841.4</v>
      </c>
      <c r="F327" s="45">
        <f t="shared" si="15"/>
        <v>241.34143646408842</v>
      </c>
      <c r="G327" s="46">
        <v>27.18</v>
      </c>
      <c r="H327" s="46">
        <v>11.21</v>
      </c>
      <c r="I327" s="47">
        <f t="shared" si="16"/>
        <v>38.39</v>
      </c>
      <c r="J327" s="46"/>
      <c r="K327" s="46"/>
      <c r="L327" s="48"/>
      <c r="M327" s="48"/>
      <c r="N327" s="49">
        <f t="shared" si="17"/>
      </c>
      <c r="O327" s="48">
        <v>90500</v>
      </c>
      <c r="P327" s="48">
        <v>391.7</v>
      </c>
      <c r="Q327" s="50">
        <v>0.17</v>
      </c>
      <c r="R327" s="46">
        <v>52.57</v>
      </c>
      <c r="S327" s="46"/>
      <c r="T327" s="46">
        <v>100</v>
      </c>
      <c r="U327" s="51">
        <v>100</v>
      </c>
    </row>
    <row r="328" spans="1:21" ht="12.75">
      <c r="A328" s="3" t="s">
        <v>283</v>
      </c>
      <c r="B328" s="5">
        <v>329</v>
      </c>
      <c r="C328" s="5" t="s">
        <v>339</v>
      </c>
      <c r="D328" s="5" t="s">
        <v>12</v>
      </c>
      <c r="E328" s="44">
        <v>26012.63</v>
      </c>
      <c r="F328" s="45">
        <f t="shared" si="15"/>
        <v>222.71087328767126</v>
      </c>
      <c r="G328" s="46">
        <v>31.15</v>
      </c>
      <c r="H328" s="46">
        <v>3.74</v>
      </c>
      <c r="I328" s="47">
        <f t="shared" si="16"/>
        <v>34.89</v>
      </c>
      <c r="J328" s="46"/>
      <c r="K328" s="46"/>
      <c r="L328" s="48"/>
      <c r="M328" s="48"/>
      <c r="N328" s="49">
        <f t="shared" si="17"/>
      </c>
      <c r="O328" s="48">
        <v>116800</v>
      </c>
      <c r="P328" s="48">
        <v>342</v>
      </c>
      <c r="Q328" s="50">
        <v>-11.02</v>
      </c>
      <c r="R328" s="46">
        <v>55.97</v>
      </c>
      <c r="S328" s="46"/>
      <c r="T328" s="46">
        <v>99.6</v>
      </c>
      <c r="U328" s="51">
        <v>99.6</v>
      </c>
    </row>
    <row r="329" spans="1:21" ht="12.75">
      <c r="A329" s="3" t="s">
        <v>283</v>
      </c>
      <c r="B329" s="5">
        <v>330</v>
      </c>
      <c r="C329" s="5" t="s">
        <v>340</v>
      </c>
      <c r="D329" s="5" t="s">
        <v>12</v>
      </c>
      <c r="E329" s="44">
        <v>23380.44</v>
      </c>
      <c r="F329" s="45">
        <f t="shared" si="15"/>
        <v>294.4639798488665</v>
      </c>
      <c r="G329" s="46">
        <v>24.1</v>
      </c>
      <c r="H329" s="46">
        <v>0</v>
      </c>
      <c r="I329" s="47">
        <f t="shared" si="16"/>
        <v>24.1</v>
      </c>
      <c r="J329" s="46"/>
      <c r="K329" s="46"/>
      <c r="L329" s="48"/>
      <c r="M329" s="48"/>
      <c r="N329" s="49">
        <f t="shared" si="17"/>
      </c>
      <c r="O329" s="48">
        <v>79400</v>
      </c>
      <c r="P329" s="48">
        <v>388</v>
      </c>
      <c r="Q329" s="50">
        <v>0.59</v>
      </c>
      <c r="R329" s="46">
        <v>62.97</v>
      </c>
      <c r="S329" s="46"/>
      <c r="T329" s="46">
        <v>99.3</v>
      </c>
      <c r="U329" s="51">
        <v>99.3</v>
      </c>
    </row>
    <row r="330" spans="1:21" ht="12.75">
      <c r="A330" s="3" t="s">
        <v>283</v>
      </c>
      <c r="B330" s="5">
        <v>331</v>
      </c>
      <c r="C330" s="5" t="s">
        <v>341</v>
      </c>
      <c r="D330" s="5" t="s">
        <v>12</v>
      </c>
      <c r="E330" s="44">
        <v>22245.17</v>
      </c>
      <c r="F330" s="45">
        <f t="shared" si="15"/>
        <v>272.94687116564415</v>
      </c>
      <c r="G330" s="46">
        <v>20.15</v>
      </c>
      <c r="H330" s="46">
        <v>9.65</v>
      </c>
      <c r="I330" s="47">
        <f t="shared" si="16"/>
        <v>29.799999999999997</v>
      </c>
      <c r="J330" s="46"/>
      <c r="K330" s="46"/>
      <c r="L330" s="48"/>
      <c r="M330" s="48"/>
      <c r="N330" s="49">
        <f t="shared" si="17"/>
      </c>
      <c r="O330" s="48">
        <v>81500</v>
      </c>
      <c r="P330" s="48">
        <v>388.8</v>
      </c>
      <c r="Q330" s="50">
        <v>5.38</v>
      </c>
      <c r="R330" s="46">
        <v>42.99</v>
      </c>
      <c r="S330" s="46"/>
      <c r="T330" s="46">
        <v>100</v>
      </c>
      <c r="U330" s="51">
        <v>100</v>
      </c>
    </row>
    <row r="331" spans="1:21" ht="12.75">
      <c r="A331" s="3" t="s">
        <v>283</v>
      </c>
      <c r="B331" s="5">
        <v>332</v>
      </c>
      <c r="C331" s="5" t="s">
        <v>342</v>
      </c>
      <c r="D331" s="5" t="s">
        <v>12</v>
      </c>
      <c r="E331" s="44">
        <v>27411.31</v>
      </c>
      <c r="F331" s="45">
        <f t="shared" si="15"/>
        <v>309.7323163841808</v>
      </c>
      <c r="G331" s="46">
        <v>17.05</v>
      </c>
      <c r="H331" s="46">
        <v>2.41</v>
      </c>
      <c r="I331" s="47">
        <f t="shared" si="16"/>
        <v>19.46</v>
      </c>
      <c r="J331" s="46"/>
      <c r="K331" s="46"/>
      <c r="L331" s="48"/>
      <c r="M331" s="48"/>
      <c r="N331" s="49">
        <f t="shared" si="17"/>
      </c>
      <c r="O331" s="48">
        <v>88500</v>
      </c>
      <c r="P331" s="48">
        <v>384.6</v>
      </c>
      <c r="Q331" s="50">
        <v>-4.81</v>
      </c>
      <c r="R331" s="46">
        <v>42.14</v>
      </c>
      <c r="S331" s="46"/>
      <c r="T331" s="46">
        <v>89.8</v>
      </c>
      <c r="U331" s="51">
        <v>89.8</v>
      </c>
    </row>
    <row r="332" spans="1:21" ht="12.75">
      <c r="A332" s="3" t="s">
        <v>283</v>
      </c>
      <c r="B332" s="5">
        <v>333</v>
      </c>
      <c r="C332" s="5" t="s">
        <v>343</v>
      </c>
      <c r="D332" s="5" t="s">
        <v>12</v>
      </c>
      <c r="E332" s="44">
        <v>26642.165999999997</v>
      </c>
      <c r="F332" s="45">
        <f t="shared" si="15"/>
        <v>334.7005778894472</v>
      </c>
      <c r="G332" s="46">
        <v>16.76</v>
      </c>
      <c r="H332" s="46">
        <v>1.8</v>
      </c>
      <c r="I332" s="47">
        <f t="shared" si="16"/>
        <v>18.560000000000002</v>
      </c>
      <c r="J332" s="46"/>
      <c r="K332" s="46"/>
      <c r="L332" s="48"/>
      <c r="M332" s="48"/>
      <c r="N332" s="49">
        <f t="shared" si="17"/>
      </c>
      <c r="O332" s="48">
        <v>79600</v>
      </c>
      <c r="P332" s="48">
        <v>411</v>
      </c>
      <c r="Q332" s="50">
        <v>5.52</v>
      </c>
      <c r="R332" s="46">
        <v>41.25</v>
      </c>
      <c r="S332" s="46"/>
      <c r="T332" s="46">
        <v>95.2</v>
      </c>
      <c r="U332" s="51">
        <v>95.2</v>
      </c>
    </row>
    <row r="333" spans="1:21" ht="12.75">
      <c r="A333" s="3" t="s">
        <v>283</v>
      </c>
      <c r="B333" s="5">
        <v>334</v>
      </c>
      <c r="C333" s="5" t="s">
        <v>344</v>
      </c>
      <c r="D333" s="5" t="s">
        <v>12</v>
      </c>
      <c r="E333" s="44">
        <v>32679.117224780723</v>
      </c>
      <c r="F333" s="45">
        <f t="shared" si="15"/>
        <v>256.91129893695535</v>
      </c>
      <c r="G333" s="46">
        <v>25.87</v>
      </c>
      <c r="H333" s="46">
        <v>8.58</v>
      </c>
      <c r="I333" s="47">
        <f t="shared" si="16"/>
        <v>34.45</v>
      </c>
      <c r="J333" s="46"/>
      <c r="K333" s="46"/>
      <c r="L333" s="48"/>
      <c r="M333" s="48"/>
      <c r="N333" s="49">
        <f t="shared" si="17"/>
      </c>
      <c r="O333" s="48">
        <v>127200</v>
      </c>
      <c r="P333" s="48">
        <v>392</v>
      </c>
      <c r="Q333" s="50">
        <v>-0.21</v>
      </c>
      <c r="R333" s="46">
        <v>61.26</v>
      </c>
      <c r="S333" s="46"/>
      <c r="T333" s="46">
        <v>99.2</v>
      </c>
      <c r="U333" s="51">
        <v>99.2</v>
      </c>
    </row>
    <row r="334" spans="1:21" ht="12.75">
      <c r="A334" s="3" t="s">
        <v>283</v>
      </c>
      <c r="B334" s="5">
        <v>335</v>
      </c>
      <c r="C334" s="5" t="s">
        <v>345</v>
      </c>
      <c r="D334" s="5" t="s">
        <v>12</v>
      </c>
      <c r="E334" s="44">
        <v>18759.107</v>
      </c>
      <c r="F334" s="45">
        <f t="shared" si="15"/>
        <v>231.3083477188656</v>
      </c>
      <c r="G334" s="46">
        <v>31.61</v>
      </c>
      <c r="H334" s="46">
        <v>7.56</v>
      </c>
      <c r="I334" s="47">
        <f t="shared" si="16"/>
        <v>39.17</v>
      </c>
      <c r="J334" s="46"/>
      <c r="K334" s="46"/>
      <c r="L334" s="48"/>
      <c r="M334" s="48"/>
      <c r="N334" s="49">
        <f t="shared" si="17"/>
      </c>
      <c r="O334" s="48">
        <v>81100</v>
      </c>
      <c r="P334" s="48">
        <v>380.3</v>
      </c>
      <c r="Q334" s="50">
        <v>0.61</v>
      </c>
      <c r="R334" s="46">
        <v>67.86</v>
      </c>
      <c r="S334" s="46"/>
      <c r="T334" s="46">
        <v>98.7</v>
      </c>
      <c r="U334" s="51">
        <v>98.7</v>
      </c>
    </row>
    <row r="335" spans="1:21" ht="12.75">
      <c r="A335" s="3" t="s">
        <v>283</v>
      </c>
      <c r="B335" s="5">
        <v>336</v>
      </c>
      <c r="C335" s="5" t="s">
        <v>346</v>
      </c>
      <c r="D335" s="5" t="s">
        <v>12</v>
      </c>
      <c r="E335" s="44">
        <v>32891.19428671562</v>
      </c>
      <c r="F335" s="45">
        <f t="shared" si="15"/>
        <v>248.79874649557956</v>
      </c>
      <c r="G335" s="46">
        <v>25.65</v>
      </c>
      <c r="H335" s="46">
        <v>8.41</v>
      </c>
      <c r="I335" s="47">
        <f t="shared" si="16"/>
        <v>34.06</v>
      </c>
      <c r="J335" s="46"/>
      <c r="K335" s="46"/>
      <c r="L335" s="48"/>
      <c r="M335" s="48"/>
      <c r="N335" s="49">
        <f t="shared" si="17"/>
      </c>
      <c r="O335" s="48">
        <v>132200</v>
      </c>
      <c r="P335" s="48">
        <v>377.3</v>
      </c>
      <c r="Q335" s="50">
        <v>3.67</v>
      </c>
      <c r="R335" s="46">
        <v>60.93</v>
      </c>
      <c r="S335" s="46"/>
      <c r="T335" s="46">
        <v>97.7</v>
      </c>
      <c r="U335" s="51">
        <v>97.2</v>
      </c>
    </row>
    <row r="336" spans="1:21" ht="12.75">
      <c r="A336" s="3" t="s">
        <v>283</v>
      </c>
      <c r="B336" s="5">
        <v>337</v>
      </c>
      <c r="C336" s="5" t="s">
        <v>347</v>
      </c>
      <c r="D336" s="5" t="s">
        <v>12</v>
      </c>
      <c r="E336" s="44">
        <v>22392.75</v>
      </c>
      <c r="F336" s="45">
        <f t="shared" si="15"/>
        <v>326.9014598540146</v>
      </c>
      <c r="G336" s="46">
        <v>19.69</v>
      </c>
      <c r="H336" s="46">
        <v>1.24</v>
      </c>
      <c r="I336" s="47">
        <f t="shared" si="16"/>
        <v>20.93</v>
      </c>
      <c r="J336" s="46"/>
      <c r="K336" s="46"/>
      <c r="L336" s="48"/>
      <c r="M336" s="48"/>
      <c r="N336" s="49">
        <f t="shared" si="17"/>
      </c>
      <c r="O336" s="48">
        <v>68500</v>
      </c>
      <c r="P336" s="48">
        <v>413.5</v>
      </c>
      <c r="Q336" s="50">
        <v>-0.85</v>
      </c>
      <c r="R336" s="46">
        <v>44.32</v>
      </c>
      <c r="S336" s="46"/>
      <c r="T336" s="46">
        <v>99.2</v>
      </c>
      <c r="U336" s="51">
        <v>99.2</v>
      </c>
    </row>
    <row r="337" spans="1:21" ht="12.75">
      <c r="A337" s="3" t="s">
        <v>283</v>
      </c>
      <c r="B337" s="5">
        <v>338</v>
      </c>
      <c r="C337" s="5" t="s">
        <v>348</v>
      </c>
      <c r="D337" s="5" t="s">
        <v>12</v>
      </c>
      <c r="E337" s="44">
        <v>40924.72</v>
      </c>
      <c r="F337" s="45">
        <f t="shared" si="15"/>
        <v>314.08073676132005</v>
      </c>
      <c r="G337" s="46">
        <v>24.01</v>
      </c>
      <c r="H337" s="46">
        <v>1.98</v>
      </c>
      <c r="I337" s="47">
        <f t="shared" si="16"/>
        <v>25.990000000000002</v>
      </c>
      <c r="J337" s="46"/>
      <c r="K337" s="46"/>
      <c r="L337" s="48"/>
      <c r="M337" s="48"/>
      <c r="N337" s="49">
        <f t="shared" si="17"/>
      </c>
      <c r="O337" s="48">
        <v>130300</v>
      </c>
      <c r="P337" s="48">
        <v>424.3</v>
      </c>
      <c r="Q337" s="50">
        <v>-3.56</v>
      </c>
      <c r="R337" s="46">
        <v>62.51</v>
      </c>
      <c r="S337" s="46"/>
      <c r="T337" s="46">
        <v>96.7</v>
      </c>
      <c r="U337" s="51">
        <v>96.7</v>
      </c>
    </row>
    <row r="338" spans="1:21" ht="12.75">
      <c r="A338" s="3" t="s">
        <v>283</v>
      </c>
      <c r="B338" s="5">
        <v>339</v>
      </c>
      <c r="C338" s="5" t="s">
        <v>349</v>
      </c>
      <c r="D338" s="5" t="s">
        <v>20</v>
      </c>
      <c r="E338" s="44">
        <v>401288.4745114963</v>
      </c>
      <c r="F338" s="45">
        <f t="shared" si="15"/>
        <v>373.11806091259535</v>
      </c>
      <c r="G338" s="46">
        <v>21.46</v>
      </c>
      <c r="H338" s="46">
        <v>9.49</v>
      </c>
      <c r="I338" s="47">
        <f t="shared" si="16"/>
        <v>30.950000000000003</v>
      </c>
      <c r="J338" s="46">
        <v>2.09</v>
      </c>
      <c r="K338" s="46">
        <v>66.93</v>
      </c>
      <c r="L338" s="48">
        <v>409527.52099999995</v>
      </c>
      <c r="M338" s="48">
        <v>615296.2930000001</v>
      </c>
      <c r="N338" s="49">
        <f t="shared" si="17"/>
        <v>0.6655777479224955</v>
      </c>
      <c r="O338" s="48">
        <v>1075500</v>
      </c>
      <c r="P338" s="48">
        <v>540.4</v>
      </c>
      <c r="Q338" s="50">
        <v>0.38</v>
      </c>
      <c r="R338" s="46"/>
      <c r="S338" s="46">
        <v>59.06</v>
      </c>
      <c r="T338" s="46"/>
      <c r="U338" s="51"/>
    </row>
    <row r="339" spans="1:21" ht="12.75">
      <c r="A339" s="3" t="s">
        <v>283</v>
      </c>
      <c r="B339" s="5">
        <v>340</v>
      </c>
      <c r="C339" s="5" t="s">
        <v>350</v>
      </c>
      <c r="D339" s="5" t="s">
        <v>12</v>
      </c>
      <c r="E339" s="44">
        <v>29275.92</v>
      </c>
      <c r="F339" s="45">
        <f t="shared" si="15"/>
        <v>298.4293577981651</v>
      </c>
      <c r="G339" s="46">
        <v>18.8</v>
      </c>
      <c r="H339" s="46">
        <v>2.83</v>
      </c>
      <c r="I339" s="47">
        <f t="shared" si="16"/>
        <v>21.630000000000003</v>
      </c>
      <c r="J339" s="46"/>
      <c r="K339" s="46"/>
      <c r="L339" s="48"/>
      <c r="M339" s="48"/>
      <c r="N339" s="49">
        <f t="shared" si="17"/>
      </c>
      <c r="O339" s="48">
        <v>98100</v>
      </c>
      <c r="P339" s="48">
        <v>380.8</v>
      </c>
      <c r="Q339" s="50">
        <v>2.23</v>
      </c>
      <c r="R339" s="46">
        <v>27.86</v>
      </c>
      <c r="S339" s="46"/>
      <c r="T339" s="46">
        <v>96.9</v>
      </c>
      <c r="U339" s="51">
        <v>96.9</v>
      </c>
    </row>
    <row r="340" spans="1:21" ht="12.75">
      <c r="A340" s="3" t="s">
        <v>283</v>
      </c>
      <c r="B340" s="5">
        <v>341</v>
      </c>
      <c r="C340" s="5" t="s">
        <v>351</v>
      </c>
      <c r="D340" s="5" t="s">
        <v>12</v>
      </c>
      <c r="E340" s="44">
        <v>34187.35</v>
      </c>
      <c r="F340" s="45">
        <f t="shared" si="15"/>
        <v>265.0182170542635</v>
      </c>
      <c r="G340" s="46">
        <v>20.54</v>
      </c>
      <c r="H340" s="46">
        <v>4.65</v>
      </c>
      <c r="I340" s="47">
        <f t="shared" si="16"/>
        <v>25.189999999999998</v>
      </c>
      <c r="J340" s="46"/>
      <c r="K340" s="46"/>
      <c r="L340" s="48"/>
      <c r="M340" s="48"/>
      <c r="N340" s="49">
        <f t="shared" si="17"/>
      </c>
      <c r="O340" s="48">
        <v>129000</v>
      </c>
      <c r="P340" s="48">
        <v>354.3</v>
      </c>
      <c r="Q340" s="50">
        <v>3.58</v>
      </c>
      <c r="R340" s="46">
        <v>38.3</v>
      </c>
      <c r="S340" s="46"/>
      <c r="T340" s="46">
        <v>99</v>
      </c>
      <c r="U340" s="51">
        <v>99</v>
      </c>
    </row>
    <row r="341" spans="1:21" ht="12.75">
      <c r="A341" s="3" t="s">
        <v>283</v>
      </c>
      <c r="B341" s="5">
        <v>342</v>
      </c>
      <c r="C341" s="5" t="s">
        <v>352</v>
      </c>
      <c r="D341" s="5" t="s">
        <v>12</v>
      </c>
      <c r="E341" s="44">
        <v>33330.79</v>
      </c>
      <c r="F341" s="45">
        <f t="shared" si="15"/>
        <v>264.95063593004767</v>
      </c>
      <c r="G341" s="46">
        <v>14.91</v>
      </c>
      <c r="H341" s="46">
        <v>22.84</v>
      </c>
      <c r="I341" s="47">
        <f t="shared" si="16"/>
        <v>37.75</v>
      </c>
      <c r="J341" s="46"/>
      <c r="K341" s="46"/>
      <c r="L341" s="48"/>
      <c r="M341" s="48"/>
      <c r="N341" s="49">
        <f t="shared" si="17"/>
      </c>
      <c r="O341" s="48">
        <v>125800</v>
      </c>
      <c r="P341" s="48">
        <v>425.6</v>
      </c>
      <c r="Q341" s="50">
        <v>-2.99</v>
      </c>
      <c r="R341" s="46">
        <v>47.87</v>
      </c>
      <c r="S341" s="46"/>
      <c r="T341" s="46">
        <v>85.2</v>
      </c>
      <c r="U341" s="51">
        <v>85.2</v>
      </c>
    </row>
    <row r="342" spans="1:21" ht="12.75">
      <c r="A342" s="3" t="s">
        <v>283</v>
      </c>
      <c r="B342" s="5">
        <v>343</v>
      </c>
      <c r="C342" s="5" t="s">
        <v>353</v>
      </c>
      <c r="D342" s="5" t="s">
        <v>12</v>
      </c>
      <c r="E342" s="44">
        <v>24564.21</v>
      </c>
      <c r="F342" s="45">
        <f t="shared" si="15"/>
        <v>249.3828426395939</v>
      </c>
      <c r="G342" s="46">
        <v>26.14</v>
      </c>
      <c r="H342" s="46">
        <v>0.29</v>
      </c>
      <c r="I342" s="47">
        <f t="shared" si="16"/>
        <v>26.43</v>
      </c>
      <c r="J342" s="46"/>
      <c r="K342" s="46"/>
      <c r="L342" s="48"/>
      <c r="M342" s="48"/>
      <c r="N342" s="49">
        <f t="shared" si="17"/>
      </c>
      <c r="O342" s="48">
        <v>98500</v>
      </c>
      <c r="P342" s="48">
        <v>339</v>
      </c>
      <c r="Q342" s="50">
        <v>2.69</v>
      </c>
      <c r="R342" s="46">
        <v>52.09</v>
      </c>
      <c r="S342" s="46"/>
      <c r="T342" s="46">
        <v>100</v>
      </c>
      <c r="U342" s="51">
        <v>100</v>
      </c>
    </row>
    <row r="343" spans="1:21" ht="12.75">
      <c r="A343" s="3" t="s">
        <v>283</v>
      </c>
      <c r="B343" s="5">
        <v>344</v>
      </c>
      <c r="C343" s="5" t="s">
        <v>354</v>
      </c>
      <c r="D343" s="5" t="s">
        <v>12</v>
      </c>
      <c r="E343" s="44">
        <v>26986.89</v>
      </c>
      <c r="F343" s="45">
        <f t="shared" si="15"/>
        <v>246.90658737419943</v>
      </c>
      <c r="G343" s="46">
        <v>32.6</v>
      </c>
      <c r="H343" s="46">
        <v>1.22</v>
      </c>
      <c r="I343" s="47">
        <f t="shared" si="16"/>
        <v>33.82</v>
      </c>
      <c r="J343" s="46"/>
      <c r="K343" s="46"/>
      <c r="L343" s="48"/>
      <c r="M343" s="48"/>
      <c r="N343" s="49">
        <f t="shared" si="17"/>
      </c>
      <c r="O343" s="48">
        <v>109300</v>
      </c>
      <c r="P343" s="48">
        <v>378.2</v>
      </c>
      <c r="Q343" s="50">
        <v>1.62</v>
      </c>
      <c r="R343" s="46">
        <v>53.64</v>
      </c>
      <c r="S343" s="46"/>
      <c r="T343" s="46">
        <v>99.6</v>
      </c>
      <c r="U343" s="51">
        <v>99.6</v>
      </c>
    </row>
    <row r="344" spans="1:21" ht="12.75">
      <c r="A344" s="3" t="s">
        <v>283</v>
      </c>
      <c r="B344" s="5">
        <v>345</v>
      </c>
      <c r="C344" s="5" t="s">
        <v>355</v>
      </c>
      <c r="D344" s="5" t="s">
        <v>12</v>
      </c>
      <c r="E344" s="44">
        <v>36065.45</v>
      </c>
      <c r="F344" s="45">
        <f t="shared" si="15"/>
        <v>249.58788927335638</v>
      </c>
      <c r="G344" s="46">
        <v>25.72</v>
      </c>
      <c r="H344" s="46">
        <v>6.66</v>
      </c>
      <c r="I344" s="47">
        <f t="shared" si="16"/>
        <v>32.379999999999995</v>
      </c>
      <c r="J344" s="46"/>
      <c r="K344" s="46"/>
      <c r="L344" s="48"/>
      <c r="M344" s="48"/>
      <c r="N344" s="49">
        <f t="shared" si="17"/>
      </c>
      <c r="O344" s="48">
        <v>144500</v>
      </c>
      <c r="P344" s="48">
        <v>369.2</v>
      </c>
      <c r="Q344" s="50">
        <v>-1.45</v>
      </c>
      <c r="R344" s="46">
        <v>42.54</v>
      </c>
      <c r="S344" s="46"/>
      <c r="T344" s="46">
        <v>95.3</v>
      </c>
      <c r="U344" s="51">
        <v>95.3</v>
      </c>
    </row>
    <row r="345" spans="1:21" ht="12.75">
      <c r="A345" s="3" t="s">
        <v>283</v>
      </c>
      <c r="B345" s="5">
        <v>346</v>
      </c>
      <c r="C345" s="5" t="s">
        <v>356</v>
      </c>
      <c r="D345" s="5" t="s">
        <v>12</v>
      </c>
      <c r="E345" s="44">
        <v>15330.34</v>
      </c>
      <c r="F345" s="45">
        <f t="shared" si="15"/>
        <v>259.39661590524537</v>
      </c>
      <c r="G345" s="46">
        <v>25.22</v>
      </c>
      <c r="H345" s="46">
        <v>0.4</v>
      </c>
      <c r="I345" s="47">
        <f t="shared" si="16"/>
        <v>25.619999999999997</v>
      </c>
      <c r="J345" s="46"/>
      <c r="K345" s="46"/>
      <c r="L345" s="48"/>
      <c r="M345" s="48"/>
      <c r="N345" s="49">
        <f t="shared" si="17"/>
      </c>
      <c r="O345" s="48">
        <v>59100</v>
      </c>
      <c r="P345" s="48">
        <v>348.7</v>
      </c>
      <c r="Q345" s="50">
        <v>1.79</v>
      </c>
      <c r="R345" s="46">
        <v>33.11</v>
      </c>
      <c r="S345" s="46"/>
      <c r="T345" s="46">
        <v>85.5</v>
      </c>
      <c r="U345" s="51">
        <v>85.5</v>
      </c>
    </row>
    <row r="346" spans="1:21" ht="12.75">
      <c r="A346" s="3" t="s">
        <v>283</v>
      </c>
      <c r="B346" s="5">
        <v>347</v>
      </c>
      <c r="C346" s="5" t="s">
        <v>357</v>
      </c>
      <c r="D346" s="5" t="s">
        <v>20</v>
      </c>
      <c r="E346" s="44">
        <v>278143.52973214287</v>
      </c>
      <c r="F346" s="45">
        <f t="shared" si="15"/>
        <v>363.8717029462884</v>
      </c>
      <c r="G346" s="46">
        <v>22.34</v>
      </c>
      <c r="H346" s="46">
        <v>11.83</v>
      </c>
      <c r="I346" s="47">
        <f t="shared" si="16"/>
        <v>34.17</v>
      </c>
      <c r="J346" s="46">
        <v>0.46</v>
      </c>
      <c r="K346" s="46">
        <v>65.21</v>
      </c>
      <c r="L346" s="48">
        <v>297045.26</v>
      </c>
      <c r="M346" s="48">
        <v>465896.81100000005</v>
      </c>
      <c r="N346" s="49">
        <f t="shared" si="17"/>
        <v>0.6375773625975731</v>
      </c>
      <c r="O346" s="48">
        <v>764400</v>
      </c>
      <c r="P346" s="48">
        <v>551.5</v>
      </c>
      <c r="Q346" s="50">
        <v>1.57</v>
      </c>
      <c r="R346" s="46"/>
      <c r="S346" s="46">
        <v>61.98</v>
      </c>
      <c r="T346" s="46"/>
      <c r="U346" s="51"/>
    </row>
    <row r="347" spans="1:21" ht="12.75">
      <c r="A347" s="3" t="s">
        <v>358</v>
      </c>
      <c r="B347" s="5">
        <v>349</v>
      </c>
      <c r="C347" s="5" t="s">
        <v>360</v>
      </c>
      <c r="D347" s="5" t="s">
        <v>6</v>
      </c>
      <c r="E347" s="44">
        <v>49392.125431962646</v>
      </c>
      <c r="F347" s="45">
        <f t="shared" si="15"/>
        <v>284.3530537245978</v>
      </c>
      <c r="G347" s="46">
        <v>25.59</v>
      </c>
      <c r="H347" s="46">
        <v>14.24</v>
      </c>
      <c r="I347" s="47">
        <f t="shared" si="16"/>
        <v>39.83</v>
      </c>
      <c r="J347" s="46">
        <v>0.07</v>
      </c>
      <c r="K347" s="46">
        <v>59.35</v>
      </c>
      <c r="L347" s="48">
        <v>59334.46284687275</v>
      </c>
      <c r="M347" s="48">
        <v>99624.85</v>
      </c>
      <c r="N347" s="49">
        <f t="shared" si="17"/>
        <v>0.5955789428729152</v>
      </c>
      <c r="O347" s="48">
        <v>173700</v>
      </c>
      <c r="P347" s="48">
        <v>472.5</v>
      </c>
      <c r="Q347" s="50">
        <v>-0.48</v>
      </c>
      <c r="R347" s="46">
        <v>58.98</v>
      </c>
      <c r="S347" s="46">
        <v>51.87</v>
      </c>
      <c r="T347" s="46">
        <v>100</v>
      </c>
      <c r="U347" s="51">
        <v>100</v>
      </c>
    </row>
    <row r="348" spans="1:21" ht="12.75">
      <c r="A348" s="3" t="s">
        <v>358</v>
      </c>
      <c r="B348" s="5">
        <v>350</v>
      </c>
      <c r="C348" s="5" t="s">
        <v>361</v>
      </c>
      <c r="D348" s="5" t="s">
        <v>6</v>
      </c>
      <c r="E348" s="44">
        <v>116228.81389671272</v>
      </c>
      <c r="F348" s="45">
        <f t="shared" si="15"/>
        <v>291.81223674796064</v>
      </c>
      <c r="G348" s="46">
        <v>21.44</v>
      </c>
      <c r="H348" s="46">
        <v>10.5</v>
      </c>
      <c r="I348" s="47">
        <f t="shared" si="16"/>
        <v>31.94</v>
      </c>
      <c r="J348" s="46">
        <v>0.01</v>
      </c>
      <c r="K348" s="46">
        <v>69.33</v>
      </c>
      <c r="L348" s="48">
        <v>124200.45679096253</v>
      </c>
      <c r="M348" s="48">
        <v>183222.948</v>
      </c>
      <c r="N348" s="49">
        <f t="shared" si="17"/>
        <v>0.6778651808995155</v>
      </c>
      <c r="O348" s="48">
        <v>398300</v>
      </c>
      <c r="P348" s="48">
        <v>428.7</v>
      </c>
      <c r="Q348" s="50">
        <v>-6.39</v>
      </c>
      <c r="R348" s="46">
        <v>54.1</v>
      </c>
      <c r="S348" s="46">
        <v>55.17</v>
      </c>
      <c r="T348" s="46">
        <v>94.1</v>
      </c>
      <c r="U348" s="51">
        <v>94.1</v>
      </c>
    </row>
    <row r="349" spans="1:21" ht="12.75">
      <c r="A349" s="3" t="s">
        <v>358</v>
      </c>
      <c r="B349" s="5">
        <v>351</v>
      </c>
      <c r="C349" s="5" t="s">
        <v>362</v>
      </c>
      <c r="D349" s="5" t="s">
        <v>12</v>
      </c>
      <c r="E349" s="44">
        <v>27468.872999999996</v>
      </c>
      <c r="F349" s="45">
        <f t="shared" si="15"/>
        <v>273.8671286141575</v>
      </c>
      <c r="G349" s="46">
        <v>22.18</v>
      </c>
      <c r="H349" s="46">
        <v>2.75</v>
      </c>
      <c r="I349" s="47">
        <f t="shared" si="16"/>
        <v>24.93</v>
      </c>
      <c r="J349" s="46"/>
      <c r="K349" s="46"/>
      <c r="L349" s="48"/>
      <c r="M349" s="48"/>
      <c r="N349" s="49">
        <f t="shared" si="17"/>
      </c>
      <c r="O349" s="48">
        <v>100300</v>
      </c>
      <c r="P349" s="48">
        <v>370.7</v>
      </c>
      <c r="Q349" s="50">
        <v>0.19</v>
      </c>
      <c r="R349" s="46">
        <v>38.42</v>
      </c>
      <c r="S349" s="46"/>
      <c r="T349" s="46">
        <v>100</v>
      </c>
      <c r="U349" s="51">
        <v>100</v>
      </c>
    </row>
    <row r="350" spans="1:21" ht="12.75">
      <c r="A350" s="3" t="s">
        <v>358</v>
      </c>
      <c r="B350" s="5">
        <v>352</v>
      </c>
      <c r="C350" s="5" t="s">
        <v>363</v>
      </c>
      <c r="D350" s="5" t="s">
        <v>12</v>
      </c>
      <c r="E350" s="44">
        <v>25182.623</v>
      </c>
      <c r="F350" s="45">
        <f t="shared" si="15"/>
        <v>393.478484375</v>
      </c>
      <c r="G350" s="46">
        <v>18.82</v>
      </c>
      <c r="H350" s="46">
        <v>6.75</v>
      </c>
      <c r="I350" s="47">
        <f t="shared" si="16"/>
        <v>25.57</v>
      </c>
      <c r="J350" s="46"/>
      <c r="K350" s="46"/>
      <c r="L350" s="48"/>
      <c r="M350" s="48"/>
      <c r="N350" s="49">
        <f t="shared" si="17"/>
      </c>
      <c r="O350" s="48">
        <v>64000</v>
      </c>
      <c r="P350" s="48">
        <v>528.6</v>
      </c>
      <c r="Q350" s="50">
        <v>-1.13</v>
      </c>
      <c r="R350" s="46">
        <v>37.89</v>
      </c>
      <c r="S350" s="46"/>
      <c r="T350" s="46">
        <v>100</v>
      </c>
      <c r="U350" s="51">
        <v>100</v>
      </c>
    </row>
    <row r="351" spans="1:21" ht="12.75">
      <c r="A351" s="3" t="s">
        <v>358</v>
      </c>
      <c r="B351" s="5">
        <v>353</v>
      </c>
      <c r="C351" s="5" t="s">
        <v>364</v>
      </c>
      <c r="D351" s="5" t="s">
        <v>12</v>
      </c>
      <c r="E351" s="44">
        <v>29890.65</v>
      </c>
      <c r="F351" s="45">
        <f t="shared" si="15"/>
        <v>355.4179548156956</v>
      </c>
      <c r="G351" s="46">
        <v>21.1</v>
      </c>
      <c r="H351" s="46">
        <v>6.66</v>
      </c>
      <c r="I351" s="47">
        <f t="shared" si="16"/>
        <v>27.76</v>
      </c>
      <c r="J351" s="46"/>
      <c r="K351" s="46"/>
      <c r="L351" s="48"/>
      <c r="M351" s="48"/>
      <c r="N351" s="49">
        <f t="shared" si="17"/>
      </c>
      <c r="O351" s="48">
        <v>84100</v>
      </c>
      <c r="P351" s="48">
        <v>492</v>
      </c>
      <c r="Q351" s="50">
        <v>19.79</v>
      </c>
      <c r="R351" s="46">
        <v>37.36</v>
      </c>
      <c r="S351" s="46"/>
      <c r="T351" s="46">
        <v>100</v>
      </c>
      <c r="U351" s="51">
        <v>100</v>
      </c>
    </row>
    <row r="352" spans="1:21" ht="12.75">
      <c r="A352" s="3" t="s">
        <v>358</v>
      </c>
      <c r="B352" s="5">
        <v>354</v>
      </c>
      <c r="C352" s="5" t="s">
        <v>365</v>
      </c>
      <c r="D352" s="5" t="s">
        <v>12</v>
      </c>
      <c r="E352" s="44">
        <v>30401.94</v>
      </c>
      <c r="F352" s="45">
        <f t="shared" si="15"/>
        <v>316.0284823284823</v>
      </c>
      <c r="G352" s="46">
        <v>18.43</v>
      </c>
      <c r="H352" s="46">
        <v>7.79</v>
      </c>
      <c r="I352" s="47">
        <f t="shared" si="16"/>
        <v>26.22</v>
      </c>
      <c r="J352" s="46"/>
      <c r="K352" s="46"/>
      <c r="L352" s="48"/>
      <c r="M352" s="48"/>
      <c r="N352" s="49">
        <f t="shared" si="17"/>
      </c>
      <c r="O352" s="48">
        <v>96200</v>
      </c>
      <c r="P352" s="48">
        <v>428.3</v>
      </c>
      <c r="Q352" s="50">
        <v>1.5</v>
      </c>
      <c r="R352" s="46">
        <v>39.55</v>
      </c>
      <c r="S352" s="46"/>
      <c r="T352" s="46">
        <v>92.7</v>
      </c>
      <c r="U352" s="51">
        <v>92.7</v>
      </c>
    </row>
    <row r="353" spans="1:21" ht="12.75">
      <c r="A353" s="3" t="s">
        <v>358</v>
      </c>
      <c r="B353" s="5">
        <v>355</v>
      </c>
      <c r="C353" s="5" t="s">
        <v>366</v>
      </c>
      <c r="D353" s="5" t="s">
        <v>12</v>
      </c>
      <c r="E353" s="44">
        <v>28276.99</v>
      </c>
      <c r="F353" s="45">
        <f t="shared" si="15"/>
        <v>312.10805739514353</v>
      </c>
      <c r="G353" s="46">
        <v>23.95</v>
      </c>
      <c r="H353" s="46">
        <v>8.1</v>
      </c>
      <c r="I353" s="47">
        <f t="shared" si="16"/>
        <v>32.05</v>
      </c>
      <c r="J353" s="46"/>
      <c r="K353" s="46"/>
      <c r="L353" s="48"/>
      <c r="M353" s="48"/>
      <c r="N353" s="49">
        <f t="shared" si="17"/>
      </c>
      <c r="O353" s="48">
        <v>90600</v>
      </c>
      <c r="P353" s="48">
        <v>459.3</v>
      </c>
      <c r="Q353" s="50">
        <v>-1.84</v>
      </c>
      <c r="R353" s="46">
        <v>46.1</v>
      </c>
      <c r="S353" s="46"/>
      <c r="T353" s="46">
        <v>99.2</v>
      </c>
      <c r="U353" s="51">
        <v>99.2</v>
      </c>
    </row>
    <row r="354" spans="1:21" ht="12.75">
      <c r="A354" s="3" t="s">
        <v>358</v>
      </c>
      <c r="B354" s="5">
        <v>356</v>
      </c>
      <c r="C354" s="5" t="s">
        <v>367</v>
      </c>
      <c r="D354" s="5" t="s">
        <v>12</v>
      </c>
      <c r="E354" s="44">
        <v>25169.34</v>
      </c>
      <c r="F354" s="45">
        <f t="shared" si="15"/>
        <v>306.56930572472595</v>
      </c>
      <c r="G354" s="46">
        <v>20.69</v>
      </c>
      <c r="H354" s="46">
        <v>6.21</v>
      </c>
      <c r="I354" s="47">
        <f t="shared" si="16"/>
        <v>26.900000000000002</v>
      </c>
      <c r="J354" s="46"/>
      <c r="K354" s="46"/>
      <c r="L354" s="48"/>
      <c r="M354" s="48"/>
      <c r="N354" s="49">
        <f t="shared" si="17"/>
      </c>
      <c r="O354" s="48">
        <v>82100</v>
      </c>
      <c r="P354" s="48">
        <v>419.4</v>
      </c>
      <c r="Q354" s="50">
        <v>-1.31</v>
      </c>
      <c r="R354" s="46">
        <v>43.78</v>
      </c>
      <c r="S354" s="46"/>
      <c r="T354" s="46">
        <v>100</v>
      </c>
      <c r="U354" s="51">
        <v>100</v>
      </c>
    </row>
    <row r="355" spans="1:21" ht="12.75">
      <c r="A355" s="3" t="s">
        <v>358</v>
      </c>
      <c r="B355" s="5">
        <v>357</v>
      </c>
      <c r="C355" s="5" t="s">
        <v>368</v>
      </c>
      <c r="D355" s="5" t="s">
        <v>20</v>
      </c>
      <c r="E355" s="44">
        <v>206977.567</v>
      </c>
      <c r="F355" s="45">
        <f t="shared" si="15"/>
        <v>400.1112835878601</v>
      </c>
      <c r="G355" s="46">
        <v>21.58</v>
      </c>
      <c r="H355" s="46">
        <v>9.07</v>
      </c>
      <c r="I355" s="47">
        <f t="shared" si="16"/>
        <v>30.65</v>
      </c>
      <c r="J355" s="46">
        <v>0.02</v>
      </c>
      <c r="K355" s="46">
        <v>69.26</v>
      </c>
      <c r="L355" s="48">
        <v>231477.451</v>
      </c>
      <c r="M355" s="48">
        <v>327108.333</v>
      </c>
      <c r="N355" s="49">
        <f t="shared" si="17"/>
        <v>0.7076476740199706</v>
      </c>
      <c r="O355" s="48">
        <v>517300</v>
      </c>
      <c r="P355" s="48">
        <v>577</v>
      </c>
      <c r="Q355" s="50">
        <v>1.4</v>
      </c>
      <c r="R355" s="46"/>
      <c r="S355" s="46">
        <v>73.42</v>
      </c>
      <c r="T355" s="46"/>
      <c r="U355" s="51"/>
    </row>
    <row r="356" spans="1:21" ht="12.75">
      <c r="A356" s="3" t="s">
        <v>358</v>
      </c>
      <c r="B356" s="5">
        <v>358</v>
      </c>
      <c r="C356" s="5" t="s">
        <v>369</v>
      </c>
      <c r="D356" s="5" t="s">
        <v>12</v>
      </c>
      <c r="E356" s="44">
        <v>12417.66</v>
      </c>
      <c r="F356" s="45">
        <f t="shared" si="15"/>
        <v>245.4083003952569</v>
      </c>
      <c r="G356" s="46">
        <v>20.65</v>
      </c>
      <c r="H356" s="46">
        <v>18.98</v>
      </c>
      <c r="I356" s="47">
        <f t="shared" si="16"/>
        <v>39.629999999999995</v>
      </c>
      <c r="J356" s="46"/>
      <c r="K356" s="46"/>
      <c r="L356" s="48"/>
      <c r="M356" s="48"/>
      <c r="N356" s="49">
        <f t="shared" si="17"/>
      </c>
      <c r="O356" s="48">
        <v>50600</v>
      </c>
      <c r="P356" s="48">
        <v>406.5</v>
      </c>
      <c r="Q356" s="50">
        <v>6.14</v>
      </c>
      <c r="R356" s="46">
        <v>67.76</v>
      </c>
      <c r="S356" s="46"/>
      <c r="T356" s="46">
        <v>98.9</v>
      </c>
      <c r="U356" s="51">
        <v>98.9</v>
      </c>
    </row>
    <row r="357" spans="1:21" ht="12.75">
      <c r="A357" s="3" t="s">
        <v>358</v>
      </c>
      <c r="B357" s="5">
        <v>359</v>
      </c>
      <c r="C357" s="5" t="s">
        <v>370</v>
      </c>
      <c r="D357" s="5" t="s">
        <v>12</v>
      </c>
      <c r="E357" s="44">
        <v>18320.16</v>
      </c>
      <c r="F357" s="45">
        <f t="shared" si="15"/>
        <v>293.12255999999996</v>
      </c>
      <c r="G357" s="46">
        <v>18.03</v>
      </c>
      <c r="H357" s="46">
        <v>13.46</v>
      </c>
      <c r="I357" s="47">
        <f t="shared" si="16"/>
        <v>31.490000000000002</v>
      </c>
      <c r="J357" s="46"/>
      <c r="K357" s="46"/>
      <c r="L357" s="48"/>
      <c r="M357" s="48"/>
      <c r="N357" s="49">
        <f t="shared" si="17"/>
      </c>
      <c r="O357" s="48">
        <v>62500</v>
      </c>
      <c r="P357" s="48">
        <v>427.9</v>
      </c>
      <c r="Q357" s="50">
        <v>-0.47</v>
      </c>
      <c r="R357" s="46">
        <v>45.53</v>
      </c>
      <c r="S357" s="46"/>
      <c r="T357" s="46">
        <v>99.4</v>
      </c>
      <c r="U357" s="51">
        <v>99.4</v>
      </c>
    </row>
    <row r="358" spans="1:21" ht="12.75">
      <c r="A358" s="3" t="s">
        <v>358</v>
      </c>
      <c r="B358" s="5">
        <v>360</v>
      </c>
      <c r="C358" s="5" t="s">
        <v>371</v>
      </c>
      <c r="D358" s="5" t="s">
        <v>6</v>
      </c>
      <c r="E358" s="44">
        <v>47319.22</v>
      </c>
      <c r="F358" s="45">
        <f t="shared" si="15"/>
        <v>356.3194277108434</v>
      </c>
      <c r="G358" s="46">
        <v>18.48</v>
      </c>
      <c r="H358" s="46">
        <v>7.58</v>
      </c>
      <c r="I358" s="47">
        <f t="shared" si="16"/>
        <v>26.060000000000002</v>
      </c>
      <c r="J358" s="46">
        <v>0.09</v>
      </c>
      <c r="K358" s="46">
        <v>74.13</v>
      </c>
      <c r="L358" s="48">
        <v>54656.81</v>
      </c>
      <c r="M358" s="48">
        <v>80415.08</v>
      </c>
      <c r="N358" s="49">
        <f t="shared" si="17"/>
        <v>0.6796835867103533</v>
      </c>
      <c r="O358" s="48">
        <v>132800</v>
      </c>
      <c r="P358" s="48">
        <v>481.9</v>
      </c>
      <c r="Q358" s="50">
        <v>0.4</v>
      </c>
      <c r="R358" s="46">
        <v>36.1</v>
      </c>
      <c r="S358" s="46">
        <v>44.74</v>
      </c>
      <c r="T358" s="46">
        <v>94.8</v>
      </c>
      <c r="U358" s="51">
        <v>94.2</v>
      </c>
    </row>
    <row r="359" spans="1:21" ht="12.75">
      <c r="A359" s="3" t="s">
        <v>358</v>
      </c>
      <c r="B359" s="5">
        <v>361</v>
      </c>
      <c r="C359" s="5" t="s">
        <v>372</v>
      </c>
      <c r="D359" s="5" t="s">
        <v>12</v>
      </c>
      <c r="E359" s="44">
        <v>24988.09</v>
      </c>
      <c r="F359" s="45">
        <f t="shared" si="15"/>
        <v>200.7075502008032</v>
      </c>
      <c r="G359" s="46">
        <v>19.84</v>
      </c>
      <c r="H359" s="46">
        <v>30.6</v>
      </c>
      <c r="I359" s="47">
        <f t="shared" si="16"/>
        <v>50.44</v>
      </c>
      <c r="J359" s="46"/>
      <c r="K359" s="46"/>
      <c r="L359" s="48"/>
      <c r="M359" s="48"/>
      <c r="N359" s="49">
        <f t="shared" si="17"/>
      </c>
      <c r="O359" s="48">
        <v>124500</v>
      </c>
      <c r="P359" s="48">
        <v>405</v>
      </c>
      <c r="Q359" s="50">
        <v>3.35</v>
      </c>
      <c r="R359" s="46">
        <v>45.81</v>
      </c>
      <c r="S359" s="46"/>
      <c r="T359" s="46">
        <v>100</v>
      </c>
      <c r="U359" s="51">
        <v>100</v>
      </c>
    </row>
    <row r="360" spans="1:21" ht="12.75">
      <c r="A360" s="3" t="s">
        <v>358</v>
      </c>
      <c r="B360" s="5">
        <v>362</v>
      </c>
      <c r="C360" s="5" t="s">
        <v>373</v>
      </c>
      <c r="D360" s="5" t="s">
        <v>12</v>
      </c>
      <c r="E360" s="44">
        <v>18549.42</v>
      </c>
      <c r="F360" s="45">
        <f t="shared" si="15"/>
        <v>224.02681159420288</v>
      </c>
      <c r="G360" s="46">
        <v>27.7</v>
      </c>
      <c r="H360" s="46">
        <v>21.06</v>
      </c>
      <c r="I360" s="47">
        <f t="shared" si="16"/>
        <v>48.76</v>
      </c>
      <c r="J360" s="46"/>
      <c r="K360" s="46"/>
      <c r="L360" s="48"/>
      <c r="M360" s="48"/>
      <c r="N360" s="49">
        <f t="shared" si="17"/>
      </c>
      <c r="O360" s="48">
        <v>82800</v>
      </c>
      <c r="P360" s="48">
        <v>429.7</v>
      </c>
      <c r="Q360" s="50">
        <v>3.44</v>
      </c>
      <c r="R360" s="46">
        <v>51.87</v>
      </c>
      <c r="S360" s="46"/>
      <c r="T360" s="46">
        <v>100</v>
      </c>
      <c r="U360" s="51">
        <v>100</v>
      </c>
    </row>
    <row r="361" spans="1:21" ht="12.75">
      <c r="A361" s="3" t="s">
        <v>358</v>
      </c>
      <c r="B361" s="5">
        <v>363</v>
      </c>
      <c r="C361" s="5" t="s">
        <v>374</v>
      </c>
      <c r="D361" s="5" t="s">
        <v>6</v>
      </c>
      <c r="E361" s="44">
        <v>92992.89152445666</v>
      </c>
      <c r="F361" s="45">
        <f t="shared" si="15"/>
        <v>377.86628006686976</v>
      </c>
      <c r="G361" s="46">
        <v>19.92</v>
      </c>
      <c r="H361" s="46">
        <v>6.94</v>
      </c>
      <c r="I361" s="47">
        <f t="shared" si="16"/>
        <v>26.860000000000003</v>
      </c>
      <c r="J361" s="46">
        <v>0</v>
      </c>
      <c r="K361" s="46">
        <v>74.01</v>
      </c>
      <c r="L361" s="48">
        <v>105951.9</v>
      </c>
      <c r="M361" s="48">
        <v>155189.88</v>
      </c>
      <c r="N361" s="49">
        <f t="shared" si="17"/>
        <v>0.6827242858877137</v>
      </c>
      <c r="O361" s="48">
        <v>246100</v>
      </c>
      <c r="P361" s="48">
        <v>516.7</v>
      </c>
      <c r="Q361" s="50">
        <v>-0.45</v>
      </c>
      <c r="R361" s="46">
        <v>47.81</v>
      </c>
      <c r="S361" s="46">
        <v>26.32</v>
      </c>
      <c r="T361" s="46">
        <v>98.7</v>
      </c>
      <c r="U361" s="51">
        <v>98.7</v>
      </c>
    </row>
    <row r="362" spans="1:21" ht="12.75">
      <c r="A362" s="3" t="s">
        <v>358</v>
      </c>
      <c r="B362" s="5">
        <v>364</v>
      </c>
      <c r="C362" s="5" t="s">
        <v>375</v>
      </c>
      <c r="D362" s="5" t="s">
        <v>12</v>
      </c>
      <c r="E362" s="44">
        <v>27763.6</v>
      </c>
      <c r="F362" s="45">
        <f t="shared" si="15"/>
        <v>307.80044345898006</v>
      </c>
      <c r="G362" s="46">
        <v>18.43</v>
      </c>
      <c r="H362" s="46">
        <v>16.68</v>
      </c>
      <c r="I362" s="47">
        <f t="shared" si="16"/>
        <v>35.11</v>
      </c>
      <c r="J362" s="46"/>
      <c r="K362" s="46"/>
      <c r="L362" s="48"/>
      <c r="M362" s="48"/>
      <c r="N362" s="49">
        <f t="shared" si="17"/>
      </c>
      <c r="O362" s="48">
        <v>90200</v>
      </c>
      <c r="P362" s="48">
        <v>474.4</v>
      </c>
      <c r="Q362" s="50">
        <v>1.15</v>
      </c>
      <c r="R362" s="46">
        <v>66.98</v>
      </c>
      <c r="S362" s="46"/>
      <c r="T362" s="46">
        <v>97.9</v>
      </c>
      <c r="U362" s="51">
        <v>97.9</v>
      </c>
    </row>
    <row r="363" spans="1:21" ht="12.75">
      <c r="A363" s="3" t="s">
        <v>358</v>
      </c>
      <c r="B363" s="5">
        <v>365</v>
      </c>
      <c r="C363" s="5" t="s">
        <v>376</v>
      </c>
      <c r="D363" s="5" t="s">
        <v>12</v>
      </c>
      <c r="E363" s="44">
        <v>17963.07</v>
      </c>
      <c r="F363" s="45">
        <f t="shared" si="15"/>
        <v>246.0694520547945</v>
      </c>
      <c r="G363" s="46">
        <v>17.77</v>
      </c>
      <c r="H363" s="46">
        <v>26.31</v>
      </c>
      <c r="I363" s="47">
        <f t="shared" si="16"/>
        <v>44.08</v>
      </c>
      <c r="J363" s="46"/>
      <c r="K363" s="46"/>
      <c r="L363" s="48"/>
      <c r="M363" s="48"/>
      <c r="N363" s="49">
        <f t="shared" si="17"/>
      </c>
      <c r="O363" s="48">
        <v>73000</v>
      </c>
      <c r="P363" s="48">
        <v>440</v>
      </c>
      <c r="Q363" s="50">
        <v>5.45</v>
      </c>
      <c r="R363" s="46">
        <v>58.6</v>
      </c>
      <c r="S363" s="46"/>
      <c r="T363" s="46">
        <v>99.6</v>
      </c>
      <c r="U363" s="51">
        <v>99.6</v>
      </c>
    </row>
    <row r="364" spans="1:21" ht="12.75">
      <c r="A364" s="3" t="s">
        <v>358</v>
      </c>
      <c r="B364" s="5">
        <v>366</v>
      </c>
      <c r="C364" s="5" t="s">
        <v>377</v>
      </c>
      <c r="D364" s="5" t="s">
        <v>12</v>
      </c>
      <c r="E364" s="44">
        <v>25920.67</v>
      </c>
      <c r="F364" s="45">
        <f t="shared" si="15"/>
        <v>220.41386054421767</v>
      </c>
      <c r="G364" s="46">
        <v>29.17</v>
      </c>
      <c r="H364" s="46">
        <v>5.15</v>
      </c>
      <c r="I364" s="47">
        <f t="shared" si="16"/>
        <v>34.32</v>
      </c>
      <c r="J364" s="46"/>
      <c r="K364" s="46"/>
      <c r="L364" s="48"/>
      <c r="M364" s="48"/>
      <c r="N364" s="49">
        <f t="shared" si="17"/>
      </c>
      <c r="O364" s="48">
        <v>117600</v>
      </c>
      <c r="P364" s="48">
        <v>335.6</v>
      </c>
      <c r="Q364" s="50">
        <v>-2.73</v>
      </c>
      <c r="R364" s="46">
        <v>49.43</v>
      </c>
      <c r="S364" s="46"/>
      <c r="T364" s="46">
        <v>100</v>
      </c>
      <c r="U364" s="51">
        <v>100</v>
      </c>
    </row>
    <row r="365" spans="1:21" ht="12.75">
      <c r="A365" s="3" t="s">
        <v>358</v>
      </c>
      <c r="B365" s="5">
        <v>367</v>
      </c>
      <c r="C365" s="5" t="s">
        <v>378</v>
      </c>
      <c r="D365" s="5" t="s">
        <v>12</v>
      </c>
      <c r="E365" s="44">
        <v>34493.704000000005</v>
      </c>
      <c r="F365" s="45">
        <f t="shared" si="15"/>
        <v>265.7450231124808</v>
      </c>
      <c r="G365" s="46">
        <v>18.36</v>
      </c>
      <c r="H365" s="46">
        <v>0</v>
      </c>
      <c r="I365" s="47">
        <f t="shared" si="16"/>
        <v>18.36</v>
      </c>
      <c r="J365" s="46"/>
      <c r="K365" s="46"/>
      <c r="L365" s="48"/>
      <c r="M365" s="48"/>
      <c r="N365" s="49">
        <f t="shared" si="17"/>
      </c>
      <c r="O365" s="48">
        <v>129800</v>
      </c>
      <c r="P365" s="48">
        <v>325.5</v>
      </c>
      <c r="Q365" s="50">
        <v>-6.62</v>
      </c>
      <c r="R365" s="46">
        <v>33.07</v>
      </c>
      <c r="S365" s="46"/>
      <c r="T365" s="46">
        <v>100</v>
      </c>
      <c r="U365" s="51">
        <v>100</v>
      </c>
    </row>
    <row r="366" spans="1:21" ht="12.75">
      <c r="A366" s="3" t="s">
        <v>358</v>
      </c>
      <c r="B366" s="5">
        <v>368</v>
      </c>
      <c r="C366" s="5" t="s">
        <v>379</v>
      </c>
      <c r="D366" s="5" t="s">
        <v>20</v>
      </c>
      <c r="E366" s="44">
        <v>229828.11</v>
      </c>
      <c r="F366" s="45">
        <f t="shared" si="15"/>
        <v>314.40233926128593</v>
      </c>
      <c r="G366" s="46">
        <v>26.2</v>
      </c>
      <c r="H366" s="46">
        <v>19.6</v>
      </c>
      <c r="I366" s="47">
        <f t="shared" si="16"/>
        <v>45.8</v>
      </c>
      <c r="J366" s="46">
        <v>0</v>
      </c>
      <c r="K366" s="46">
        <v>54.2</v>
      </c>
      <c r="L366" s="48">
        <v>229472.98</v>
      </c>
      <c r="M366" s="48">
        <v>437682.464</v>
      </c>
      <c r="N366" s="49">
        <f t="shared" si="17"/>
        <v>0.5242910074642607</v>
      </c>
      <c r="O366" s="48">
        <v>731000</v>
      </c>
      <c r="P366" s="48">
        <v>536</v>
      </c>
      <c r="Q366" s="50">
        <v>2.68</v>
      </c>
      <c r="R366" s="46"/>
      <c r="S366" s="46">
        <v>44.9</v>
      </c>
      <c r="T366" s="46"/>
      <c r="U366" s="51"/>
    </row>
    <row r="367" spans="1:21" ht="12.75">
      <c r="A367" s="3" t="s">
        <v>358</v>
      </c>
      <c r="B367" s="5">
        <v>369</v>
      </c>
      <c r="C367" s="5" t="s">
        <v>380</v>
      </c>
      <c r="D367" s="5" t="s">
        <v>6</v>
      </c>
      <c r="E367" s="44">
        <v>52279.533541837125</v>
      </c>
      <c r="F367" s="45">
        <f t="shared" si="15"/>
        <v>381.32409585585066</v>
      </c>
      <c r="G367" s="46">
        <v>23.32</v>
      </c>
      <c r="H367" s="46">
        <v>10.26</v>
      </c>
      <c r="I367" s="47">
        <f t="shared" si="16"/>
        <v>33.58</v>
      </c>
      <c r="J367" s="46">
        <v>0.43</v>
      </c>
      <c r="K367" s="46">
        <v>67.12</v>
      </c>
      <c r="L367" s="48">
        <v>66905.08200000001</v>
      </c>
      <c r="M367" s="48">
        <v>97296.45800000001</v>
      </c>
      <c r="N367" s="49">
        <f t="shared" si="17"/>
        <v>0.687641496671955</v>
      </c>
      <c r="O367" s="48">
        <v>137100</v>
      </c>
      <c r="P367" s="48">
        <v>574.2</v>
      </c>
      <c r="Q367" s="50">
        <v>2.64</v>
      </c>
      <c r="R367" s="46">
        <v>35.78</v>
      </c>
      <c r="S367" s="46">
        <v>48.96</v>
      </c>
      <c r="T367" s="46">
        <v>100</v>
      </c>
      <c r="U367" s="51">
        <v>100</v>
      </c>
    </row>
    <row r="368" spans="1:21" ht="12.75">
      <c r="A368" s="3" t="s">
        <v>358</v>
      </c>
      <c r="B368" s="5">
        <v>370</v>
      </c>
      <c r="C368" s="5" t="s">
        <v>381</v>
      </c>
      <c r="D368" s="5" t="s">
        <v>6</v>
      </c>
      <c r="E368" s="44">
        <v>53458.66895482888</v>
      </c>
      <c r="F368" s="45">
        <f t="shared" si="15"/>
        <v>326.7644801639907</v>
      </c>
      <c r="G368" s="46">
        <v>29.11</v>
      </c>
      <c r="H368" s="46">
        <v>7.16</v>
      </c>
      <c r="I368" s="47">
        <f t="shared" si="16"/>
        <v>36.269999999999996</v>
      </c>
      <c r="J368" s="46">
        <v>0.19</v>
      </c>
      <c r="K368" s="46">
        <v>66.98</v>
      </c>
      <c r="L368" s="48">
        <v>63078</v>
      </c>
      <c r="M368" s="48">
        <v>97301</v>
      </c>
      <c r="N368" s="49">
        <f t="shared" si="17"/>
        <v>0.6482769961254252</v>
      </c>
      <c r="O368" s="48">
        <v>163600</v>
      </c>
      <c r="P368" s="48">
        <v>512.7</v>
      </c>
      <c r="Q368" s="50">
        <v>-2.52</v>
      </c>
      <c r="R368" s="46">
        <v>64.4</v>
      </c>
      <c r="S368" s="46">
        <v>41.59</v>
      </c>
      <c r="T368" s="46">
        <v>99.8</v>
      </c>
      <c r="U368" s="51">
        <v>99.8</v>
      </c>
    </row>
    <row r="369" spans="1:21" ht="12.75">
      <c r="A369" s="3" t="s">
        <v>358</v>
      </c>
      <c r="B369" s="5">
        <v>371</v>
      </c>
      <c r="C369" s="5" t="s">
        <v>382</v>
      </c>
      <c r="D369" s="5" t="s">
        <v>12</v>
      </c>
      <c r="E369" s="44">
        <v>12835.05</v>
      </c>
      <c r="F369" s="45">
        <f t="shared" si="15"/>
        <v>198.6849845201238</v>
      </c>
      <c r="G369" s="46">
        <v>24.64</v>
      </c>
      <c r="H369" s="46">
        <v>11.25</v>
      </c>
      <c r="I369" s="47">
        <f t="shared" si="16"/>
        <v>35.89</v>
      </c>
      <c r="J369" s="46"/>
      <c r="K369" s="46"/>
      <c r="L369" s="48"/>
      <c r="M369" s="48"/>
      <c r="N369" s="49">
        <f t="shared" si="17"/>
      </c>
      <c r="O369" s="48">
        <v>64600</v>
      </c>
      <c r="P369" s="48">
        <v>309.9</v>
      </c>
      <c r="Q369" s="50">
        <v>-0.34</v>
      </c>
      <c r="R369" s="46">
        <v>47.95</v>
      </c>
      <c r="S369" s="46"/>
      <c r="T369" s="46">
        <v>90.6</v>
      </c>
      <c r="U369" s="51">
        <v>90.6</v>
      </c>
    </row>
    <row r="370" spans="1:21" ht="12.75">
      <c r="A370" s="3" t="s">
        <v>358</v>
      </c>
      <c r="B370" s="5">
        <v>372</v>
      </c>
      <c r="C370" s="5" t="s">
        <v>383</v>
      </c>
      <c r="D370" s="5" t="s">
        <v>12</v>
      </c>
      <c r="E370" s="44">
        <v>27736.4</v>
      </c>
      <c r="F370" s="45">
        <f t="shared" si="15"/>
        <v>289.5240083507307</v>
      </c>
      <c r="G370" s="46">
        <v>27.04</v>
      </c>
      <c r="H370" s="46">
        <v>0.3</v>
      </c>
      <c r="I370" s="47">
        <f t="shared" si="16"/>
        <v>27.34</v>
      </c>
      <c r="J370" s="46"/>
      <c r="K370" s="46"/>
      <c r="L370" s="48"/>
      <c r="M370" s="48"/>
      <c r="N370" s="49">
        <f t="shared" si="17"/>
      </c>
      <c r="O370" s="48">
        <v>95800</v>
      </c>
      <c r="P370" s="48">
        <v>398.5</v>
      </c>
      <c r="Q370" s="50">
        <v>-3.61</v>
      </c>
      <c r="R370" s="46">
        <v>48.18</v>
      </c>
      <c r="S370" s="46"/>
      <c r="T370" s="46">
        <v>100</v>
      </c>
      <c r="U370" s="51">
        <v>100</v>
      </c>
    </row>
    <row r="371" spans="1:21" ht="12.75">
      <c r="A371" s="3" t="s">
        <v>358</v>
      </c>
      <c r="B371" s="5">
        <v>373</v>
      </c>
      <c r="C371" s="5" t="s">
        <v>384</v>
      </c>
      <c r="D371" s="5" t="s">
        <v>12</v>
      </c>
      <c r="E371" s="44">
        <v>9491.95</v>
      </c>
      <c r="F371" s="45">
        <f t="shared" si="15"/>
        <v>210.46452328159646</v>
      </c>
      <c r="G371" s="46">
        <v>30.32</v>
      </c>
      <c r="H371" s="46">
        <v>0.13</v>
      </c>
      <c r="I371" s="47">
        <f t="shared" si="16"/>
        <v>30.45</v>
      </c>
      <c r="J371" s="46"/>
      <c r="K371" s="46"/>
      <c r="L371" s="48"/>
      <c r="M371" s="48"/>
      <c r="N371" s="49">
        <f t="shared" si="17"/>
      </c>
      <c r="O371" s="48">
        <v>45100</v>
      </c>
      <c r="P371" s="48">
        <v>302.6</v>
      </c>
      <c r="Q371" s="50">
        <v>-1.06</v>
      </c>
      <c r="R371" s="46">
        <v>46.5</v>
      </c>
      <c r="S371" s="46"/>
      <c r="T371" s="46">
        <v>99.3</v>
      </c>
      <c r="U371" s="51">
        <v>99.3</v>
      </c>
    </row>
    <row r="372" spans="1:21" ht="12.75">
      <c r="A372" s="3" t="s">
        <v>358</v>
      </c>
      <c r="B372" s="5">
        <v>374</v>
      </c>
      <c r="C372" s="5" t="s">
        <v>385</v>
      </c>
      <c r="D372" s="5" t="s">
        <v>12</v>
      </c>
      <c r="E372" s="44">
        <v>15997.68</v>
      </c>
      <c r="F372" s="45">
        <f t="shared" si="15"/>
        <v>244.61284403669725</v>
      </c>
      <c r="G372" s="46">
        <v>24.59</v>
      </c>
      <c r="H372" s="46">
        <v>7.06</v>
      </c>
      <c r="I372" s="47">
        <f t="shared" si="16"/>
        <v>31.65</v>
      </c>
      <c r="J372" s="46"/>
      <c r="K372" s="46"/>
      <c r="L372" s="48"/>
      <c r="M372" s="48"/>
      <c r="N372" s="49">
        <f t="shared" si="17"/>
      </c>
      <c r="O372" s="48">
        <v>65400</v>
      </c>
      <c r="P372" s="48">
        <v>357.9</v>
      </c>
      <c r="Q372" s="50">
        <v>-4.35</v>
      </c>
      <c r="R372" s="46">
        <v>46.29</v>
      </c>
      <c r="S372" s="46"/>
      <c r="T372" s="46">
        <v>82</v>
      </c>
      <c r="U372" s="51">
        <v>82</v>
      </c>
    </row>
    <row r="373" spans="1:21" ht="12.75">
      <c r="A373" s="3" t="s">
        <v>358</v>
      </c>
      <c r="B373" s="5">
        <v>375</v>
      </c>
      <c r="C373" s="5" t="s">
        <v>386</v>
      </c>
      <c r="D373" s="5" t="s">
        <v>12</v>
      </c>
      <c r="E373" s="44">
        <v>22908.77</v>
      </c>
      <c r="F373" s="45">
        <f t="shared" si="15"/>
        <v>268.8822769953051</v>
      </c>
      <c r="G373" s="46">
        <v>21.52</v>
      </c>
      <c r="H373" s="46">
        <v>10.06</v>
      </c>
      <c r="I373" s="47">
        <f t="shared" si="16"/>
        <v>31.58</v>
      </c>
      <c r="J373" s="46"/>
      <c r="K373" s="46"/>
      <c r="L373" s="48"/>
      <c r="M373" s="48"/>
      <c r="N373" s="49">
        <f t="shared" si="17"/>
      </c>
      <c r="O373" s="48">
        <v>85200</v>
      </c>
      <c r="P373" s="48">
        <v>393</v>
      </c>
      <c r="Q373" s="50">
        <v>2.57</v>
      </c>
      <c r="R373" s="46">
        <v>45.23</v>
      </c>
      <c r="S373" s="46"/>
      <c r="T373" s="46">
        <v>93</v>
      </c>
      <c r="U373" s="51">
        <v>93</v>
      </c>
    </row>
    <row r="374" spans="1:21" ht="12.75">
      <c r="A374" s="3" t="s">
        <v>358</v>
      </c>
      <c r="B374" s="5">
        <v>376</v>
      </c>
      <c r="C374" s="5" t="s">
        <v>387</v>
      </c>
      <c r="D374" s="5" t="s">
        <v>12</v>
      </c>
      <c r="E374" s="44">
        <v>13755.6</v>
      </c>
      <c r="F374" s="45">
        <f t="shared" si="15"/>
        <v>305.0022172949002</v>
      </c>
      <c r="G374" s="46">
        <v>21.21</v>
      </c>
      <c r="H374" s="46">
        <v>1.58</v>
      </c>
      <c r="I374" s="47">
        <f t="shared" si="16"/>
        <v>22.79</v>
      </c>
      <c r="J374" s="46"/>
      <c r="K374" s="46"/>
      <c r="L374" s="48"/>
      <c r="M374" s="48"/>
      <c r="N374" s="49">
        <f t="shared" si="17"/>
      </c>
      <c r="O374" s="48">
        <v>45100</v>
      </c>
      <c r="P374" s="48">
        <v>395</v>
      </c>
      <c r="Q374" s="50">
        <v>3.69</v>
      </c>
      <c r="R374" s="46">
        <v>34.23</v>
      </c>
      <c r="S374" s="46"/>
      <c r="T374" s="46">
        <v>96.3</v>
      </c>
      <c r="U374" s="51">
        <v>96.3</v>
      </c>
    </row>
    <row r="375" spans="1:21" ht="12.75">
      <c r="A375" s="3" t="s">
        <v>358</v>
      </c>
      <c r="B375" s="5">
        <v>377</v>
      </c>
      <c r="C375" s="5" t="s">
        <v>388</v>
      </c>
      <c r="D375" s="5" t="s">
        <v>20</v>
      </c>
      <c r="E375" s="44">
        <v>123037.53</v>
      </c>
      <c r="F375" s="45">
        <f t="shared" si="15"/>
        <v>306.7502617801047</v>
      </c>
      <c r="G375" s="46">
        <v>23.78</v>
      </c>
      <c r="H375" s="46">
        <v>18.56</v>
      </c>
      <c r="I375" s="47">
        <f t="shared" si="16"/>
        <v>42.34</v>
      </c>
      <c r="J375" s="46">
        <v>0</v>
      </c>
      <c r="K375" s="46">
        <v>57.7</v>
      </c>
      <c r="L375" s="48">
        <v>129226.09</v>
      </c>
      <c r="M375" s="48">
        <v>231791.17599999998</v>
      </c>
      <c r="N375" s="49">
        <f t="shared" si="17"/>
        <v>0.5575108260376573</v>
      </c>
      <c r="O375" s="48">
        <v>401100</v>
      </c>
      <c r="P375" s="48">
        <v>530.4</v>
      </c>
      <c r="Q375" s="50">
        <v>1.8</v>
      </c>
      <c r="R375" s="46"/>
      <c r="S375" s="46">
        <v>52.18</v>
      </c>
      <c r="T375" s="46"/>
      <c r="U375" s="51"/>
    </row>
    <row r="376" spans="1:21" ht="12.75">
      <c r="A376" s="3" t="s">
        <v>358</v>
      </c>
      <c r="B376" s="5">
        <v>378</v>
      </c>
      <c r="C376" s="5" t="s">
        <v>389</v>
      </c>
      <c r="D376" s="5" t="s">
        <v>12</v>
      </c>
      <c r="E376" s="44">
        <v>24592.09</v>
      </c>
      <c r="F376" s="45">
        <f t="shared" si="15"/>
        <v>313.6746173469388</v>
      </c>
      <c r="G376" s="46">
        <v>17.97</v>
      </c>
      <c r="H376" s="46">
        <v>8.42</v>
      </c>
      <c r="I376" s="47">
        <f t="shared" si="16"/>
        <v>26.39</v>
      </c>
      <c r="J376" s="46"/>
      <c r="K376" s="46"/>
      <c r="L376" s="48"/>
      <c r="M376" s="48"/>
      <c r="N376" s="49">
        <f t="shared" si="17"/>
      </c>
      <c r="O376" s="48">
        <v>78400</v>
      </c>
      <c r="P376" s="48">
        <v>433.4</v>
      </c>
      <c r="Q376" s="50">
        <v>0.91</v>
      </c>
      <c r="R376" s="46">
        <v>51.08</v>
      </c>
      <c r="S376" s="46"/>
      <c r="T376" s="46">
        <v>100</v>
      </c>
      <c r="U376" s="51">
        <v>100</v>
      </c>
    </row>
    <row r="377" spans="1:21" ht="12.75">
      <c r="A377" s="3" t="s">
        <v>358</v>
      </c>
      <c r="B377" s="5">
        <v>379</v>
      </c>
      <c r="C377" s="5" t="s">
        <v>390</v>
      </c>
      <c r="D377" s="5" t="s">
        <v>12</v>
      </c>
      <c r="E377" s="44">
        <v>29154.79</v>
      </c>
      <c r="F377" s="45">
        <f t="shared" si="15"/>
        <v>265.04354545454544</v>
      </c>
      <c r="G377" s="46">
        <v>23.24</v>
      </c>
      <c r="H377" s="46">
        <v>0</v>
      </c>
      <c r="I377" s="47">
        <f t="shared" si="16"/>
        <v>23.24</v>
      </c>
      <c r="J377" s="46"/>
      <c r="K377" s="46"/>
      <c r="L377" s="48"/>
      <c r="M377" s="48"/>
      <c r="N377" s="49">
        <f t="shared" si="17"/>
      </c>
      <c r="O377" s="48">
        <v>110000</v>
      </c>
      <c r="P377" s="48">
        <v>345.3</v>
      </c>
      <c r="Q377" s="50">
        <v>-0.17</v>
      </c>
      <c r="R377" s="46">
        <v>40.96</v>
      </c>
      <c r="S377" s="46"/>
      <c r="T377" s="46">
        <v>99.3</v>
      </c>
      <c r="U377" s="51">
        <v>99.3</v>
      </c>
    </row>
    <row r="378" spans="1:21" ht="12.75">
      <c r="A378" s="3" t="s">
        <v>358</v>
      </c>
      <c r="B378" s="5">
        <v>380</v>
      </c>
      <c r="C378" s="5" t="s">
        <v>391</v>
      </c>
      <c r="D378" s="5" t="s">
        <v>12</v>
      </c>
      <c r="E378" s="44">
        <v>40085.37</v>
      </c>
      <c r="F378" s="45">
        <f t="shared" si="15"/>
        <v>360.156064690027</v>
      </c>
      <c r="G378" s="46">
        <v>15.18</v>
      </c>
      <c r="H378" s="46">
        <v>6.13</v>
      </c>
      <c r="I378" s="47">
        <f t="shared" si="16"/>
        <v>21.31</v>
      </c>
      <c r="J378" s="46"/>
      <c r="K378" s="46"/>
      <c r="L378" s="48"/>
      <c r="M378" s="48"/>
      <c r="N378" s="49">
        <f t="shared" si="17"/>
      </c>
      <c r="O378" s="48">
        <v>111300</v>
      </c>
      <c r="P378" s="48">
        <v>457.7</v>
      </c>
      <c r="Q378" s="50">
        <v>4.26</v>
      </c>
      <c r="R378" s="46">
        <v>51.13</v>
      </c>
      <c r="S378" s="46"/>
      <c r="T378" s="46">
        <v>99.1</v>
      </c>
      <c r="U378" s="51">
        <v>99.1</v>
      </c>
    </row>
    <row r="379" spans="1:21" ht="12.75">
      <c r="A379" s="3" t="s">
        <v>358</v>
      </c>
      <c r="B379" s="5">
        <v>381</v>
      </c>
      <c r="C379" s="5" t="s">
        <v>392</v>
      </c>
      <c r="D379" s="5" t="s">
        <v>12</v>
      </c>
      <c r="E379" s="44">
        <v>23442.26</v>
      </c>
      <c r="F379" s="45">
        <f t="shared" si="15"/>
        <v>289.76835599505563</v>
      </c>
      <c r="G379" s="46">
        <v>14</v>
      </c>
      <c r="H379" s="46">
        <v>21.76</v>
      </c>
      <c r="I379" s="47">
        <f t="shared" si="16"/>
        <v>35.760000000000005</v>
      </c>
      <c r="J379" s="46"/>
      <c r="K379" s="46"/>
      <c r="L379" s="48"/>
      <c r="M379" s="48"/>
      <c r="N379" s="49">
        <f t="shared" si="17"/>
      </c>
      <c r="O379" s="48">
        <v>80900</v>
      </c>
      <c r="P379" s="48">
        <v>451.8</v>
      </c>
      <c r="Q379" s="50">
        <v>0.4</v>
      </c>
      <c r="R379" s="46">
        <v>64.38</v>
      </c>
      <c r="S379" s="46"/>
      <c r="T379" s="46">
        <v>100</v>
      </c>
      <c r="U379" s="51">
        <v>100</v>
      </c>
    </row>
    <row r="380" spans="1:21" ht="12.75">
      <c r="A380" s="3" t="s">
        <v>358</v>
      </c>
      <c r="B380" s="5">
        <v>382</v>
      </c>
      <c r="C380" s="5" t="s">
        <v>393</v>
      </c>
      <c r="D380" s="5" t="s">
        <v>12</v>
      </c>
      <c r="E380" s="44">
        <v>23626.83</v>
      </c>
      <c r="F380" s="45">
        <f t="shared" si="15"/>
        <v>284.31805054151624</v>
      </c>
      <c r="G380" s="46">
        <v>18.11</v>
      </c>
      <c r="H380" s="46">
        <v>22.93</v>
      </c>
      <c r="I380" s="47">
        <f t="shared" si="16"/>
        <v>41.04</v>
      </c>
      <c r="J380" s="46"/>
      <c r="K380" s="46"/>
      <c r="L380" s="48"/>
      <c r="M380" s="48"/>
      <c r="N380" s="49">
        <f t="shared" si="17"/>
      </c>
      <c r="O380" s="48">
        <v>83100</v>
      </c>
      <c r="P380" s="48">
        <v>478.9</v>
      </c>
      <c r="Q380" s="50">
        <v>0.4</v>
      </c>
      <c r="R380" s="46">
        <v>66.16</v>
      </c>
      <c r="S380" s="46"/>
      <c r="T380" s="46">
        <v>99.7</v>
      </c>
      <c r="U380" s="51">
        <v>99.7</v>
      </c>
    </row>
    <row r="381" spans="1:21" ht="12.75">
      <c r="A381" s="3" t="s">
        <v>358</v>
      </c>
      <c r="B381" s="5">
        <v>383</v>
      </c>
      <c r="C381" s="5" t="s">
        <v>394</v>
      </c>
      <c r="D381" s="5" t="s">
        <v>12</v>
      </c>
      <c r="E381" s="44">
        <v>36202.026150844315</v>
      </c>
      <c r="F381" s="45">
        <f t="shared" si="15"/>
        <v>324.1005026933242</v>
      </c>
      <c r="G381" s="46">
        <v>16.56</v>
      </c>
      <c r="H381" s="46">
        <v>11.71</v>
      </c>
      <c r="I381" s="47">
        <f t="shared" si="16"/>
        <v>28.27</v>
      </c>
      <c r="J381" s="46"/>
      <c r="K381" s="46"/>
      <c r="L381" s="48"/>
      <c r="M381" s="48"/>
      <c r="N381" s="49">
        <f t="shared" si="17"/>
      </c>
      <c r="O381" s="48">
        <v>111700</v>
      </c>
      <c r="P381" s="48">
        <v>451.8</v>
      </c>
      <c r="Q381" s="50">
        <v>1.27</v>
      </c>
      <c r="R381" s="46">
        <v>31.08</v>
      </c>
      <c r="S381" s="46"/>
      <c r="T381" s="46">
        <v>97.4</v>
      </c>
      <c r="U381" s="51">
        <v>97.4</v>
      </c>
    </row>
    <row r="382" spans="1:21" ht="12.75">
      <c r="A382" s="3" t="s">
        <v>358</v>
      </c>
      <c r="B382" s="5">
        <v>384</v>
      </c>
      <c r="C382" s="5" t="s">
        <v>395</v>
      </c>
      <c r="D382" s="5" t="s">
        <v>20</v>
      </c>
      <c r="E382" s="44">
        <v>203252.52615084432</v>
      </c>
      <c r="F382" s="45">
        <f t="shared" si="15"/>
        <v>353.3597464374901</v>
      </c>
      <c r="G382" s="46">
        <v>19.24</v>
      </c>
      <c r="H382" s="46">
        <v>13.77</v>
      </c>
      <c r="I382" s="47">
        <f t="shared" si="16"/>
        <v>33.01</v>
      </c>
      <c r="J382" s="46">
        <v>0</v>
      </c>
      <c r="K382" s="46">
        <v>66.94</v>
      </c>
      <c r="L382" s="48">
        <v>214205.97</v>
      </c>
      <c r="M382" s="48">
        <v>326745.57699999993</v>
      </c>
      <c r="N382" s="49">
        <f t="shared" si="17"/>
        <v>0.6555741992492221</v>
      </c>
      <c r="O382" s="48">
        <v>575200</v>
      </c>
      <c r="P382" s="48">
        <v>527.5</v>
      </c>
      <c r="Q382" s="50">
        <v>4.85</v>
      </c>
      <c r="R382" s="46"/>
      <c r="S382" s="46">
        <v>54.17</v>
      </c>
      <c r="T382" s="46"/>
      <c r="U382" s="51"/>
    </row>
    <row r="383" spans="1:21" ht="12.75">
      <c r="A383" s="3" t="s">
        <v>358</v>
      </c>
      <c r="B383" s="5">
        <v>385</v>
      </c>
      <c r="C383" s="5" t="s">
        <v>396</v>
      </c>
      <c r="D383" s="5" t="s">
        <v>6</v>
      </c>
      <c r="E383" s="44">
        <v>71115.89</v>
      </c>
      <c r="F383" s="45">
        <f t="shared" si="15"/>
        <v>364.5099436186571</v>
      </c>
      <c r="G383" s="46">
        <v>18.19</v>
      </c>
      <c r="H383" s="46">
        <v>12.98</v>
      </c>
      <c r="I383" s="47">
        <f t="shared" si="16"/>
        <v>31.17</v>
      </c>
      <c r="J383" s="46">
        <v>0</v>
      </c>
      <c r="K383" s="46">
        <v>68.77</v>
      </c>
      <c r="L383" s="48">
        <v>73123.64</v>
      </c>
      <c r="M383" s="48">
        <v>110076.845</v>
      </c>
      <c r="N383" s="49">
        <f t="shared" si="17"/>
        <v>0.66429629228563</v>
      </c>
      <c r="O383" s="48">
        <v>195100</v>
      </c>
      <c r="P383" s="48">
        <v>529.6</v>
      </c>
      <c r="Q383" s="50">
        <v>-5.38</v>
      </c>
      <c r="R383" s="46">
        <v>47.97</v>
      </c>
      <c r="S383" s="46">
        <v>43.06</v>
      </c>
      <c r="T383" s="46">
        <v>99.9</v>
      </c>
      <c r="U383" s="51">
        <v>99.9</v>
      </c>
    </row>
    <row r="384" spans="1:21" ht="12.75">
      <c r="A384" s="3" t="s">
        <v>358</v>
      </c>
      <c r="B384" s="5">
        <v>386</v>
      </c>
      <c r="C384" s="5" t="s">
        <v>397</v>
      </c>
      <c r="D384" s="5" t="s">
        <v>12</v>
      </c>
      <c r="E384" s="44">
        <v>11307</v>
      </c>
      <c r="F384" s="45">
        <f t="shared" si="15"/>
        <v>318.5070422535211</v>
      </c>
      <c r="G384" s="46">
        <v>22.14</v>
      </c>
      <c r="H384" s="46">
        <v>2.29</v>
      </c>
      <c r="I384" s="47">
        <f t="shared" si="16"/>
        <v>24.43</v>
      </c>
      <c r="J384" s="46"/>
      <c r="K384" s="46"/>
      <c r="L384" s="48"/>
      <c r="M384" s="48"/>
      <c r="N384" s="49">
        <f t="shared" si="17"/>
      </c>
      <c r="O384" s="48">
        <v>35500</v>
      </c>
      <c r="P384" s="48">
        <v>421.5</v>
      </c>
      <c r="Q384" s="50">
        <v>4.32</v>
      </c>
      <c r="R384" s="46">
        <v>57.42</v>
      </c>
      <c r="S384" s="46"/>
      <c r="T384" s="46">
        <v>100</v>
      </c>
      <c r="U384" s="51">
        <v>100</v>
      </c>
    </row>
    <row r="385" spans="1:21" ht="12.75">
      <c r="A385" s="3" t="s">
        <v>358</v>
      </c>
      <c r="B385" s="5">
        <v>387</v>
      </c>
      <c r="C385" s="5" t="s">
        <v>398</v>
      </c>
      <c r="D385" s="5" t="s">
        <v>12</v>
      </c>
      <c r="E385" s="44">
        <v>21355.18</v>
      </c>
      <c r="F385" s="45">
        <f t="shared" si="15"/>
        <v>199.9548689138577</v>
      </c>
      <c r="G385" s="46">
        <v>23.95</v>
      </c>
      <c r="H385" s="46">
        <v>17.08</v>
      </c>
      <c r="I385" s="47">
        <f t="shared" si="16"/>
        <v>41.03</v>
      </c>
      <c r="J385" s="46"/>
      <c r="K385" s="46"/>
      <c r="L385" s="48"/>
      <c r="M385" s="48"/>
      <c r="N385" s="49">
        <f t="shared" si="17"/>
      </c>
      <c r="O385" s="48">
        <v>106800</v>
      </c>
      <c r="P385" s="48">
        <v>339.1</v>
      </c>
      <c r="Q385" s="50">
        <v>-4.76</v>
      </c>
      <c r="R385" s="46">
        <v>52.98</v>
      </c>
      <c r="S385" s="46"/>
      <c r="T385" s="46">
        <v>100</v>
      </c>
      <c r="U385" s="51">
        <v>100</v>
      </c>
    </row>
    <row r="386" spans="1:21" ht="12.75">
      <c r="A386" s="3" t="s">
        <v>358</v>
      </c>
      <c r="B386" s="5">
        <v>388</v>
      </c>
      <c r="C386" s="5" t="s">
        <v>399</v>
      </c>
      <c r="D386" s="5" t="s">
        <v>12</v>
      </c>
      <c r="E386" s="44">
        <v>28152.12</v>
      </c>
      <c r="F386" s="45">
        <f t="shared" si="15"/>
        <v>180.34670083279948</v>
      </c>
      <c r="G386" s="46">
        <v>27.02</v>
      </c>
      <c r="H386" s="46">
        <v>18.69</v>
      </c>
      <c r="I386" s="47">
        <f t="shared" si="16"/>
        <v>45.71</v>
      </c>
      <c r="J386" s="46"/>
      <c r="K386" s="46"/>
      <c r="L386" s="48"/>
      <c r="M386" s="48"/>
      <c r="N386" s="49">
        <f t="shared" si="17"/>
      </c>
      <c r="O386" s="48">
        <v>156100</v>
      </c>
      <c r="P386" s="48">
        <v>332.2</v>
      </c>
      <c r="Q386" s="50">
        <v>-4.22</v>
      </c>
      <c r="R386" s="46">
        <v>56.42</v>
      </c>
      <c r="S386" s="46"/>
      <c r="T386" s="46">
        <v>97.9</v>
      </c>
      <c r="U386" s="51">
        <v>97.9</v>
      </c>
    </row>
    <row r="387" spans="1:21" ht="12.75">
      <c r="A387" s="3" t="s">
        <v>358</v>
      </c>
      <c r="B387" s="5">
        <v>389</v>
      </c>
      <c r="C387" s="5" t="s">
        <v>400</v>
      </c>
      <c r="D387" s="5" t="s">
        <v>12</v>
      </c>
      <c r="E387" s="44">
        <v>34032</v>
      </c>
      <c r="F387" s="45">
        <f t="shared" si="15"/>
        <v>309.663330300273</v>
      </c>
      <c r="G387" s="46">
        <v>15.32</v>
      </c>
      <c r="H387" s="46">
        <v>6.57</v>
      </c>
      <c r="I387" s="47">
        <f t="shared" si="16"/>
        <v>21.89</v>
      </c>
      <c r="J387" s="46"/>
      <c r="K387" s="46"/>
      <c r="L387" s="48"/>
      <c r="M387" s="48"/>
      <c r="N387" s="49">
        <f t="shared" si="17"/>
      </c>
      <c r="O387" s="48">
        <v>109900</v>
      </c>
      <c r="P387" s="48">
        <v>396.4</v>
      </c>
      <c r="Q387" s="50">
        <v>0.28</v>
      </c>
      <c r="R387" s="46">
        <v>36.91</v>
      </c>
      <c r="S387" s="46"/>
      <c r="T387" s="46">
        <v>98.6</v>
      </c>
      <c r="U387" s="51">
        <v>98.6</v>
      </c>
    </row>
    <row r="388" spans="1:21" ht="12.75">
      <c r="A388" s="3" t="s">
        <v>358</v>
      </c>
      <c r="B388" s="5">
        <v>390</v>
      </c>
      <c r="C388" s="5" t="s">
        <v>401</v>
      </c>
      <c r="D388" s="5" t="s">
        <v>12</v>
      </c>
      <c r="E388" s="44">
        <v>22878.917999999998</v>
      </c>
      <c r="F388" s="45">
        <f aca="true" t="shared" si="18" ref="F388:F396">E388/O388*1000</f>
        <v>213.22383970177071</v>
      </c>
      <c r="G388" s="46">
        <v>22.55</v>
      </c>
      <c r="H388" s="46">
        <v>19.35</v>
      </c>
      <c r="I388" s="47">
        <f aca="true" t="shared" si="19" ref="I388:I396">H388+G388</f>
        <v>41.900000000000006</v>
      </c>
      <c r="J388" s="46"/>
      <c r="K388" s="46"/>
      <c r="L388" s="48"/>
      <c r="M388" s="48"/>
      <c r="N388" s="49">
        <f aca="true" t="shared" si="20" ref="N388:N396">IF(M388&gt;0,L388/M388,"")</f>
      </c>
      <c r="O388" s="48">
        <v>107300</v>
      </c>
      <c r="P388" s="48">
        <v>366.8</v>
      </c>
      <c r="Q388" s="50">
        <v>-2</v>
      </c>
      <c r="R388" s="46">
        <v>52.43</v>
      </c>
      <c r="S388" s="46"/>
      <c r="T388" s="46">
        <v>98.9</v>
      </c>
      <c r="U388" s="51">
        <v>98.9</v>
      </c>
    </row>
    <row r="389" spans="1:21" ht="12.75">
      <c r="A389" s="3" t="s">
        <v>358</v>
      </c>
      <c r="B389" s="5">
        <v>391</v>
      </c>
      <c r="C389" s="5" t="s">
        <v>402</v>
      </c>
      <c r="D389" s="5" t="s">
        <v>20</v>
      </c>
      <c r="E389" s="44">
        <v>144875.678</v>
      </c>
      <c r="F389" s="45">
        <f t="shared" si="18"/>
        <v>280.98463537626066</v>
      </c>
      <c r="G389" s="46">
        <v>26.5</v>
      </c>
      <c r="H389" s="46">
        <v>20.78</v>
      </c>
      <c r="I389" s="47">
        <f t="shared" si="19"/>
        <v>47.28</v>
      </c>
      <c r="J389" s="46">
        <v>0</v>
      </c>
      <c r="K389" s="46">
        <v>52.72</v>
      </c>
      <c r="L389" s="48">
        <v>174553.678</v>
      </c>
      <c r="M389" s="48">
        <v>304883.53400000004</v>
      </c>
      <c r="N389" s="49">
        <f t="shared" si="20"/>
        <v>0.5725257632312802</v>
      </c>
      <c r="O389" s="48">
        <v>515600</v>
      </c>
      <c r="P389" s="48">
        <v>533.2</v>
      </c>
      <c r="Q389" s="50">
        <v>1.31</v>
      </c>
      <c r="R389" s="46"/>
      <c r="S389" s="46">
        <v>53.2</v>
      </c>
      <c r="T389" s="46"/>
      <c r="U389" s="51"/>
    </row>
    <row r="390" spans="1:21" ht="12.75">
      <c r="A390" s="3" t="s">
        <v>358</v>
      </c>
      <c r="B390" s="5">
        <v>392</v>
      </c>
      <c r="C390" s="5" t="s">
        <v>403</v>
      </c>
      <c r="D390" s="5" t="s">
        <v>6</v>
      </c>
      <c r="E390" s="44">
        <v>82870.32</v>
      </c>
      <c r="F390" s="45">
        <f t="shared" si="18"/>
        <v>334.01983071342204</v>
      </c>
      <c r="G390" s="46">
        <v>20.76</v>
      </c>
      <c r="H390" s="46">
        <v>18.78</v>
      </c>
      <c r="I390" s="47">
        <f t="shared" si="19"/>
        <v>39.540000000000006</v>
      </c>
      <c r="J390" s="46">
        <v>0.01</v>
      </c>
      <c r="K390" s="46">
        <v>61.1</v>
      </c>
      <c r="L390" s="48">
        <v>84711.04</v>
      </c>
      <c r="M390" s="48">
        <v>149154.522</v>
      </c>
      <c r="N390" s="49">
        <f t="shared" si="20"/>
        <v>0.5679414801785225</v>
      </c>
      <c r="O390" s="48">
        <v>248100</v>
      </c>
      <c r="P390" s="48">
        <v>552.5</v>
      </c>
      <c r="Q390" s="50">
        <v>2.95</v>
      </c>
      <c r="R390" s="46">
        <v>34.82</v>
      </c>
      <c r="S390" s="46">
        <v>64.23</v>
      </c>
      <c r="T390" s="46">
        <v>98.2</v>
      </c>
      <c r="U390" s="51">
        <v>98.2</v>
      </c>
    </row>
    <row r="391" spans="1:21" ht="12.75">
      <c r="A391" s="3" t="s">
        <v>358</v>
      </c>
      <c r="B391" s="5">
        <v>393</v>
      </c>
      <c r="C391" s="5" t="s">
        <v>404</v>
      </c>
      <c r="D391" s="5" t="s">
        <v>6</v>
      </c>
      <c r="E391" s="44">
        <v>59492.48</v>
      </c>
      <c r="F391" s="45">
        <f t="shared" si="18"/>
        <v>323.3286956521739</v>
      </c>
      <c r="G391" s="46">
        <v>22.52</v>
      </c>
      <c r="H391" s="46">
        <v>9.61</v>
      </c>
      <c r="I391" s="47">
        <f t="shared" si="19"/>
        <v>32.129999999999995</v>
      </c>
      <c r="J391" s="46">
        <v>0.03</v>
      </c>
      <c r="K391" s="46">
        <v>67.98</v>
      </c>
      <c r="L391" s="48">
        <v>65112.08</v>
      </c>
      <c r="M391" s="48">
        <v>98399.88</v>
      </c>
      <c r="N391" s="49">
        <f t="shared" si="20"/>
        <v>0.6617089370434192</v>
      </c>
      <c r="O391" s="48">
        <v>184000</v>
      </c>
      <c r="P391" s="48">
        <v>476.4</v>
      </c>
      <c r="Q391" s="50">
        <v>4.02</v>
      </c>
      <c r="R391" s="46">
        <v>49.4</v>
      </c>
      <c r="S391" s="46">
        <v>38.22</v>
      </c>
      <c r="T391" s="46">
        <v>98.9</v>
      </c>
      <c r="U391" s="51">
        <v>87.3</v>
      </c>
    </row>
    <row r="392" spans="1:21" ht="12.75">
      <c r="A392" s="3" t="s">
        <v>358</v>
      </c>
      <c r="B392" s="5">
        <v>394</v>
      </c>
      <c r="C392" s="5" t="s">
        <v>405</v>
      </c>
      <c r="D392" s="5" t="s">
        <v>12</v>
      </c>
      <c r="E392" s="44">
        <v>30439.67</v>
      </c>
      <c r="F392" s="45">
        <f t="shared" si="18"/>
        <v>245.28340048348105</v>
      </c>
      <c r="G392" s="46">
        <v>18.79</v>
      </c>
      <c r="H392" s="46">
        <v>21.31</v>
      </c>
      <c r="I392" s="47">
        <f t="shared" si="19"/>
        <v>40.099999999999994</v>
      </c>
      <c r="J392" s="46"/>
      <c r="K392" s="46"/>
      <c r="L392" s="48"/>
      <c r="M392" s="48"/>
      <c r="N392" s="49">
        <f t="shared" si="20"/>
      </c>
      <c r="O392" s="48">
        <v>124100</v>
      </c>
      <c r="P392" s="48">
        <v>409.5</v>
      </c>
      <c r="Q392" s="50">
        <v>0.11</v>
      </c>
      <c r="R392" s="46">
        <v>40.74</v>
      </c>
      <c r="S392" s="46"/>
      <c r="T392" s="46">
        <v>98.7</v>
      </c>
      <c r="U392" s="51">
        <v>98.7</v>
      </c>
    </row>
    <row r="393" spans="1:21" ht="12.75">
      <c r="A393" s="3" t="s">
        <v>358</v>
      </c>
      <c r="B393" s="5">
        <v>395</v>
      </c>
      <c r="C393" s="5" t="s">
        <v>406</v>
      </c>
      <c r="D393" s="5" t="s">
        <v>12</v>
      </c>
      <c r="E393" s="44">
        <v>34022.86</v>
      </c>
      <c r="F393" s="45">
        <f t="shared" si="18"/>
        <v>293.80708117443874</v>
      </c>
      <c r="G393" s="46">
        <v>18.53</v>
      </c>
      <c r="H393" s="46">
        <v>4.85</v>
      </c>
      <c r="I393" s="47">
        <f t="shared" si="19"/>
        <v>23.380000000000003</v>
      </c>
      <c r="J393" s="46"/>
      <c r="K393" s="46"/>
      <c r="L393" s="48"/>
      <c r="M393" s="48"/>
      <c r="N393" s="49">
        <f t="shared" si="20"/>
      </c>
      <c r="O393" s="48">
        <v>115800</v>
      </c>
      <c r="P393" s="48">
        <v>383.5</v>
      </c>
      <c r="Q393" s="50">
        <v>-1.88</v>
      </c>
      <c r="R393" s="46">
        <v>45.51</v>
      </c>
      <c r="S393" s="46"/>
      <c r="T393" s="46">
        <v>97.2</v>
      </c>
      <c r="U393" s="51">
        <v>97.2</v>
      </c>
    </row>
    <row r="394" spans="1:21" ht="12.75">
      <c r="A394" s="3" t="s">
        <v>358</v>
      </c>
      <c r="B394" s="5">
        <v>396</v>
      </c>
      <c r="C394" s="5" t="s">
        <v>407</v>
      </c>
      <c r="D394" s="5" t="s">
        <v>12</v>
      </c>
      <c r="E394" s="44">
        <v>37270.992</v>
      </c>
      <c r="F394" s="45">
        <f t="shared" si="18"/>
        <v>288.02930448222565</v>
      </c>
      <c r="G394" s="46">
        <v>16.41</v>
      </c>
      <c r="H394" s="46">
        <v>4.65</v>
      </c>
      <c r="I394" s="47">
        <f t="shared" si="19"/>
        <v>21.060000000000002</v>
      </c>
      <c r="J394" s="46"/>
      <c r="K394" s="46"/>
      <c r="L394" s="48"/>
      <c r="M394" s="48"/>
      <c r="N394" s="49">
        <f t="shared" si="20"/>
      </c>
      <c r="O394" s="48">
        <v>129400</v>
      </c>
      <c r="P394" s="48">
        <v>368.6</v>
      </c>
      <c r="Q394" s="50">
        <v>1.15</v>
      </c>
      <c r="R394" s="46">
        <v>50.12</v>
      </c>
      <c r="S394" s="46"/>
      <c r="T394" s="46">
        <v>98</v>
      </c>
      <c r="U394" s="51">
        <v>98</v>
      </c>
    </row>
    <row r="395" spans="1:21" ht="12.75">
      <c r="A395" s="3" t="s">
        <v>358</v>
      </c>
      <c r="B395" s="5">
        <v>397</v>
      </c>
      <c r="C395" s="5" t="s">
        <v>408</v>
      </c>
      <c r="D395" s="5" t="s">
        <v>12</v>
      </c>
      <c r="E395" s="44">
        <v>18789.42</v>
      </c>
      <c r="F395" s="45">
        <f t="shared" si="18"/>
        <v>242.75736434108524</v>
      </c>
      <c r="G395" s="46">
        <v>22.98</v>
      </c>
      <c r="H395" s="46">
        <v>13.67</v>
      </c>
      <c r="I395" s="47">
        <f t="shared" si="19"/>
        <v>36.65</v>
      </c>
      <c r="J395" s="46"/>
      <c r="K395" s="46"/>
      <c r="L395" s="48"/>
      <c r="M395" s="48"/>
      <c r="N395" s="49">
        <f t="shared" si="20"/>
      </c>
      <c r="O395" s="48">
        <v>77400</v>
      </c>
      <c r="P395" s="48">
        <v>383.2</v>
      </c>
      <c r="Q395" s="50">
        <v>-7.49</v>
      </c>
      <c r="R395" s="46">
        <v>50.76</v>
      </c>
      <c r="S395" s="46"/>
      <c r="T395" s="46">
        <v>99.5</v>
      </c>
      <c r="U395" s="51">
        <v>99.5</v>
      </c>
    </row>
    <row r="396" spans="1:21" ht="13.5" thickBot="1">
      <c r="A396" s="3" t="s">
        <v>358</v>
      </c>
      <c r="B396" s="5">
        <v>398</v>
      </c>
      <c r="C396" s="5" t="s">
        <v>409</v>
      </c>
      <c r="D396" s="5" t="s">
        <v>20</v>
      </c>
      <c r="E396" s="52">
        <v>141034.71</v>
      </c>
      <c r="F396" s="53">
        <f t="shared" si="18"/>
        <v>315.7964845499328</v>
      </c>
      <c r="G396" s="54">
        <v>24.24</v>
      </c>
      <c r="H396" s="54">
        <v>14.04</v>
      </c>
      <c r="I396" s="55">
        <f t="shared" si="19"/>
        <v>38.28</v>
      </c>
      <c r="J396" s="54">
        <v>0</v>
      </c>
      <c r="K396" s="54">
        <v>61.8</v>
      </c>
      <c r="L396" s="56">
        <v>158320.84</v>
      </c>
      <c r="M396" s="56">
        <v>263185.31799999997</v>
      </c>
      <c r="N396" s="57">
        <f t="shared" si="20"/>
        <v>0.6015565047591295</v>
      </c>
      <c r="O396" s="56">
        <v>446600</v>
      </c>
      <c r="P396" s="56">
        <v>511.7</v>
      </c>
      <c r="Q396" s="58">
        <v>1.06</v>
      </c>
      <c r="R396" s="54"/>
      <c r="S396" s="54">
        <v>53.53</v>
      </c>
      <c r="T396" s="54"/>
      <c r="U396" s="59"/>
    </row>
    <row r="397" ht="13.5" thickTop="1">
      <c r="F397" s="4"/>
    </row>
    <row r="398" spans="1:10" ht="12.75">
      <c r="A398" s="35" t="s">
        <v>478</v>
      </c>
      <c r="D398" s="5"/>
      <c r="E398" s="10"/>
      <c r="F398" s="10"/>
      <c r="G398" s="14"/>
      <c r="H398" s="10"/>
      <c r="I398" s="10"/>
      <c r="J398" s="17"/>
    </row>
    <row r="399" spans="1:10" ht="14.25">
      <c r="A399" s="34" t="s">
        <v>481</v>
      </c>
      <c r="D399" s="5"/>
      <c r="E399" s="10"/>
      <c r="F399" s="10"/>
      <c r="G399" s="14"/>
      <c r="H399" s="10"/>
      <c r="I399" s="10"/>
      <c r="J399" s="17"/>
    </row>
    <row r="400" spans="1:10" ht="12.75">
      <c r="A400" t="s">
        <v>482</v>
      </c>
      <c r="D400" s="5"/>
      <c r="E400" s="10"/>
      <c r="F400" s="10"/>
      <c r="G400" s="14"/>
      <c r="H400" s="10"/>
      <c r="I400" s="10"/>
      <c r="J400" s="17"/>
    </row>
    <row r="401" spans="1:6" ht="12.75">
      <c r="A401" t="s">
        <v>486</v>
      </c>
      <c r="F401" s="4"/>
    </row>
    <row r="406" spans="1:10" ht="12.75">
      <c r="A406" s="3" t="s">
        <v>358</v>
      </c>
      <c r="B406" s="5">
        <v>348</v>
      </c>
      <c r="C406" s="5" t="s">
        <v>359</v>
      </c>
      <c r="D406" s="5" t="s">
        <v>6</v>
      </c>
      <c r="E406" s="15">
        <v>312.95</v>
      </c>
      <c r="F406" s="15">
        <v>2079.95</v>
      </c>
      <c r="G406" s="16">
        <v>0.15046034760450974</v>
      </c>
      <c r="H406" s="15">
        <v>753.95</v>
      </c>
      <c r="I406" s="15">
        <v>3343.95</v>
      </c>
      <c r="J406" s="16">
        <v>0.22546688796184156</v>
      </c>
    </row>
  </sheetData>
  <sheetProtection/>
  <autoFilter ref="A3:U396"/>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115"/>
  <sheetViews>
    <sheetView zoomScalePageLayoutView="0" workbookViewId="0" topLeftCell="A1">
      <selection activeCell="A1" sqref="A1"/>
    </sheetView>
  </sheetViews>
  <sheetFormatPr defaultColWidth="9.140625" defaultRowHeight="12.75"/>
  <cols>
    <col min="1" max="1" width="34.8515625" style="0" customWidth="1"/>
    <col min="3" max="3" width="10.28125" style="0" bestFit="1" customWidth="1"/>
    <col min="5" max="5" width="4.57421875" style="0" customWidth="1"/>
    <col min="6" max="6" width="22.7109375" style="0" customWidth="1"/>
    <col min="9" max="9" width="9.8515625" style="0" customWidth="1"/>
  </cols>
  <sheetData>
    <row r="1" ht="15.75">
      <c r="A1" s="75" t="s">
        <v>547</v>
      </c>
    </row>
    <row r="2" spans="1:4" ht="31.5" customHeight="1">
      <c r="A2" s="7" t="s">
        <v>524</v>
      </c>
      <c r="D2" s="63"/>
    </row>
    <row r="3" spans="1:10" ht="12.75">
      <c r="A3" s="13" t="s">
        <v>525</v>
      </c>
      <c r="D3" s="63"/>
      <c r="F3" s="13" t="s">
        <v>526</v>
      </c>
      <c r="I3" t="s">
        <v>503</v>
      </c>
      <c r="J3" t="s">
        <v>527</v>
      </c>
    </row>
    <row r="4" spans="1:10" ht="12.75">
      <c r="A4" t="s">
        <v>399</v>
      </c>
      <c r="B4" s="5" t="s">
        <v>12</v>
      </c>
      <c r="C4" s="3" t="s">
        <v>358</v>
      </c>
      <c r="D4" s="38">
        <v>180.34670083279948</v>
      </c>
      <c r="F4" t="s">
        <v>257</v>
      </c>
      <c r="G4" t="s">
        <v>12</v>
      </c>
      <c r="H4" t="s">
        <v>245</v>
      </c>
      <c r="I4" s="65">
        <v>257.06670739283186</v>
      </c>
      <c r="J4" s="66">
        <v>-0.38228869927957554</v>
      </c>
    </row>
    <row r="5" spans="1:10" ht="12.75">
      <c r="A5" t="s">
        <v>118</v>
      </c>
      <c r="B5" s="5" t="s">
        <v>12</v>
      </c>
      <c r="C5" s="3" t="s">
        <v>105</v>
      </c>
      <c r="D5" s="38">
        <v>196.35421428571428</v>
      </c>
      <c r="F5" t="s">
        <v>72</v>
      </c>
      <c r="G5" t="s">
        <v>12</v>
      </c>
      <c r="H5" t="s">
        <v>33</v>
      </c>
      <c r="I5" s="65">
        <v>250.46374002280498</v>
      </c>
      <c r="J5" s="66">
        <v>-0.3122488916163616</v>
      </c>
    </row>
    <row r="6" spans="1:10" ht="12.75">
      <c r="A6" t="s">
        <v>382</v>
      </c>
      <c r="B6" s="5" t="s">
        <v>12</v>
      </c>
      <c r="C6" s="3" t="s">
        <v>358</v>
      </c>
      <c r="D6" s="38">
        <v>198.6849845201238</v>
      </c>
      <c r="F6" t="s">
        <v>205</v>
      </c>
      <c r="G6" t="s">
        <v>12</v>
      </c>
      <c r="H6" t="s">
        <v>190</v>
      </c>
      <c r="I6" s="65">
        <v>232.29452883263014</v>
      </c>
      <c r="J6" s="66">
        <v>-0.3097097629343888</v>
      </c>
    </row>
    <row r="7" spans="1:10" ht="12.75">
      <c r="A7" t="s">
        <v>398</v>
      </c>
      <c r="B7" s="5" t="s">
        <v>12</v>
      </c>
      <c r="C7" s="3" t="s">
        <v>358</v>
      </c>
      <c r="D7" s="38">
        <v>199.9548689138577</v>
      </c>
      <c r="F7" t="s">
        <v>63</v>
      </c>
      <c r="G7" t="s">
        <v>12</v>
      </c>
      <c r="H7" t="s">
        <v>33</v>
      </c>
      <c r="I7" s="65">
        <v>217.11629489603024</v>
      </c>
      <c r="J7" s="66">
        <v>-0.295370394512633</v>
      </c>
    </row>
    <row r="8" spans="1:10" ht="12.75">
      <c r="A8" t="s">
        <v>69</v>
      </c>
      <c r="B8" s="5" t="s">
        <v>12</v>
      </c>
      <c r="C8" s="3" t="s">
        <v>33</v>
      </c>
      <c r="D8" s="38">
        <v>200.6325980392157</v>
      </c>
      <c r="F8" t="s">
        <v>52</v>
      </c>
      <c r="G8" t="s">
        <v>12</v>
      </c>
      <c r="H8" t="s">
        <v>33</v>
      </c>
      <c r="I8" s="65">
        <v>301.183092013078</v>
      </c>
      <c r="J8" s="66">
        <v>-0.27709337350072927</v>
      </c>
    </row>
    <row r="9" spans="1:10" ht="12.75">
      <c r="A9" t="s">
        <v>372</v>
      </c>
      <c r="B9" s="5" t="s">
        <v>12</v>
      </c>
      <c r="C9" s="3" t="s">
        <v>358</v>
      </c>
      <c r="D9" s="38">
        <v>200.7075502008032</v>
      </c>
      <c r="F9" t="s">
        <v>137</v>
      </c>
      <c r="G9" t="s">
        <v>12</v>
      </c>
      <c r="H9" t="s">
        <v>105</v>
      </c>
      <c r="I9" s="65">
        <v>248.16058139534886</v>
      </c>
      <c r="J9" s="66">
        <v>-0.2713030352673761</v>
      </c>
    </row>
    <row r="10" spans="1:10" ht="12.75">
      <c r="A10" t="s">
        <v>240</v>
      </c>
      <c r="B10" s="5" t="s">
        <v>12</v>
      </c>
      <c r="C10" s="3" t="s">
        <v>190</v>
      </c>
      <c r="D10" s="38">
        <v>201.03070077864294</v>
      </c>
      <c r="F10" t="s">
        <v>161</v>
      </c>
      <c r="G10" t="s">
        <v>12</v>
      </c>
      <c r="H10" t="s">
        <v>151</v>
      </c>
      <c r="I10" s="65">
        <v>203.8125531914894</v>
      </c>
      <c r="J10" s="66">
        <v>-0.2598668300099499</v>
      </c>
    </row>
    <row r="11" spans="1:10" ht="12.75">
      <c r="A11" t="s">
        <v>161</v>
      </c>
      <c r="B11" s="5" t="s">
        <v>12</v>
      </c>
      <c r="C11" s="3" t="s">
        <v>151</v>
      </c>
      <c r="D11" s="38">
        <v>203.8125531914894</v>
      </c>
      <c r="F11" t="s">
        <v>70</v>
      </c>
      <c r="G11" t="s">
        <v>12</v>
      </c>
      <c r="H11" t="s">
        <v>33</v>
      </c>
      <c r="I11" s="65">
        <v>246.51623036649215</v>
      </c>
      <c r="J11" s="66">
        <v>-0.25291859663013194</v>
      </c>
    </row>
    <row r="12" spans="1:10" ht="12.75">
      <c r="A12" t="s">
        <v>142</v>
      </c>
      <c r="B12" s="5" t="s">
        <v>12</v>
      </c>
      <c r="C12" s="3" t="s">
        <v>105</v>
      </c>
      <c r="D12" s="38">
        <v>204.44461966604823</v>
      </c>
      <c r="F12" t="s">
        <v>339</v>
      </c>
      <c r="G12" t="s">
        <v>12</v>
      </c>
      <c r="H12" t="s">
        <v>283</v>
      </c>
      <c r="I12" s="65">
        <v>222.71087328767126</v>
      </c>
      <c r="J12" s="66">
        <v>-0.2522766463413406</v>
      </c>
    </row>
    <row r="13" spans="1:10" ht="12.75">
      <c r="A13" t="s">
        <v>384</v>
      </c>
      <c r="B13" s="5" t="s">
        <v>12</v>
      </c>
      <c r="C13" s="3" t="s">
        <v>358</v>
      </c>
      <c r="D13" s="38">
        <v>210.46452328159646</v>
      </c>
      <c r="F13" t="s">
        <v>199</v>
      </c>
      <c r="G13" t="s">
        <v>12</v>
      </c>
      <c r="H13" t="s">
        <v>190</v>
      </c>
      <c r="I13" s="65">
        <v>250.22602064220183</v>
      </c>
      <c r="J13" s="66">
        <v>-0.2515411357723173</v>
      </c>
    </row>
    <row r="14" spans="2:10" ht="12.75">
      <c r="B14" s="5"/>
      <c r="D14" s="64"/>
      <c r="I14" s="65"/>
      <c r="J14" s="66"/>
    </row>
    <row r="15" spans="1:10" ht="12.75">
      <c r="A15" s="13" t="s">
        <v>528</v>
      </c>
      <c r="D15" s="64"/>
      <c r="F15" s="13" t="s">
        <v>529</v>
      </c>
      <c r="I15" s="65"/>
      <c r="J15" s="66"/>
    </row>
    <row r="16" spans="1:10" ht="12.75">
      <c r="A16" s="5" t="s">
        <v>249</v>
      </c>
      <c r="B16" s="5" t="s">
        <v>6</v>
      </c>
      <c r="C16" s="3" t="s">
        <v>245</v>
      </c>
      <c r="D16" s="38">
        <v>266.5098199672668</v>
      </c>
      <c r="F16" t="s">
        <v>361</v>
      </c>
      <c r="G16" t="s">
        <v>6</v>
      </c>
      <c r="H16" t="s">
        <v>358</v>
      </c>
      <c r="I16" s="66">
        <v>-0.21231101059473356</v>
      </c>
      <c r="J16" s="66"/>
    </row>
    <row r="17" spans="1:10" ht="12.75">
      <c r="A17" t="s">
        <v>202</v>
      </c>
      <c r="B17" s="5" t="s">
        <v>20</v>
      </c>
      <c r="C17" s="3" t="s">
        <v>190</v>
      </c>
      <c r="D17" s="38">
        <v>267.4778621158091</v>
      </c>
      <c r="F17" t="s">
        <v>381</v>
      </c>
      <c r="G17" t="s">
        <v>6</v>
      </c>
      <c r="H17" t="s">
        <v>358</v>
      </c>
      <c r="I17" s="66">
        <v>-0.18249491150758745</v>
      </c>
      <c r="J17" s="66"/>
    </row>
    <row r="18" spans="1:10" ht="12.75">
      <c r="A18" t="s">
        <v>402</v>
      </c>
      <c r="B18" s="5" t="s">
        <v>20</v>
      </c>
      <c r="C18" s="3" t="s">
        <v>358</v>
      </c>
      <c r="D18" s="38">
        <v>280.98463537626066</v>
      </c>
      <c r="F18" t="s">
        <v>87</v>
      </c>
      <c r="G18" t="s">
        <v>6</v>
      </c>
      <c r="H18" t="s">
        <v>82</v>
      </c>
      <c r="I18" s="66">
        <v>-0.17822864825751972</v>
      </c>
      <c r="J18" s="66"/>
    </row>
    <row r="19" ht="12.75">
      <c r="D19" s="63"/>
    </row>
    <row r="20" spans="1:10" ht="12.75">
      <c r="A20" s="13" t="s">
        <v>530</v>
      </c>
      <c r="D20" s="63"/>
      <c r="F20" s="13" t="s">
        <v>531</v>
      </c>
      <c r="I20" t="s">
        <v>532</v>
      </c>
      <c r="J20" t="s">
        <v>533</v>
      </c>
    </row>
    <row r="21" spans="1:10" ht="12.75">
      <c r="A21" t="s">
        <v>265</v>
      </c>
      <c r="B21" t="s">
        <v>6</v>
      </c>
      <c r="C21" t="s">
        <v>245</v>
      </c>
      <c r="D21" s="67">
        <v>0.06798054761162205</v>
      </c>
      <c r="F21" t="s">
        <v>96</v>
      </c>
      <c r="G21" t="s">
        <v>6</v>
      </c>
      <c r="H21" t="s">
        <v>82</v>
      </c>
      <c r="I21" s="67">
        <v>0.14553607741520858</v>
      </c>
      <c r="J21" s="68">
        <v>-0.2037071816305363</v>
      </c>
    </row>
    <row r="22" spans="1:10" ht="12.75">
      <c r="A22" t="s">
        <v>5</v>
      </c>
      <c r="B22" t="s">
        <v>6</v>
      </c>
      <c r="C22" t="s">
        <v>4</v>
      </c>
      <c r="D22" s="67">
        <v>0.105445005286208</v>
      </c>
      <c r="F22" t="s">
        <v>331</v>
      </c>
      <c r="G22" t="s">
        <v>20</v>
      </c>
      <c r="H22" t="s">
        <v>283</v>
      </c>
      <c r="I22" s="67">
        <v>0.5274094180766162</v>
      </c>
      <c r="J22" s="68">
        <v>-0.15721713124094538</v>
      </c>
    </row>
    <row r="23" spans="1:10" ht="12.75">
      <c r="A23" t="s">
        <v>9</v>
      </c>
      <c r="B23" t="s">
        <v>6</v>
      </c>
      <c r="C23" t="s">
        <v>4</v>
      </c>
      <c r="D23" s="67">
        <v>0.10627910133119092</v>
      </c>
      <c r="F23" t="s">
        <v>263</v>
      </c>
      <c r="G23" t="s">
        <v>6</v>
      </c>
      <c r="H23" t="s">
        <v>245</v>
      </c>
      <c r="I23" s="67">
        <v>0.4880548309674792</v>
      </c>
      <c r="J23" s="68">
        <v>-0.14451522753730855</v>
      </c>
    </row>
    <row r="24" spans="1:10" ht="12.75">
      <c r="A24" t="s">
        <v>7</v>
      </c>
      <c r="B24" t="s">
        <v>6</v>
      </c>
      <c r="C24" t="s">
        <v>4</v>
      </c>
      <c r="D24" s="67">
        <v>0.11850641046170049</v>
      </c>
      <c r="F24" t="s">
        <v>246</v>
      </c>
      <c r="G24" t="s">
        <v>6</v>
      </c>
      <c r="H24" t="s">
        <v>245</v>
      </c>
      <c r="I24" s="67">
        <v>0.4309175573103409</v>
      </c>
      <c r="J24" s="68">
        <v>-0.13620764943338143</v>
      </c>
    </row>
    <row r="25" spans="1:10" ht="12.75">
      <c r="A25" t="s">
        <v>188</v>
      </c>
      <c r="B25" t="s">
        <v>6</v>
      </c>
      <c r="C25" t="s">
        <v>151</v>
      </c>
      <c r="D25" s="67">
        <v>0.1274016771751044</v>
      </c>
      <c r="F25" t="s">
        <v>86</v>
      </c>
      <c r="G25" t="s">
        <v>6</v>
      </c>
      <c r="H25" t="s">
        <v>82</v>
      </c>
      <c r="I25" s="67">
        <v>0.6122171588032423</v>
      </c>
      <c r="J25" s="68">
        <v>-0.13110643072573025</v>
      </c>
    </row>
    <row r="26" spans="1:10" ht="12.75">
      <c r="A26" t="s">
        <v>264</v>
      </c>
      <c r="B26" t="s">
        <v>6</v>
      </c>
      <c r="C26" t="s">
        <v>245</v>
      </c>
      <c r="D26" s="67">
        <v>0.12945816725470302</v>
      </c>
      <c r="F26" t="s">
        <v>254</v>
      </c>
      <c r="G26" t="s">
        <v>20</v>
      </c>
      <c r="H26" t="s">
        <v>245</v>
      </c>
      <c r="I26" s="67">
        <v>0.6687048943380024</v>
      </c>
      <c r="J26" s="68">
        <v>-0.12993582002516046</v>
      </c>
    </row>
    <row r="27" spans="1:10" ht="12.75">
      <c r="A27" t="s">
        <v>249</v>
      </c>
      <c r="B27" t="s">
        <v>6</v>
      </c>
      <c r="C27" t="s">
        <v>245</v>
      </c>
      <c r="D27" s="67">
        <v>0.14267199650229537</v>
      </c>
      <c r="F27" t="s">
        <v>87</v>
      </c>
      <c r="G27" t="s">
        <v>6</v>
      </c>
      <c r="H27" t="s">
        <v>82</v>
      </c>
      <c r="I27" s="67">
        <v>0.5933106546372205</v>
      </c>
      <c r="J27" s="68">
        <v>-0.12829550622076946</v>
      </c>
    </row>
    <row r="28" spans="1:10" ht="12.75">
      <c r="A28" t="s">
        <v>96</v>
      </c>
      <c r="B28" t="s">
        <v>6</v>
      </c>
      <c r="C28" t="s">
        <v>82</v>
      </c>
      <c r="D28" s="67">
        <v>0.14553607741520858</v>
      </c>
      <c r="F28" t="s">
        <v>361</v>
      </c>
      <c r="G28" t="s">
        <v>6</v>
      </c>
      <c r="H28" t="s">
        <v>358</v>
      </c>
      <c r="I28" s="67">
        <v>0.6778651808995155</v>
      </c>
      <c r="J28" s="68">
        <v>-0.12432131575115646</v>
      </c>
    </row>
    <row r="29" spans="1:10" ht="12.75">
      <c r="A29" t="s">
        <v>187</v>
      </c>
      <c r="B29" t="s">
        <v>6</v>
      </c>
      <c r="C29" t="s">
        <v>151</v>
      </c>
      <c r="D29" s="67">
        <v>0.15432247632588317</v>
      </c>
      <c r="F29" t="s">
        <v>270</v>
      </c>
      <c r="G29" t="s">
        <v>6</v>
      </c>
      <c r="H29" t="s">
        <v>245</v>
      </c>
      <c r="I29" s="67">
        <v>0.41673114237070435</v>
      </c>
      <c r="J29" s="68">
        <v>-0.12379800305221828</v>
      </c>
    </row>
    <row r="30" spans="1:10" ht="12.75">
      <c r="A30" t="s">
        <v>8</v>
      </c>
      <c r="B30" t="s">
        <v>6</v>
      </c>
      <c r="C30" t="s">
        <v>4</v>
      </c>
      <c r="D30" s="67">
        <v>0.16102422160380397</v>
      </c>
      <c r="F30" t="s">
        <v>262</v>
      </c>
      <c r="G30" t="s">
        <v>20</v>
      </c>
      <c r="H30" t="s">
        <v>245</v>
      </c>
      <c r="I30" s="67">
        <v>0.36178632308021297</v>
      </c>
      <c r="J30" s="68">
        <v>-0.10206076118715407</v>
      </c>
    </row>
    <row r="32" spans="1:10" ht="12.75">
      <c r="A32" s="13" t="s">
        <v>534</v>
      </c>
      <c r="D32" s="63"/>
      <c r="F32" s="13" t="s">
        <v>535</v>
      </c>
      <c r="I32" t="s">
        <v>536</v>
      </c>
      <c r="J32" t="s">
        <v>533</v>
      </c>
    </row>
    <row r="33" spans="1:10" ht="12.75">
      <c r="A33" t="s">
        <v>129</v>
      </c>
      <c r="B33" t="s">
        <v>12</v>
      </c>
      <c r="C33" t="s">
        <v>105</v>
      </c>
      <c r="D33" s="69">
        <v>55.49</v>
      </c>
      <c r="F33" t="s">
        <v>205</v>
      </c>
      <c r="G33" t="s">
        <v>12</v>
      </c>
      <c r="H33" t="s">
        <v>190</v>
      </c>
      <c r="I33" s="69">
        <v>42.75</v>
      </c>
      <c r="J33" s="70">
        <v>17.16</v>
      </c>
    </row>
    <row r="34" spans="1:10" ht="12.75">
      <c r="A34" t="s">
        <v>161</v>
      </c>
      <c r="B34" t="s">
        <v>12</v>
      </c>
      <c r="C34" t="s">
        <v>151</v>
      </c>
      <c r="D34" s="69">
        <v>53.2</v>
      </c>
      <c r="F34" t="s">
        <v>161</v>
      </c>
      <c r="G34" t="s">
        <v>12</v>
      </c>
      <c r="H34" t="s">
        <v>151</v>
      </c>
      <c r="I34" s="69">
        <v>53.2</v>
      </c>
      <c r="J34" s="70">
        <v>16.61</v>
      </c>
    </row>
    <row r="35" spans="1:10" ht="12.75">
      <c r="A35" t="s">
        <v>142</v>
      </c>
      <c r="B35" t="s">
        <v>12</v>
      </c>
      <c r="C35" t="s">
        <v>105</v>
      </c>
      <c r="D35" s="69">
        <v>52.18</v>
      </c>
      <c r="F35" t="s">
        <v>199</v>
      </c>
      <c r="G35" t="s">
        <v>12</v>
      </c>
      <c r="H35" t="s">
        <v>190</v>
      </c>
      <c r="I35" s="69">
        <v>47.37</v>
      </c>
      <c r="J35" s="70">
        <v>16.49</v>
      </c>
    </row>
    <row r="36" spans="1:10" ht="12.75">
      <c r="A36" t="s">
        <v>198</v>
      </c>
      <c r="B36" t="s">
        <v>12</v>
      </c>
      <c r="C36" t="s">
        <v>190</v>
      </c>
      <c r="D36" s="69">
        <v>51.72</v>
      </c>
      <c r="F36" t="s">
        <v>381</v>
      </c>
      <c r="G36" t="s">
        <v>6</v>
      </c>
      <c r="H36" t="s">
        <v>358</v>
      </c>
      <c r="I36" s="69">
        <v>36.27</v>
      </c>
      <c r="J36" s="70">
        <v>16.27</v>
      </c>
    </row>
    <row r="37" spans="1:10" ht="12.75">
      <c r="A37" t="s">
        <v>90</v>
      </c>
      <c r="B37" t="s">
        <v>12</v>
      </c>
      <c r="C37" t="s">
        <v>82</v>
      </c>
      <c r="D37" s="69">
        <v>51.01</v>
      </c>
      <c r="F37" t="s">
        <v>137</v>
      </c>
      <c r="G37" t="s">
        <v>12</v>
      </c>
      <c r="H37" t="s">
        <v>105</v>
      </c>
      <c r="I37" s="69">
        <v>45.08</v>
      </c>
      <c r="J37" s="70">
        <v>16.21</v>
      </c>
    </row>
    <row r="38" spans="1:10" ht="12.75">
      <c r="A38" t="s">
        <v>196</v>
      </c>
      <c r="B38" t="s">
        <v>12</v>
      </c>
      <c r="C38" t="s">
        <v>190</v>
      </c>
      <c r="D38" s="69">
        <v>50.98</v>
      </c>
      <c r="F38" t="s">
        <v>376</v>
      </c>
      <c r="G38" t="s">
        <v>12</v>
      </c>
      <c r="H38" t="s">
        <v>358</v>
      </c>
      <c r="I38" s="69">
        <v>44.08</v>
      </c>
      <c r="J38" s="70">
        <v>15.91</v>
      </c>
    </row>
    <row r="39" spans="1:10" ht="12.75">
      <c r="A39" t="s">
        <v>372</v>
      </c>
      <c r="B39" t="s">
        <v>12</v>
      </c>
      <c r="C39" t="s">
        <v>358</v>
      </c>
      <c r="D39" s="69">
        <v>50.44</v>
      </c>
      <c r="F39" t="s">
        <v>87</v>
      </c>
      <c r="G39" t="s">
        <v>6</v>
      </c>
      <c r="H39" t="s">
        <v>82</v>
      </c>
      <c r="I39" s="69">
        <v>39.93</v>
      </c>
      <c r="J39" s="70">
        <v>15.85</v>
      </c>
    </row>
    <row r="40" spans="1:10" ht="12.75">
      <c r="A40" t="s">
        <v>239</v>
      </c>
      <c r="B40" t="s">
        <v>12</v>
      </c>
      <c r="C40" t="s">
        <v>190</v>
      </c>
      <c r="D40" s="69">
        <v>50.03</v>
      </c>
      <c r="F40" t="s">
        <v>175</v>
      </c>
      <c r="G40" t="s">
        <v>12</v>
      </c>
      <c r="H40" t="s">
        <v>151</v>
      </c>
      <c r="I40" s="69">
        <v>37.05</v>
      </c>
      <c r="J40" s="70">
        <v>15.79</v>
      </c>
    </row>
    <row r="41" spans="1:10" ht="12.75">
      <c r="A41" t="s">
        <v>373</v>
      </c>
      <c r="B41" t="s">
        <v>12</v>
      </c>
      <c r="C41" t="s">
        <v>358</v>
      </c>
      <c r="D41" s="69">
        <v>48.76</v>
      </c>
      <c r="F41" t="s">
        <v>398</v>
      </c>
      <c r="G41" t="s">
        <v>12</v>
      </c>
      <c r="H41" t="s">
        <v>358</v>
      </c>
      <c r="I41" s="69">
        <v>41.03</v>
      </c>
      <c r="J41" s="70">
        <v>15.53</v>
      </c>
    </row>
    <row r="42" spans="1:10" ht="12.75">
      <c r="A42" t="s">
        <v>122</v>
      </c>
      <c r="B42" t="s">
        <v>12</v>
      </c>
      <c r="C42" t="s">
        <v>105</v>
      </c>
      <c r="D42" s="69">
        <v>48.6</v>
      </c>
      <c r="F42" t="s">
        <v>131</v>
      </c>
      <c r="G42" t="s">
        <v>12</v>
      </c>
      <c r="H42" t="s">
        <v>105</v>
      </c>
      <c r="I42" s="69">
        <v>36.67</v>
      </c>
      <c r="J42" s="70">
        <v>15.47</v>
      </c>
    </row>
    <row r="43" spans="4:10" ht="12.75">
      <c r="D43" s="69"/>
      <c r="I43" s="69"/>
      <c r="J43" s="70"/>
    </row>
    <row r="44" spans="1:10" ht="12.75">
      <c r="A44" s="13" t="s">
        <v>537</v>
      </c>
      <c r="D44" s="69"/>
      <c r="F44" s="13" t="s">
        <v>538</v>
      </c>
      <c r="I44" s="69"/>
      <c r="J44" s="70"/>
    </row>
    <row r="45" spans="1:10" ht="12.75">
      <c r="A45" t="s">
        <v>202</v>
      </c>
      <c r="B45" t="s">
        <v>20</v>
      </c>
      <c r="C45" t="s">
        <v>190</v>
      </c>
      <c r="D45" s="69">
        <v>48.5</v>
      </c>
      <c r="F45" t="s">
        <v>381</v>
      </c>
      <c r="G45" t="s">
        <v>6</v>
      </c>
      <c r="H45" t="s">
        <v>358</v>
      </c>
      <c r="I45" s="71">
        <v>16.27</v>
      </c>
      <c r="J45" s="70"/>
    </row>
    <row r="46" spans="1:10" ht="12.75">
      <c r="A46" t="s">
        <v>402</v>
      </c>
      <c r="B46" t="s">
        <v>20</v>
      </c>
      <c r="C46" t="s">
        <v>358</v>
      </c>
      <c r="D46" s="69">
        <v>47.28</v>
      </c>
      <c r="F46" t="s">
        <v>87</v>
      </c>
      <c r="G46" t="s">
        <v>6</v>
      </c>
      <c r="H46" t="s">
        <v>82</v>
      </c>
      <c r="I46" s="71">
        <v>15.85</v>
      </c>
      <c r="J46" s="70"/>
    </row>
    <row r="47" spans="1:10" ht="12.75">
      <c r="A47" t="s">
        <v>379</v>
      </c>
      <c r="B47" t="s">
        <v>20</v>
      </c>
      <c r="C47" t="s">
        <v>358</v>
      </c>
      <c r="D47" s="69">
        <v>45.8</v>
      </c>
      <c r="F47" t="s">
        <v>361</v>
      </c>
      <c r="G47" t="s">
        <v>6</v>
      </c>
      <c r="H47" t="s">
        <v>358</v>
      </c>
      <c r="I47" s="71">
        <v>14.41</v>
      </c>
      <c r="J47" s="70"/>
    </row>
    <row r="48" ht="12.75">
      <c r="D48" s="63"/>
    </row>
    <row r="49" spans="1:4" ht="12.75">
      <c r="A49" s="13" t="s">
        <v>539</v>
      </c>
      <c r="D49" s="63"/>
    </row>
    <row r="50" spans="1:4" ht="12.75">
      <c r="A50" t="s">
        <v>240</v>
      </c>
      <c r="B50" t="s">
        <v>12</v>
      </c>
      <c r="C50" t="s">
        <v>190</v>
      </c>
      <c r="D50" s="69">
        <v>34.21</v>
      </c>
    </row>
    <row r="51" spans="1:4" ht="12.75">
      <c r="A51" t="s">
        <v>354</v>
      </c>
      <c r="B51" t="s">
        <v>12</v>
      </c>
      <c r="C51" t="s">
        <v>283</v>
      </c>
      <c r="D51" s="69">
        <v>32.6</v>
      </c>
    </row>
    <row r="52" spans="1:4" ht="12.75">
      <c r="A52" t="s">
        <v>293</v>
      </c>
      <c r="B52" t="s">
        <v>12</v>
      </c>
      <c r="C52" t="s">
        <v>283</v>
      </c>
      <c r="D52" s="69">
        <v>32.44</v>
      </c>
    </row>
    <row r="53" spans="1:4" ht="12.75">
      <c r="A53" t="s">
        <v>234</v>
      </c>
      <c r="B53" t="s">
        <v>12</v>
      </c>
      <c r="C53" t="s">
        <v>190</v>
      </c>
      <c r="D53" s="69">
        <v>32.27</v>
      </c>
    </row>
    <row r="54" spans="1:4" ht="12.75">
      <c r="A54" t="s">
        <v>146</v>
      </c>
      <c r="B54" t="s">
        <v>12</v>
      </c>
      <c r="C54" t="s">
        <v>105</v>
      </c>
      <c r="D54" s="69">
        <v>32.08</v>
      </c>
    </row>
    <row r="55" spans="1:4" ht="12.75">
      <c r="A55" t="s">
        <v>345</v>
      </c>
      <c r="B55" t="s">
        <v>12</v>
      </c>
      <c r="C55" t="s">
        <v>283</v>
      </c>
      <c r="D55" s="69">
        <v>31.61</v>
      </c>
    </row>
    <row r="56" spans="1:4" ht="12.75">
      <c r="A56" t="s">
        <v>313</v>
      </c>
      <c r="B56" t="s">
        <v>12</v>
      </c>
      <c r="C56" t="s">
        <v>283</v>
      </c>
      <c r="D56" s="69">
        <v>31.26</v>
      </c>
    </row>
    <row r="57" spans="1:4" ht="12.75">
      <c r="A57" t="s">
        <v>339</v>
      </c>
      <c r="B57" t="s">
        <v>12</v>
      </c>
      <c r="C57" t="s">
        <v>283</v>
      </c>
      <c r="D57" s="69">
        <v>31.15</v>
      </c>
    </row>
    <row r="58" spans="1:4" ht="12.75">
      <c r="A58" t="s">
        <v>384</v>
      </c>
      <c r="B58" t="s">
        <v>12</v>
      </c>
      <c r="C58" t="s">
        <v>358</v>
      </c>
      <c r="D58" s="69">
        <v>30.32</v>
      </c>
    </row>
    <row r="59" spans="1:4" ht="12.75">
      <c r="A59" t="s">
        <v>205</v>
      </c>
      <c r="B59" t="s">
        <v>12</v>
      </c>
      <c r="C59" t="s">
        <v>190</v>
      </c>
      <c r="D59" s="69">
        <v>30.06</v>
      </c>
    </row>
    <row r="60" ht="12.75">
      <c r="D60" s="69"/>
    </row>
    <row r="61" spans="1:4" ht="12.75">
      <c r="A61" s="13" t="s">
        <v>540</v>
      </c>
      <c r="D61" s="69"/>
    </row>
    <row r="62" spans="1:4" ht="12.75">
      <c r="A62" t="s">
        <v>381</v>
      </c>
      <c r="B62" t="s">
        <v>6</v>
      </c>
      <c r="C62" t="s">
        <v>358</v>
      </c>
      <c r="D62" s="46">
        <v>29.11</v>
      </c>
    </row>
    <row r="63" spans="1:4" ht="12.75">
      <c r="A63" t="s">
        <v>248</v>
      </c>
      <c r="B63" t="s">
        <v>6</v>
      </c>
      <c r="C63" t="s">
        <v>245</v>
      </c>
      <c r="D63" s="46">
        <v>28.1</v>
      </c>
    </row>
    <row r="64" spans="1:4" ht="12.75">
      <c r="A64" t="s">
        <v>402</v>
      </c>
      <c r="B64" t="s">
        <v>20</v>
      </c>
      <c r="C64" t="s">
        <v>358</v>
      </c>
      <c r="D64" s="46">
        <v>26.55</v>
      </c>
    </row>
    <row r="65" ht="12.75">
      <c r="D65" s="72"/>
    </row>
    <row r="66" spans="1:4" ht="12.75">
      <c r="A66" s="13" t="s">
        <v>541</v>
      </c>
      <c r="D66" s="72"/>
    </row>
    <row r="67" spans="1:4" ht="12.75">
      <c r="A67" t="s">
        <v>196</v>
      </c>
      <c r="B67" t="s">
        <v>12</v>
      </c>
      <c r="C67" t="s">
        <v>190</v>
      </c>
      <c r="D67" s="69">
        <v>32.74</v>
      </c>
    </row>
    <row r="68" spans="1:4" ht="12.75">
      <c r="A68" t="s">
        <v>161</v>
      </c>
      <c r="B68" t="s">
        <v>12</v>
      </c>
      <c r="C68" t="s">
        <v>151</v>
      </c>
      <c r="D68" s="69">
        <v>31.36</v>
      </c>
    </row>
    <row r="69" spans="1:4" ht="12.75">
      <c r="A69" t="s">
        <v>90</v>
      </c>
      <c r="B69" t="s">
        <v>12</v>
      </c>
      <c r="C69" t="s">
        <v>82</v>
      </c>
      <c r="D69" s="69">
        <v>30.88</v>
      </c>
    </row>
    <row r="70" spans="1:4" ht="12.75">
      <c r="A70" t="s">
        <v>372</v>
      </c>
      <c r="B70" t="s">
        <v>12</v>
      </c>
      <c r="C70" t="s">
        <v>358</v>
      </c>
      <c r="D70" s="69">
        <v>30.6</v>
      </c>
    </row>
    <row r="71" spans="1:4" ht="12.75">
      <c r="A71" t="s">
        <v>139</v>
      </c>
      <c r="B71" t="s">
        <v>12</v>
      </c>
      <c r="C71" t="s">
        <v>105</v>
      </c>
      <c r="D71" s="69">
        <v>29.93</v>
      </c>
    </row>
    <row r="72" spans="1:4" ht="12.75">
      <c r="A72" t="s">
        <v>93</v>
      </c>
      <c r="B72" t="s">
        <v>12</v>
      </c>
      <c r="C72" t="s">
        <v>82</v>
      </c>
      <c r="D72" s="69">
        <v>29.23</v>
      </c>
    </row>
    <row r="73" spans="1:4" ht="12.75">
      <c r="A73" t="s">
        <v>122</v>
      </c>
      <c r="B73" t="s">
        <v>12</v>
      </c>
      <c r="C73" t="s">
        <v>105</v>
      </c>
      <c r="D73" s="69">
        <v>28.96</v>
      </c>
    </row>
    <row r="74" spans="1:4" ht="12.75">
      <c r="A74" t="s">
        <v>164</v>
      </c>
      <c r="B74" t="s">
        <v>12</v>
      </c>
      <c r="C74" t="s">
        <v>151</v>
      </c>
      <c r="D74" s="69">
        <v>27.9</v>
      </c>
    </row>
    <row r="75" spans="1:4" ht="12.75">
      <c r="A75" t="s">
        <v>199</v>
      </c>
      <c r="B75" t="s">
        <v>12</v>
      </c>
      <c r="C75" t="s">
        <v>190</v>
      </c>
      <c r="D75" s="69">
        <v>27.83</v>
      </c>
    </row>
    <row r="76" spans="1:4" ht="12.75">
      <c r="A76" t="s">
        <v>129</v>
      </c>
      <c r="B76" t="s">
        <v>12</v>
      </c>
      <c r="C76" t="s">
        <v>105</v>
      </c>
      <c r="D76" s="69">
        <v>27.41</v>
      </c>
    </row>
    <row r="77" ht="12.75">
      <c r="D77" s="69"/>
    </row>
    <row r="78" spans="1:4" ht="12.75">
      <c r="A78" s="13" t="s">
        <v>542</v>
      </c>
      <c r="D78" s="69"/>
    </row>
    <row r="79" spans="1:4" ht="12.75">
      <c r="A79" t="s">
        <v>202</v>
      </c>
      <c r="B79" t="s">
        <v>20</v>
      </c>
      <c r="C79" t="s">
        <v>190</v>
      </c>
      <c r="D79" s="69">
        <v>26.42</v>
      </c>
    </row>
    <row r="80" spans="1:4" ht="12.75">
      <c r="A80" t="s">
        <v>197</v>
      </c>
      <c r="B80" t="s">
        <v>6</v>
      </c>
      <c r="C80" t="s">
        <v>190</v>
      </c>
      <c r="D80" s="69">
        <v>24.53</v>
      </c>
    </row>
    <row r="81" spans="1:4" ht="12.75">
      <c r="A81" t="s">
        <v>125</v>
      </c>
      <c r="B81" t="s">
        <v>20</v>
      </c>
      <c r="C81" t="s">
        <v>105</v>
      </c>
      <c r="D81" s="69">
        <v>21.96</v>
      </c>
    </row>
    <row r="82" ht="12.75">
      <c r="D82" s="69"/>
    </row>
    <row r="83" ht="12.75">
      <c r="A83" s="7" t="s">
        <v>543</v>
      </c>
    </row>
    <row r="84" spans="1:4" ht="12.75">
      <c r="A84" t="s">
        <v>69</v>
      </c>
      <c r="B84" t="s">
        <v>12</v>
      </c>
      <c r="C84" t="s">
        <v>33</v>
      </c>
      <c r="D84" s="73">
        <v>301.7</v>
      </c>
    </row>
    <row r="85" spans="1:4" ht="12.75">
      <c r="A85" t="s">
        <v>384</v>
      </c>
      <c r="B85" t="s">
        <v>12</v>
      </c>
      <c r="C85" t="s">
        <v>358</v>
      </c>
      <c r="D85" s="73">
        <v>302.6</v>
      </c>
    </row>
    <row r="86" spans="1:4" ht="12.75">
      <c r="A86" t="s">
        <v>240</v>
      </c>
      <c r="B86" t="s">
        <v>12</v>
      </c>
      <c r="C86" t="s">
        <v>190</v>
      </c>
      <c r="D86" s="73">
        <v>307.1</v>
      </c>
    </row>
    <row r="87" spans="1:4" ht="12.75">
      <c r="A87" t="s">
        <v>382</v>
      </c>
      <c r="B87" t="s">
        <v>12</v>
      </c>
      <c r="C87" t="s">
        <v>358</v>
      </c>
      <c r="D87" s="73">
        <v>309.9</v>
      </c>
    </row>
    <row r="88" spans="1:4" ht="12.75">
      <c r="A88" t="s">
        <v>280</v>
      </c>
      <c r="B88" t="s">
        <v>12</v>
      </c>
      <c r="C88" t="s">
        <v>245</v>
      </c>
      <c r="D88" s="73">
        <v>310.1</v>
      </c>
    </row>
    <row r="89" spans="1:4" ht="12.75">
      <c r="A89" t="s">
        <v>156</v>
      </c>
      <c r="B89" t="s">
        <v>12</v>
      </c>
      <c r="C89" t="s">
        <v>151</v>
      </c>
      <c r="D89" s="73">
        <v>317.5</v>
      </c>
    </row>
    <row r="90" spans="1:4" ht="12.75">
      <c r="A90" t="s">
        <v>335</v>
      </c>
      <c r="B90" t="s">
        <v>12</v>
      </c>
      <c r="C90" t="s">
        <v>283</v>
      </c>
      <c r="D90" s="73">
        <v>318.1</v>
      </c>
    </row>
    <row r="91" spans="1:4" ht="12.75">
      <c r="A91" t="s">
        <v>378</v>
      </c>
      <c r="B91" t="s">
        <v>12</v>
      </c>
      <c r="C91" t="s">
        <v>358</v>
      </c>
      <c r="D91" s="73">
        <v>325.5</v>
      </c>
    </row>
    <row r="92" spans="1:4" ht="12.75">
      <c r="A92" t="s">
        <v>118</v>
      </c>
      <c r="B92" t="s">
        <v>12</v>
      </c>
      <c r="C92" t="s">
        <v>105</v>
      </c>
      <c r="D92" s="73">
        <v>329.3</v>
      </c>
    </row>
    <row r="93" spans="1:4" ht="12.75">
      <c r="A93" t="s">
        <v>399</v>
      </c>
      <c r="B93" t="s">
        <v>12</v>
      </c>
      <c r="C93" t="s">
        <v>358</v>
      </c>
      <c r="D93" s="73">
        <v>332.2</v>
      </c>
    </row>
    <row r="94" ht="12.75">
      <c r="D94" s="73"/>
    </row>
    <row r="95" spans="1:4" ht="12.75">
      <c r="A95" s="7" t="s">
        <v>544</v>
      </c>
      <c r="D95" s="73"/>
    </row>
    <row r="96" spans="1:4" ht="12.75">
      <c r="A96" t="s">
        <v>249</v>
      </c>
      <c r="B96" t="s">
        <v>6</v>
      </c>
      <c r="C96" t="s">
        <v>245</v>
      </c>
      <c r="D96" s="73">
        <v>334.7</v>
      </c>
    </row>
    <row r="97" spans="1:4" ht="12.75">
      <c r="A97" t="s">
        <v>267</v>
      </c>
      <c r="B97" t="s">
        <v>6</v>
      </c>
      <c r="C97" t="s">
        <v>245</v>
      </c>
      <c r="D97" s="73">
        <v>386.6</v>
      </c>
    </row>
    <row r="98" spans="1:4" ht="12.75">
      <c r="A98" t="s">
        <v>282</v>
      </c>
      <c r="B98" t="s">
        <v>20</v>
      </c>
      <c r="C98" t="s">
        <v>245</v>
      </c>
      <c r="D98" s="73">
        <v>388</v>
      </c>
    </row>
    <row r="100" ht="12.75">
      <c r="A100" s="7" t="s">
        <v>545</v>
      </c>
    </row>
    <row r="101" spans="1:4" ht="12.75">
      <c r="A101" t="s">
        <v>339</v>
      </c>
      <c r="B101" t="s">
        <v>12</v>
      </c>
      <c r="C101" t="s">
        <v>283</v>
      </c>
      <c r="D101" s="74">
        <v>-11.02</v>
      </c>
    </row>
    <row r="102" spans="1:4" ht="12.75">
      <c r="A102" t="s">
        <v>89</v>
      </c>
      <c r="B102" t="s">
        <v>12</v>
      </c>
      <c r="C102" t="s">
        <v>82</v>
      </c>
      <c r="D102" s="74">
        <v>-10.98</v>
      </c>
    </row>
    <row r="103" spans="1:4" ht="12.75">
      <c r="A103" t="s">
        <v>205</v>
      </c>
      <c r="B103" t="s">
        <v>12</v>
      </c>
      <c r="C103" t="s">
        <v>190</v>
      </c>
      <c r="D103" s="74">
        <v>-10.92</v>
      </c>
    </row>
    <row r="104" spans="1:4" ht="12.75">
      <c r="A104" t="s">
        <v>11</v>
      </c>
      <c r="B104" t="s">
        <v>12</v>
      </c>
      <c r="C104" t="s">
        <v>4</v>
      </c>
      <c r="D104" s="74">
        <v>-9.87</v>
      </c>
    </row>
    <row r="105" spans="1:4" ht="12.75">
      <c r="A105" t="s">
        <v>158</v>
      </c>
      <c r="B105" t="s">
        <v>12</v>
      </c>
      <c r="C105" t="s">
        <v>151</v>
      </c>
      <c r="D105" s="74">
        <v>-9.39</v>
      </c>
    </row>
    <row r="106" spans="1:4" ht="12.75">
      <c r="A106" t="s">
        <v>186</v>
      </c>
      <c r="B106" t="s">
        <v>6</v>
      </c>
      <c r="C106" t="s">
        <v>151</v>
      </c>
      <c r="D106" s="74">
        <v>-9.01</v>
      </c>
    </row>
    <row r="107" spans="1:4" ht="12.75">
      <c r="A107" t="s">
        <v>329</v>
      </c>
      <c r="B107" t="s">
        <v>12</v>
      </c>
      <c r="C107" t="s">
        <v>283</v>
      </c>
      <c r="D107" s="74">
        <v>-8.83</v>
      </c>
    </row>
    <row r="108" spans="1:4" ht="12.75">
      <c r="A108" t="s">
        <v>193</v>
      </c>
      <c r="B108" t="s">
        <v>12</v>
      </c>
      <c r="C108" t="s">
        <v>190</v>
      </c>
      <c r="D108" s="74">
        <v>-8.52</v>
      </c>
    </row>
    <row r="109" spans="1:4" ht="12.75">
      <c r="A109" t="s">
        <v>48</v>
      </c>
      <c r="B109" t="s">
        <v>12</v>
      </c>
      <c r="C109" t="s">
        <v>33</v>
      </c>
      <c r="D109" s="74">
        <v>-8.29</v>
      </c>
    </row>
    <row r="110" spans="1:4" ht="12.75">
      <c r="A110" t="s">
        <v>165</v>
      </c>
      <c r="B110" t="s">
        <v>12</v>
      </c>
      <c r="C110" t="s">
        <v>151</v>
      </c>
      <c r="D110" s="74">
        <v>-8.26</v>
      </c>
    </row>
    <row r="112" ht="12.75">
      <c r="A112" s="7" t="s">
        <v>546</v>
      </c>
    </row>
    <row r="113" spans="1:4" ht="12.75">
      <c r="A113" t="s">
        <v>186</v>
      </c>
      <c r="B113" t="s">
        <v>6</v>
      </c>
      <c r="C113" t="s">
        <v>151</v>
      </c>
      <c r="D113">
        <v>-9.01</v>
      </c>
    </row>
    <row r="114" spans="1:4" ht="12.75">
      <c r="A114" t="s">
        <v>285</v>
      </c>
      <c r="B114" t="s">
        <v>6</v>
      </c>
      <c r="C114" t="s">
        <v>283</v>
      </c>
      <c r="D114">
        <v>-7.52</v>
      </c>
    </row>
    <row r="115" spans="1:4" ht="12.75">
      <c r="A115" t="s">
        <v>49</v>
      </c>
      <c r="B115" t="s">
        <v>20</v>
      </c>
      <c r="C115" t="s">
        <v>33</v>
      </c>
      <c r="D115">
        <v>-6.63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Waste Management Bulletin</dc:title>
  <dc:subject>Municipal Waste Management</dc:subject>
  <dc:creator>Environment Statistics and Indicators Division, Defra</dc:creator>
  <cp:keywords>Municipal waste disposal</cp:keywords>
  <dc:description>http://www.defra.gov.uk/environment/statistics/wastats/index.htm</dc:description>
  <cp:lastModifiedBy>m183099</cp:lastModifiedBy>
  <dcterms:created xsi:type="dcterms:W3CDTF">2006-11-20T12:04:33Z</dcterms:created>
  <dcterms:modified xsi:type="dcterms:W3CDTF">2013-03-14T14:23:09Z</dcterms:modified>
  <cp:category>Environment, Waste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1152247380</vt:i4>
  </property>
  <property fmtid="{D5CDD505-2E9C-101B-9397-08002B2CF9AE}" pid="3" name="_NewReviewCycle">
    <vt:lpwstr/>
  </property>
  <property fmtid="{D5CDD505-2E9C-101B-9397-08002B2CF9AE}" pid="4" name="_EmailSubject">
    <vt:lpwstr>LA table</vt:lpwstr>
  </property>
  <property fmtid="{D5CDD505-2E9C-101B-9397-08002B2CF9AE}" pid="5" name="_AuthorEmail">
    <vt:lpwstr>jane.hinton@DEFRA.gsi.gov.uk</vt:lpwstr>
  </property>
  <property fmtid="{D5CDD505-2E9C-101B-9397-08002B2CF9AE}" pid="6" name="_AuthorEmailDisplayName">
    <vt:lpwstr>Hinton, Jane (ESI)</vt:lpwstr>
  </property>
  <property fmtid="{D5CDD505-2E9C-101B-9397-08002B2CF9AE}" pid="7" name="_ReviewingToolsShownOnce">
    <vt:lpwstr/>
  </property>
</Properties>
</file>