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DRT0203 2011-12" sheetId="1" r:id="rId1"/>
    <sheet name="DRT0203 2010-11" sheetId="2" r:id="rId2"/>
    <sheet name="DRT0203 2009-10" sheetId="3" r:id="rId3"/>
    <sheet name="DRT0203 2008-09" sheetId="4" r:id="rId4"/>
    <sheet name="DRT0203 2007-08" sheetId="5" r:id="rId5"/>
    <sheet name="Chart data" sheetId="6" state="hidden" r:id="rId6"/>
  </sheets>
  <definedNames>
    <definedName name="_xlnm.Print_Area" localSheetId="2">'DRT0203 2009-10'!$A$1:$L$83</definedName>
    <definedName name="_xlnm.Print_Area" localSheetId="1">'DRT0203 2010-11'!$A$1:$L$94</definedName>
  </definedNames>
  <calcPr fullCalcOnLoad="1"/>
</workbook>
</file>

<file path=xl/sharedStrings.xml><?xml version="1.0" encoding="utf-8"?>
<sst xmlns="http://schemas.openxmlformats.org/spreadsheetml/2006/main" count="442" uniqueCount="111">
  <si>
    <t>Date</t>
  </si>
  <si>
    <t>Cars</t>
  </si>
  <si>
    <t>Total</t>
  </si>
  <si>
    <t>Telephone: 020 7944 3077</t>
  </si>
  <si>
    <t>Department for Transport statistics</t>
  </si>
  <si>
    <t>Others</t>
  </si>
  <si>
    <r>
      <t xml:space="preserve">Numbers / </t>
    </r>
    <r>
      <rPr>
        <b/>
        <i/>
        <sz val="12"/>
        <rFont val="Arial"/>
        <family val="2"/>
      </rPr>
      <t>Per cent</t>
    </r>
  </si>
  <si>
    <t>Source: DSA/DfT</t>
  </si>
  <si>
    <t>Male tests</t>
  </si>
  <si>
    <t xml:space="preserve">Female tests </t>
  </si>
  <si>
    <t>Total tests</t>
  </si>
  <si>
    <t>Conducted</t>
  </si>
  <si>
    <t>Passes</t>
  </si>
  <si>
    <t>Pass rate (%)</t>
  </si>
  <si>
    <r>
      <t>Notes &amp; definitions (</t>
    </r>
    <r>
      <rPr>
        <u val="single"/>
        <sz val="10"/>
        <color indexed="21"/>
        <rFont val="Arial"/>
        <family val="2"/>
      </rPr>
      <t>http://www.dft.gov.uk/statistics/series/driving-tests-and-instructors/</t>
    </r>
    <r>
      <rPr>
        <sz val="10"/>
        <rFont val="Arial"/>
        <family val="2"/>
      </rPr>
      <t>)</t>
    </r>
  </si>
  <si>
    <r>
      <t xml:space="preserve">Email : </t>
    </r>
    <r>
      <rPr>
        <u val="single"/>
        <sz val="10"/>
        <color indexed="21"/>
        <rFont val="Arial"/>
        <family val="2"/>
      </rPr>
      <t>vehicles.stats@dft.gsi.gov.uk</t>
    </r>
  </si>
  <si>
    <t>Driving Test and Instructor Statistics (http://www.dft.gov.uk/statistics/series/driving-tests-and-instructors/)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</si>
  <si>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</si>
  <si>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</si>
  <si>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</si>
  <si>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</si>
  <si>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</si>
  <si>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</si>
  <si>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</si>
  <si>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</si>
  <si>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</si>
  <si>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</si>
  <si>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</si>
  <si>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</si>
  <si>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</si>
  <si>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</si>
  <si>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</si>
  <si>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</si>
  <si>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</si>
  <si>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</si>
  <si>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</si>
  <si>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</si>
  <si>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</si>
  <si>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</si>
  <si>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</si>
  <si>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</si>
  <si>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</si>
  <si>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</si>
  <si>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</si>
  <si>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</si>
  <si>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</si>
  <si>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</si>
  <si>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</si>
  <si>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</si>
  <si>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</si>
  <si>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</si>
  <si>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</si>
  <si>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</si>
  <si>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</si>
  <si>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</si>
  <si>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</si>
  <si>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</si>
  <si>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</si>
  <si>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</si>
  <si>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</si>
  <si>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</si>
  <si>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</si>
  <si>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</si>
  <si>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</si>
  <si>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</si>
  <si>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</si>
  <si>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</si>
  <si>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</si>
  <si>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</si>
  <si>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</si>
  <si>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</si>
  <si>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</si>
  <si>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</si>
  <si>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</si>
  <si>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</si>
  <si>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</si>
  <si>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</si>
  <si>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 xml:space="preserve">Age </t>
  </si>
  <si>
    <t>76</t>
  </si>
  <si>
    <t>83</t>
  </si>
  <si>
    <t>Table DRT0203</t>
  </si>
  <si>
    <t>Practical car pass rates by gender and age of candidate, Great Britain: April 2011 to March 2012</t>
  </si>
  <si>
    <t>16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</si>
  <si>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</si>
  <si>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</si>
  <si>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</si>
  <si>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</si>
  <si>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</si>
  <si>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</si>
  <si>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</si>
  <si>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</si>
  <si>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</si>
  <si>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</si>
  <si>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</si>
  <si>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</si>
  <si>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</si>
  <si>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</si>
  <si>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</si>
  <si>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</si>
  <si>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1 Unidentified are candidates who have used a licence not issued by DVLA and their age is unknown, total unidentified also includes candidates where their gender is unknown.</t>
  </si>
  <si>
    <t>Practical car test pass rates by gender and age of candidate, Great Britain: April 2010 to March 2011</t>
  </si>
  <si>
    <r>
      <t>Unidentified</t>
    </r>
    <r>
      <rPr>
        <vertAlign val="superscript"/>
        <sz val="12"/>
        <color indexed="8"/>
        <rFont val="ARIAL"/>
        <family val="0"/>
      </rPr>
      <t>1</t>
    </r>
  </si>
  <si>
    <t>Practical car test pass rates by gender and age of candidate, Great Britain: April 2009 to March 2010</t>
  </si>
  <si>
    <t>Practical car test pass rates by gender and age of candidate, Great Britain: April 2007 to March 2008</t>
  </si>
  <si>
    <t>Practical car test pass rates by gender and age of candidate, Great Britain: April 2008 to March 2009</t>
  </si>
  <si>
    <t>96</t>
  </si>
  <si>
    <t>99</t>
  </si>
  <si>
    <t>93</t>
  </si>
  <si>
    <t>Last updated: 5 July 2012</t>
  </si>
  <si>
    <t>100</t>
  </si>
  <si>
    <t>Next update: July 2013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</si>
</sst>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  <numFmt numFmtId="165" formatCode="#,##0.0"/>
    <numFmt numFmtId="166" formatCode="0.0"/>
    <numFmt numFmtId="167" formatCode="0.0%"/>
    <numFmt numFmtId="168" formatCode="mmm\-yyyy"/>
    <numFmt numFmtId="169" formatCode="mmm\ yyyy"/>
    <numFmt numFmtId="170" formatCode="0.0000"/>
    <numFmt numFmtId="171" formatCode="0.000"/>
    <numFmt numFmtId="172" formatCode="0.00000"/>
    <numFmt numFmtId="173" formatCode="#,##0.000"/>
    <numFmt numFmtId="174" formatCode="#,##0.0000"/>
    <numFmt numFmtId="175" formatCode="#,##0.00000"/>
    <numFmt numFmtId="176" formatCode="0.00000000"/>
    <numFmt numFmtId="177" formatCode="0.0000000"/>
    <numFmt numFmtId="178" formatCode="0.000000"/>
    <numFmt numFmtId="179" formatCode="_-* #,##0.000_-;\-* #,##0.000_-;_-* &quot;-&quot;??_-;_-@_-"/>
    <numFmt numFmtId="180" formatCode="_-* #,##0.0_-;\-* #,##0.0_-;_-* &quot;-&quot;??_-;_-@_-"/>
    <numFmt numFmtId="181" formatCode="_-* #,##0.0_-;\-* #,##0.0_-;_-* &quot;-&quot;?_-;_-@_-"/>
    <numFmt numFmtId="182" formatCode="\ mmmm\ yyyy"/>
    <numFmt numFmtId="183" formatCode="0.0[$%-809]"/>
    <numFmt numFmtId="184" formatCode="#,##0.00_ ;[Red]\-#,##0.00"/>
    <numFmt numFmtId="185" formatCode="#,##0.0_ ;[Red]\-#,##0.0"/>
    <numFmt numFmtId="186" formatCode="#,##0_ ;[Red]\-#,##0"/>
  </numFmts>
  <fonts count="15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sz val="12"/>
      <name val="Arial"/>
      <family val="2"/>
    </font>
    <font>
      <b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21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21" applyFont="1" applyFill="1">
      <alignment/>
      <protection/>
    </xf>
    <xf numFmtId="0" fontId="3" fillId="2" borderId="0" xfId="21" applyFont="1" applyFill="1" applyBorder="1">
      <alignment/>
      <protection/>
    </xf>
    <xf numFmtId="0" fontId="4" fillId="2" borderId="0" xfId="21" applyFont="1" applyFill="1" applyAlignment="1" applyProtection="1" quotePrefix="1">
      <alignment horizontal="left"/>
      <protection locked="0"/>
    </xf>
    <xf numFmtId="0" fontId="4" fillId="2" borderId="0" xfId="22" applyFont="1" applyFill="1" applyAlignment="1">
      <alignment vertical="top"/>
      <protection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20" applyFont="1" applyFill="1" applyBorder="1" applyAlignment="1">
      <alignment/>
    </xf>
    <xf numFmtId="0" fontId="6" fillId="2" borderId="0" xfId="20" applyFont="1" applyFill="1" applyBorder="1" applyAlignment="1">
      <alignment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" fillId="2" borderId="0" xfId="0" applyNumberFormat="1" applyFont="1" applyFill="1" applyAlignment="1">
      <alignment/>
    </xf>
    <xf numFmtId="167" fontId="1" fillId="2" borderId="0" xfId="23" applyNumberFormat="1" applyFont="1" applyFill="1" applyAlignment="1">
      <alignment/>
    </xf>
    <xf numFmtId="0" fontId="1" fillId="2" borderId="0" xfId="0" applyFont="1" applyFill="1" applyBorder="1" applyAlignment="1">
      <alignment horizontal="right" wrapText="1"/>
    </xf>
    <xf numFmtId="186" fontId="13" fillId="2" borderId="0" xfId="0" applyNumberFormat="1" applyFont="1" applyFill="1" applyBorder="1" applyAlignment="1">
      <alignment/>
    </xf>
    <xf numFmtId="185" fontId="11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7" fontId="1" fillId="2" borderId="0" xfId="23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83" fontId="13" fillId="2" borderId="0" xfId="0" applyNumberFormat="1" applyFont="1" applyFill="1" applyBorder="1" applyAlignment="1">
      <alignment/>
    </xf>
    <xf numFmtId="185" fontId="11" fillId="2" borderId="0" xfId="0" applyNumberFormat="1" applyFont="1" applyFill="1" applyBorder="1" applyAlignment="1">
      <alignment horizontal="right"/>
    </xf>
    <xf numFmtId="186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186" fontId="13" fillId="2" borderId="0" xfId="0" applyNumberFormat="1" applyFont="1" applyFill="1" applyBorder="1" applyAlignment="1">
      <alignment horizontal="left"/>
    </xf>
    <xf numFmtId="186" fontId="13" fillId="2" borderId="1" xfId="0" applyNumberFormat="1" applyFont="1" applyFill="1" applyBorder="1" applyAlignment="1">
      <alignment horizontal="left"/>
    </xf>
    <xf numFmtId="186" fontId="13" fillId="2" borderId="0" xfId="0" applyNumberFormat="1" applyFont="1" applyFill="1" applyAlignment="1">
      <alignment/>
    </xf>
    <xf numFmtId="185" fontId="13" fillId="2" borderId="0" xfId="0" applyNumberFormat="1" applyFont="1" applyFill="1" applyAlignment="1">
      <alignment/>
    </xf>
    <xf numFmtId="186" fontId="13" fillId="2" borderId="1" xfId="0" applyNumberFormat="1" applyFont="1" applyFill="1" applyBorder="1" applyAlignment="1">
      <alignment/>
    </xf>
    <xf numFmtId="185" fontId="13" fillId="2" borderId="1" xfId="0" applyNumberFormat="1" applyFont="1" applyFill="1" applyBorder="1" applyAlignment="1">
      <alignment/>
    </xf>
    <xf numFmtId="185" fontId="13" fillId="2" borderId="0" xfId="0" applyNumberFormat="1" applyFont="1" applyFill="1" applyBorder="1" applyAlignment="1">
      <alignment/>
    </xf>
    <xf numFmtId="186" fontId="13" fillId="2" borderId="0" xfId="0" applyNumberFormat="1" applyFont="1" applyFill="1" applyBorder="1" applyAlignment="1">
      <alignment/>
    </xf>
    <xf numFmtId="186" fontId="1" fillId="2" borderId="0" xfId="0" applyNumberFormat="1" applyFont="1" applyFill="1" applyBorder="1" applyAlignment="1">
      <alignment/>
    </xf>
    <xf numFmtId="183" fontId="13" fillId="2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38" fontId="13" fillId="2" borderId="0" xfId="0" applyNumberFormat="1" applyFont="1" applyFill="1" applyAlignment="1">
      <alignment/>
    </xf>
    <xf numFmtId="183" fontId="13" fillId="2" borderId="0" xfId="0" applyNumberFormat="1" applyFont="1" applyFill="1" applyAlignment="1">
      <alignment/>
    </xf>
    <xf numFmtId="0" fontId="13" fillId="2" borderId="1" xfId="0" applyFont="1" applyFill="1" applyBorder="1" applyAlignment="1">
      <alignment/>
    </xf>
    <xf numFmtId="38" fontId="13" fillId="2" borderId="1" xfId="0" applyNumberFormat="1" applyFont="1" applyFill="1" applyBorder="1" applyAlignment="1">
      <alignment/>
    </xf>
    <xf numFmtId="185" fontId="13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0" fontId="0" fillId="2" borderId="0" xfId="20" applyFont="1" applyFill="1" applyBorder="1" applyAlignment="1" applyProtection="1">
      <alignment horizontal="left"/>
      <protection/>
    </xf>
    <xf numFmtId="0" fontId="9" fillId="2" borderId="0" xfId="20" applyFont="1" applyFill="1" applyBorder="1" applyAlignment="1" applyProtection="1">
      <alignment horizontal="left"/>
      <protection/>
    </xf>
    <xf numFmtId="0" fontId="5" fillId="2" borderId="0" xfId="20" applyFill="1" applyAlignment="1">
      <alignment horizontal="left"/>
    </xf>
    <xf numFmtId="0" fontId="1" fillId="2" borderId="4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908a_new updated" xfId="21"/>
    <cellStyle name="Normal_TSR4 data request 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vehicle-licensing/" TargetMode="External" /><Relationship Id="rId2" Type="http://schemas.openxmlformats.org/officeDocument/2006/relationships/hyperlink" Target="http://www.dft.gov.uk/statistics/series/driving-tests-and-instructors/" TargetMode="External" /><Relationship Id="rId3" Type="http://schemas.openxmlformats.org/officeDocument/2006/relationships/hyperlink" Target="http://www.dft.gov.uk/statistics/series/vehicle-licensing/" TargetMode="External" /><Relationship Id="rId4" Type="http://schemas.openxmlformats.org/officeDocument/2006/relationships/hyperlink" Target="http://www.dft.gov.uk/statistics/series/driving-tests-and-instructors/" TargetMode="External" /><Relationship Id="rId5" Type="http://schemas.openxmlformats.org/officeDocument/2006/relationships/hyperlink" Target="http://www.dft.gov.uk/statistics/series/vehicle-licensing/" TargetMode="External" /><Relationship Id="rId6" Type="http://schemas.openxmlformats.org/officeDocument/2006/relationships/hyperlink" Target="http://www.dft.gov.uk/statistics/series/driving-tests-and-instructors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vehicle-licensing/" TargetMode="External" /><Relationship Id="rId2" Type="http://schemas.openxmlformats.org/officeDocument/2006/relationships/hyperlink" Target="http://www.dft.gov.uk/statistics/series/driving-tests-and-instructors/" TargetMode="External" /><Relationship Id="rId3" Type="http://schemas.openxmlformats.org/officeDocument/2006/relationships/hyperlink" Target="http://www.dft.gov.uk/statistics/series/vehicle-licensing/" TargetMode="External" /><Relationship Id="rId4" Type="http://schemas.openxmlformats.org/officeDocument/2006/relationships/hyperlink" Target="http://www.dft.gov.uk/statistics/series/driving-tests-and-instructors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vehicle-licensing/" TargetMode="External" /><Relationship Id="rId2" Type="http://schemas.openxmlformats.org/officeDocument/2006/relationships/hyperlink" Target="http://www.dft.gov.uk/statistics/series/driving-tests-and-instructors/" TargetMode="External" /><Relationship Id="rId3" Type="http://schemas.openxmlformats.org/officeDocument/2006/relationships/hyperlink" Target="http://www.dft.gov.uk/statistics/series/vehicle-licensing/" TargetMode="External" /><Relationship Id="rId4" Type="http://schemas.openxmlformats.org/officeDocument/2006/relationships/hyperlink" Target="http://www.dft.gov.uk/statistics/series/driving-tests-and-instructors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vehicle-licensing/" TargetMode="External" /><Relationship Id="rId2" Type="http://schemas.openxmlformats.org/officeDocument/2006/relationships/hyperlink" Target="http://www.dft.gov.uk/statistics/series/driving-tests-and-instructors/" TargetMode="External" /><Relationship Id="rId3" Type="http://schemas.openxmlformats.org/officeDocument/2006/relationships/hyperlink" Target="http://www.dft.gov.uk/statistics/series/vehicle-licensing/" TargetMode="External" /><Relationship Id="rId4" Type="http://schemas.openxmlformats.org/officeDocument/2006/relationships/hyperlink" Target="http://www.dft.gov.uk/statistics/series/driving-tests-and-instruc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vehicle-licensing/" TargetMode="External" /><Relationship Id="rId2" Type="http://schemas.openxmlformats.org/officeDocument/2006/relationships/hyperlink" Target="http://www.dft.gov.uk/statistics/series/driving-tests-and-instructors/" TargetMode="External" /><Relationship Id="rId3" Type="http://schemas.openxmlformats.org/officeDocument/2006/relationships/hyperlink" Target="http://www.dft.gov.uk/statistics/series/vehicle-licensing/" TargetMode="External" /><Relationship Id="rId4" Type="http://schemas.openxmlformats.org/officeDocument/2006/relationships/hyperlink" Target="http://www.dft.gov.uk/statistics/series/driving-tests-and-instruc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zoomScale="75" zoomScaleNormal="75" workbookViewId="0" topLeftCell="A7">
      <selection activeCell="G89" sqref="G89"/>
    </sheetView>
  </sheetViews>
  <sheetFormatPr defaultColWidth="9.140625" defaultRowHeight="12.75"/>
  <cols>
    <col min="1" max="1" width="21.7109375" style="6" customWidth="1"/>
    <col min="2" max="3" width="13.7109375" style="7" customWidth="1"/>
    <col min="4" max="4" width="16.140625" style="7" customWidth="1"/>
    <col min="5" max="5" width="2.421875" style="7" customWidth="1"/>
    <col min="6" max="6" width="17.57421875" style="7" customWidth="1"/>
    <col min="7" max="7" width="13.7109375" style="7" customWidth="1"/>
    <col min="8" max="8" width="17.421875" style="7" customWidth="1"/>
    <col min="9" max="9" width="2.421875" style="7" customWidth="1"/>
    <col min="10" max="10" width="15.421875" style="7" customWidth="1"/>
    <col min="11" max="11" width="13.7109375" style="7" customWidth="1"/>
    <col min="12" max="12" width="17.00390625" style="7" customWidth="1"/>
    <col min="13" max="14" width="15.140625" style="7" bestFit="1" customWidth="1"/>
    <col min="15" max="15" width="9.28125" style="7" bestFit="1" customWidth="1"/>
    <col min="16" max="16384" width="9.140625" style="7" customWidth="1"/>
  </cols>
  <sheetData>
    <row r="1" s="5" customFormat="1" ht="15.75">
      <c r="A1" s="1" t="s">
        <v>4</v>
      </c>
    </row>
    <row r="2" spans="1:10" s="5" customFormat="1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="5" customFormat="1" ht="15">
      <c r="A3" s="2"/>
    </row>
    <row r="4" s="5" customFormat="1" ht="15.75">
      <c r="A4" s="3" t="s">
        <v>80</v>
      </c>
    </row>
    <row r="5" s="5" customFormat="1" ht="15.75">
      <c r="A5" s="4" t="s">
        <v>81</v>
      </c>
    </row>
    <row r="6" spans="1:13" ht="16.5" thickBot="1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0" t="s">
        <v>6</v>
      </c>
      <c r="M6" s="5"/>
    </row>
    <row r="7" spans="1:13" ht="15.75">
      <c r="A7" s="26"/>
      <c r="B7" s="62" t="s">
        <v>8</v>
      </c>
      <c r="C7" s="62"/>
      <c r="D7" s="62"/>
      <c r="E7" s="27"/>
      <c r="F7" s="62" t="s">
        <v>9</v>
      </c>
      <c r="G7" s="62"/>
      <c r="H7" s="62"/>
      <c r="I7" s="27"/>
      <c r="J7" s="62" t="s">
        <v>10</v>
      </c>
      <c r="K7" s="62"/>
      <c r="L7" s="62"/>
      <c r="M7" s="5"/>
    </row>
    <row r="8" spans="1:13" ht="15.75">
      <c r="A8" s="39" t="s">
        <v>77</v>
      </c>
      <c r="B8" s="23" t="s">
        <v>11</v>
      </c>
      <c r="C8" s="23" t="s">
        <v>12</v>
      </c>
      <c r="D8" s="23" t="s">
        <v>13</v>
      </c>
      <c r="E8" s="23"/>
      <c r="F8" s="23" t="s">
        <v>11</v>
      </c>
      <c r="G8" s="23" t="s">
        <v>12</v>
      </c>
      <c r="H8" s="23" t="s">
        <v>13</v>
      </c>
      <c r="I8" s="23"/>
      <c r="J8" s="23" t="s">
        <v>11</v>
      </c>
      <c r="K8" s="23" t="s">
        <v>12</v>
      </c>
      <c r="L8" s="23" t="s">
        <v>13</v>
      </c>
      <c r="M8" s="5"/>
    </row>
    <row r="9" spans="1:15" ht="15.75">
      <c r="A9" s="34" t="s">
        <v>82</v>
      </c>
      <c r="B9" s="24">
        <v>92</v>
      </c>
      <c r="C9" s="24">
        <v>47</v>
      </c>
      <c r="D9" s="46">
        <v>51.08695652173913</v>
      </c>
      <c r="E9" s="36"/>
      <c r="F9" s="24">
        <v>50</v>
      </c>
      <c r="G9" s="24">
        <v>29</v>
      </c>
      <c r="H9" s="46">
        <v>58</v>
      </c>
      <c r="I9" s="36"/>
      <c r="J9" s="24">
        <v>142</v>
      </c>
      <c r="K9" s="24">
        <v>76</v>
      </c>
      <c r="L9" s="46">
        <v>53.521126760563384</v>
      </c>
      <c r="M9" s="23"/>
      <c r="N9" s="23"/>
      <c r="O9" s="5"/>
    </row>
    <row r="10" spans="1:17" ht="15.75">
      <c r="A10" s="34" t="s">
        <v>17</v>
      </c>
      <c r="B10" s="24">
        <v>165237</v>
      </c>
      <c r="C10" s="24">
        <v>95010</v>
      </c>
      <c r="D10" s="46">
        <v>57.499228381052674</v>
      </c>
      <c r="E10" s="36"/>
      <c r="F10" s="24">
        <v>153917</v>
      </c>
      <c r="G10" s="24">
        <v>83860</v>
      </c>
      <c r="H10" s="46">
        <v>54.48391015937161</v>
      </c>
      <c r="I10" s="36"/>
      <c r="J10" s="24">
        <v>317939</v>
      </c>
      <c r="K10" s="24">
        <v>178870</v>
      </c>
      <c r="L10" s="46">
        <v>56.04504408530052</v>
      </c>
      <c r="M10" s="24"/>
      <c r="N10" s="25"/>
      <c r="O10" s="23"/>
      <c r="P10" s="23"/>
      <c r="Q10" s="5"/>
    </row>
    <row r="11" spans="1:17" ht="15.75">
      <c r="A11" s="34" t="s">
        <v>18</v>
      </c>
      <c r="B11" s="24">
        <v>105709</v>
      </c>
      <c r="C11" s="24">
        <v>53648</v>
      </c>
      <c r="D11" s="46">
        <v>50.75064564039013</v>
      </c>
      <c r="E11" s="36"/>
      <c r="F11" s="24">
        <v>118138</v>
      </c>
      <c r="G11" s="24">
        <v>56109</v>
      </c>
      <c r="H11" s="46">
        <v>47.49445563662835</v>
      </c>
      <c r="I11" s="36"/>
      <c r="J11" s="24">
        <v>223214</v>
      </c>
      <c r="K11" s="24">
        <v>109757</v>
      </c>
      <c r="L11" s="46">
        <v>49.032151424857155</v>
      </c>
      <c r="M11" s="24"/>
      <c r="N11" s="25"/>
      <c r="O11" s="23"/>
      <c r="P11" s="23"/>
      <c r="Q11" s="5"/>
    </row>
    <row r="12" spans="1:17" ht="15.75">
      <c r="A12" s="34" t="s">
        <v>19</v>
      </c>
      <c r="B12" s="24">
        <v>55485</v>
      </c>
      <c r="C12" s="24">
        <v>27642</v>
      </c>
      <c r="D12" s="46">
        <v>49.81886996485537</v>
      </c>
      <c r="E12" s="36"/>
      <c r="F12" s="24">
        <v>65097</v>
      </c>
      <c r="G12" s="24">
        <v>29389</v>
      </c>
      <c r="H12" s="46">
        <v>45.14647372382752</v>
      </c>
      <c r="I12" s="36"/>
      <c r="J12" s="24">
        <v>120312</v>
      </c>
      <c r="K12" s="24">
        <v>57031</v>
      </c>
      <c r="L12" s="46">
        <v>47.29644557230764</v>
      </c>
      <c r="M12" s="24"/>
      <c r="N12" s="25"/>
      <c r="O12" s="23"/>
      <c r="P12" s="23"/>
      <c r="Q12" s="5"/>
    </row>
    <row r="13" spans="1:17" ht="15.75">
      <c r="A13" s="34" t="s">
        <v>20</v>
      </c>
      <c r="B13" s="24">
        <v>37548</v>
      </c>
      <c r="C13" s="24">
        <v>18815</v>
      </c>
      <c r="D13" s="46">
        <v>50.109193565569406</v>
      </c>
      <c r="E13" s="36"/>
      <c r="F13" s="24">
        <v>45239</v>
      </c>
      <c r="G13" s="24">
        <v>20017</v>
      </c>
      <c r="H13" s="46">
        <v>44.24722031875152</v>
      </c>
      <c r="I13" s="36"/>
      <c r="J13" s="24">
        <v>82591</v>
      </c>
      <c r="K13" s="24">
        <v>38832</v>
      </c>
      <c r="L13" s="46">
        <v>46.90591517991956</v>
      </c>
      <c r="M13" s="24"/>
      <c r="N13" s="25"/>
      <c r="O13" s="23"/>
      <c r="P13" s="23"/>
      <c r="Q13" s="5"/>
    </row>
    <row r="14" spans="1:17" ht="15.75">
      <c r="A14" s="34" t="s">
        <v>21</v>
      </c>
      <c r="B14" s="24">
        <v>31970</v>
      </c>
      <c r="C14" s="24">
        <v>16180</v>
      </c>
      <c r="D14" s="46">
        <v>50.60994682514857</v>
      </c>
      <c r="E14" s="36"/>
      <c r="F14" s="24">
        <v>37529</v>
      </c>
      <c r="G14" s="24">
        <v>16706</v>
      </c>
      <c r="H14" s="46">
        <v>44.51490847078259</v>
      </c>
      <c r="I14" s="36"/>
      <c r="J14" s="24">
        <v>69375</v>
      </c>
      <c r="K14" s="24">
        <v>32886</v>
      </c>
      <c r="L14" s="46">
        <v>47.31866645563245</v>
      </c>
      <c r="M14" s="24"/>
      <c r="N14" s="25"/>
      <c r="O14" s="23"/>
      <c r="P14" s="23"/>
      <c r="Q14" s="5"/>
    </row>
    <row r="15" spans="1:17" ht="15.75">
      <c r="A15" s="34" t="s">
        <v>22</v>
      </c>
      <c r="B15" s="24">
        <v>28410</v>
      </c>
      <c r="C15" s="24">
        <v>14385</v>
      </c>
      <c r="D15" s="46">
        <v>50.63357972544879</v>
      </c>
      <c r="E15" s="36"/>
      <c r="F15" s="24">
        <v>33323</v>
      </c>
      <c r="G15" s="24">
        <v>14981</v>
      </c>
      <c r="H15" s="46">
        <v>44.95693665036161</v>
      </c>
      <c r="I15" s="36"/>
      <c r="J15" s="24">
        <v>61625</v>
      </c>
      <c r="K15" s="24">
        <v>29366</v>
      </c>
      <c r="L15" s="46">
        <v>47.569371324899166</v>
      </c>
      <c r="M15" s="24"/>
      <c r="N15" s="25"/>
      <c r="O15" s="23"/>
      <c r="P15" s="23"/>
      <c r="Q15" s="5"/>
    </row>
    <row r="16" spans="1:17" ht="15.75">
      <c r="A16" s="34" t="s">
        <v>23</v>
      </c>
      <c r="B16" s="24">
        <v>26690</v>
      </c>
      <c r="C16" s="24">
        <v>13602</v>
      </c>
      <c r="D16" s="46">
        <v>50.96290745597602</v>
      </c>
      <c r="E16" s="36"/>
      <c r="F16" s="24">
        <v>30514</v>
      </c>
      <c r="G16" s="24">
        <v>13402</v>
      </c>
      <c r="H16" s="46">
        <v>43.92082322868192</v>
      </c>
      <c r="I16" s="36"/>
      <c r="J16" s="24">
        <v>57102</v>
      </c>
      <c r="K16" s="24">
        <v>27004</v>
      </c>
      <c r="L16" s="46">
        <v>47.20648905670932</v>
      </c>
      <c r="M16" s="24"/>
      <c r="N16" s="25"/>
      <c r="O16" s="23"/>
      <c r="P16" s="23"/>
      <c r="Q16" s="5"/>
    </row>
    <row r="17" spans="1:17" ht="15.75">
      <c r="A17" s="34" t="s">
        <v>24</v>
      </c>
      <c r="B17" s="24">
        <v>24427</v>
      </c>
      <c r="C17" s="24">
        <v>12205</v>
      </c>
      <c r="D17" s="46">
        <v>49.96520243992303</v>
      </c>
      <c r="E17" s="36"/>
      <c r="F17" s="24">
        <v>27558</v>
      </c>
      <c r="G17" s="24">
        <v>12027</v>
      </c>
      <c r="H17" s="46">
        <v>43.642499455693454</v>
      </c>
      <c r="I17" s="36"/>
      <c r="J17" s="24">
        <v>51903</v>
      </c>
      <c r="K17" s="24">
        <v>24232</v>
      </c>
      <c r="L17" s="46">
        <v>46.613446186399926</v>
      </c>
      <c r="M17" s="24"/>
      <c r="N17" s="25"/>
      <c r="O17" s="23"/>
      <c r="P17" s="23"/>
      <c r="Q17" s="5"/>
    </row>
    <row r="18" spans="1:17" ht="15.75">
      <c r="A18" s="34" t="s">
        <v>25</v>
      </c>
      <c r="B18" s="24">
        <v>23547</v>
      </c>
      <c r="C18" s="24">
        <v>11821</v>
      </c>
      <c r="D18" s="46">
        <v>50.20172421115217</v>
      </c>
      <c r="E18" s="36"/>
      <c r="F18" s="24">
        <v>26342</v>
      </c>
      <c r="G18" s="24">
        <v>11190</v>
      </c>
      <c r="H18" s="46">
        <v>42.479690228532384</v>
      </c>
      <c r="I18" s="36"/>
      <c r="J18" s="24">
        <v>49792</v>
      </c>
      <c r="K18" s="24">
        <v>23011</v>
      </c>
      <c r="L18" s="46">
        <v>46.12439615947404</v>
      </c>
      <c r="M18" s="24"/>
      <c r="N18" s="25"/>
      <c r="O18" s="23"/>
      <c r="P18" s="23"/>
      <c r="Q18" s="5"/>
    </row>
    <row r="19" spans="1:17" ht="15.75">
      <c r="A19" s="34" t="s">
        <v>26</v>
      </c>
      <c r="B19" s="24">
        <v>22334</v>
      </c>
      <c r="C19" s="24">
        <v>10979</v>
      </c>
      <c r="D19" s="46">
        <v>49.1582340825647</v>
      </c>
      <c r="E19" s="36"/>
      <c r="F19" s="24">
        <v>24465</v>
      </c>
      <c r="G19" s="24">
        <v>10311</v>
      </c>
      <c r="H19" s="46">
        <v>42.14592274678112</v>
      </c>
      <c r="I19" s="36"/>
      <c r="J19" s="24">
        <v>46658</v>
      </c>
      <c r="K19" s="24">
        <v>21290</v>
      </c>
      <c r="L19" s="46">
        <v>45.49242505181734</v>
      </c>
      <c r="M19" s="24"/>
      <c r="N19" s="25"/>
      <c r="O19" s="23"/>
      <c r="P19" s="23"/>
      <c r="Q19" s="5"/>
    </row>
    <row r="20" spans="1:17" ht="15.75">
      <c r="A20" s="34" t="s">
        <v>27</v>
      </c>
      <c r="B20" s="24">
        <v>20800</v>
      </c>
      <c r="C20" s="24">
        <v>10106</v>
      </c>
      <c r="D20" s="46">
        <v>48.58653846153846</v>
      </c>
      <c r="E20" s="36"/>
      <c r="F20" s="24">
        <v>23210</v>
      </c>
      <c r="G20" s="24">
        <v>9368</v>
      </c>
      <c r="H20" s="46">
        <v>40.36191296854804</v>
      </c>
      <c r="I20" s="36"/>
      <c r="J20" s="24">
        <v>43880</v>
      </c>
      <c r="K20" s="24">
        <v>19474</v>
      </c>
      <c r="L20" s="46">
        <v>44.249034310384005</v>
      </c>
      <c r="M20" s="24"/>
      <c r="N20" s="25"/>
      <c r="O20" s="23"/>
      <c r="P20" s="23"/>
      <c r="Q20" s="5"/>
    </row>
    <row r="21" spans="1:17" ht="15.75">
      <c r="A21" s="34" t="s">
        <v>28</v>
      </c>
      <c r="B21" s="24">
        <v>20167</v>
      </c>
      <c r="C21" s="24">
        <v>9611</v>
      </c>
      <c r="D21" s="46">
        <v>47.65706351961125</v>
      </c>
      <c r="E21" s="36"/>
      <c r="F21" s="24">
        <v>22118</v>
      </c>
      <c r="G21" s="24">
        <v>8797</v>
      </c>
      <c r="H21" s="46">
        <v>39.77303553666697</v>
      </c>
      <c r="I21" s="36"/>
      <c r="J21" s="24">
        <v>42149</v>
      </c>
      <c r="K21" s="24">
        <v>18408</v>
      </c>
      <c r="L21" s="46">
        <v>43.53316778999645</v>
      </c>
      <c r="M21" s="24"/>
      <c r="N21" s="25"/>
      <c r="O21" s="23"/>
      <c r="P21" s="23"/>
      <c r="Q21" s="5"/>
    </row>
    <row r="22" spans="1:17" ht="15.75">
      <c r="A22" s="34" t="s">
        <v>29</v>
      </c>
      <c r="B22" s="24">
        <v>19109</v>
      </c>
      <c r="C22" s="24">
        <v>9072</v>
      </c>
      <c r="D22" s="46">
        <v>47.475011774556485</v>
      </c>
      <c r="E22" s="36"/>
      <c r="F22" s="24">
        <v>21350</v>
      </c>
      <c r="G22" s="24">
        <v>8355</v>
      </c>
      <c r="H22" s="46">
        <v>39.133489461358316</v>
      </c>
      <c r="I22" s="36"/>
      <c r="J22" s="24">
        <v>40304</v>
      </c>
      <c r="K22" s="24">
        <v>17427</v>
      </c>
      <c r="L22" s="46">
        <v>43.07323463259102</v>
      </c>
      <c r="M22" s="24"/>
      <c r="N22" s="25"/>
      <c r="O22" s="23"/>
      <c r="P22" s="23"/>
      <c r="Q22" s="5"/>
    </row>
    <row r="23" spans="1:17" ht="15.75">
      <c r="A23" s="34" t="s">
        <v>30</v>
      </c>
      <c r="B23" s="24">
        <v>18128</v>
      </c>
      <c r="C23" s="24">
        <v>8492</v>
      </c>
      <c r="D23" s="46">
        <v>46.84466019417476</v>
      </c>
      <c r="E23" s="36"/>
      <c r="F23" s="24">
        <v>20098</v>
      </c>
      <c r="G23" s="24">
        <v>7643</v>
      </c>
      <c r="H23" s="46">
        <v>38.02865956811623</v>
      </c>
      <c r="I23" s="36"/>
      <c r="J23" s="24">
        <v>38086</v>
      </c>
      <c r="K23" s="24">
        <v>16135</v>
      </c>
      <c r="L23" s="46">
        <v>42.20949092240883</v>
      </c>
      <c r="M23" s="24"/>
      <c r="N23" s="25"/>
      <c r="O23" s="23"/>
      <c r="P23" s="23"/>
      <c r="Q23" s="5"/>
    </row>
    <row r="24" spans="1:17" ht="15.75">
      <c r="A24" s="34" t="s">
        <v>31</v>
      </c>
      <c r="B24" s="24">
        <v>17174</v>
      </c>
      <c r="C24" s="24">
        <v>7915</v>
      </c>
      <c r="D24" s="46">
        <v>46.0871084197042</v>
      </c>
      <c r="E24" s="36"/>
      <c r="F24" s="24">
        <v>18997</v>
      </c>
      <c r="G24" s="24">
        <v>7019</v>
      </c>
      <c r="H24" s="46">
        <v>36.94793914828657</v>
      </c>
      <c r="I24" s="36"/>
      <c r="J24" s="24">
        <v>36049</v>
      </c>
      <c r="K24" s="24">
        <v>14934</v>
      </c>
      <c r="L24" s="46">
        <v>41.28721904287965</v>
      </c>
      <c r="M24" s="24"/>
      <c r="N24" s="25"/>
      <c r="O24" s="23"/>
      <c r="P24" s="23"/>
      <c r="Q24" s="5"/>
    </row>
    <row r="25" spans="1:17" ht="15.75">
      <c r="A25" s="34" t="s">
        <v>32</v>
      </c>
      <c r="B25" s="24">
        <v>14882</v>
      </c>
      <c r="C25" s="24">
        <v>6686</v>
      </c>
      <c r="D25" s="46">
        <v>44.9267571562962</v>
      </c>
      <c r="E25" s="36"/>
      <c r="F25" s="24">
        <v>17417</v>
      </c>
      <c r="G25" s="24">
        <v>6262</v>
      </c>
      <c r="H25" s="46">
        <v>35.95337888270081</v>
      </c>
      <c r="I25" s="36"/>
      <c r="J25" s="24">
        <v>32152</v>
      </c>
      <c r="K25" s="24">
        <v>12948</v>
      </c>
      <c r="L25" s="46">
        <v>40.0879284188365</v>
      </c>
      <c r="M25" s="24"/>
      <c r="N25" s="25"/>
      <c r="O25" s="23"/>
      <c r="P25" s="23"/>
      <c r="Q25" s="5"/>
    </row>
    <row r="26" spans="1:17" ht="15.75">
      <c r="A26" s="34" t="s">
        <v>33</v>
      </c>
      <c r="B26" s="24">
        <v>13132</v>
      </c>
      <c r="C26" s="24">
        <v>5841</v>
      </c>
      <c r="D26" s="46">
        <v>44.47913493755711</v>
      </c>
      <c r="E26" s="36"/>
      <c r="F26" s="24">
        <v>15681</v>
      </c>
      <c r="G26" s="24">
        <v>5483</v>
      </c>
      <c r="H26" s="46">
        <v>34.965882277915945</v>
      </c>
      <c r="I26" s="36"/>
      <c r="J26" s="24">
        <v>28676</v>
      </c>
      <c r="K26" s="24">
        <v>11324</v>
      </c>
      <c r="L26" s="46">
        <v>39.30170409190296</v>
      </c>
      <c r="M26" s="24"/>
      <c r="N26" s="25"/>
      <c r="O26" s="23"/>
      <c r="P26" s="23"/>
      <c r="Q26" s="5"/>
    </row>
    <row r="27" spans="1:17" ht="15.75">
      <c r="A27" s="34" t="s">
        <v>34</v>
      </c>
      <c r="B27" s="24">
        <v>11578</v>
      </c>
      <c r="C27" s="24">
        <v>5071</v>
      </c>
      <c r="D27" s="46">
        <v>43.798583520469855</v>
      </c>
      <c r="E27" s="36"/>
      <c r="F27" s="24">
        <v>13540</v>
      </c>
      <c r="G27" s="24">
        <v>4749</v>
      </c>
      <c r="H27" s="46">
        <v>35.073855243722306</v>
      </c>
      <c r="I27" s="36"/>
      <c r="J27" s="24">
        <v>25036</v>
      </c>
      <c r="K27" s="24">
        <v>9820</v>
      </c>
      <c r="L27" s="46">
        <v>39.09546938450514</v>
      </c>
      <c r="M27" s="24"/>
      <c r="N27" s="25"/>
      <c r="O27" s="23"/>
      <c r="P27" s="23"/>
      <c r="Q27" s="5"/>
    </row>
    <row r="28" spans="1:17" ht="15.75">
      <c r="A28" s="34" t="s">
        <v>35</v>
      </c>
      <c r="B28" s="24">
        <v>10709</v>
      </c>
      <c r="C28" s="24">
        <v>4602</v>
      </c>
      <c r="D28" s="46">
        <v>42.97320011205528</v>
      </c>
      <c r="E28" s="36"/>
      <c r="F28" s="24">
        <v>12560</v>
      </c>
      <c r="G28" s="24">
        <v>4245</v>
      </c>
      <c r="H28" s="46">
        <v>33.797770700636946</v>
      </c>
      <c r="I28" s="36"/>
      <c r="J28" s="24">
        <v>23149</v>
      </c>
      <c r="K28" s="24">
        <v>8847</v>
      </c>
      <c r="L28" s="46">
        <v>38.02054235248614</v>
      </c>
      <c r="M28" s="24"/>
      <c r="N28" s="25"/>
      <c r="O28" s="23"/>
      <c r="P28" s="23"/>
      <c r="Q28" s="5"/>
    </row>
    <row r="29" spans="1:17" ht="15.75">
      <c r="A29" s="34" t="s">
        <v>36</v>
      </c>
      <c r="B29" s="24">
        <v>9620</v>
      </c>
      <c r="C29" s="24">
        <v>4129</v>
      </c>
      <c r="D29" s="46">
        <v>42.92099792099793</v>
      </c>
      <c r="E29" s="36"/>
      <c r="F29" s="24">
        <v>11691</v>
      </c>
      <c r="G29" s="24">
        <v>3889</v>
      </c>
      <c r="H29" s="46">
        <v>33.264904627491234</v>
      </c>
      <c r="I29" s="36"/>
      <c r="J29" s="24">
        <v>21217</v>
      </c>
      <c r="K29" s="24">
        <v>8018</v>
      </c>
      <c r="L29" s="46">
        <v>37.62376237623762</v>
      </c>
      <c r="M29" s="24"/>
      <c r="N29" s="25"/>
      <c r="O29" s="23"/>
      <c r="P29" s="23"/>
      <c r="Q29" s="5"/>
    </row>
    <row r="30" spans="1:17" ht="15.75">
      <c r="A30" s="34" t="s">
        <v>37</v>
      </c>
      <c r="B30" s="24">
        <v>8474</v>
      </c>
      <c r="C30" s="24">
        <v>3506</v>
      </c>
      <c r="D30" s="46">
        <v>41.37361340571159</v>
      </c>
      <c r="E30" s="36"/>
      <c r="F30" s="24">
        <v>10153</v>
      </c>
      <c r="G30" s="24">
        <v>3377</v>
      </c>
      <c r="H30" s="46">
        <v>33.26110509209101</v>
      </c>
      <c r="I30" s="36"/>
      <c r="J30" s="24">
        <v>18540</v>
      </c>
      <c r="K30" s="24">
        <v>6883</v>
      </c>
      <c r="L30" s="46">
        <v>36.95173672625758</v>
      </c>
      <c r="M30" s="24"/>
      <c r="N30" s="25"/>
      <c r="O30" s="23"/>
      <c r="P30" s="23"/>
      <c r="Q30" s="5"/>
    </row>
    <row r="31" spans="1:17" ht="15.75">
      <c r="A31" s="34" t="s">
        <v>38</v>
      </c>
      <c r="B31" s="24">
        <v>7510</v>
      </c>
      <c r="C31" s="24">
        <v>3118</v>
      </c>
      <c r="D31" s="46">
        <v>41.51797603195739</v>
      </c>
      <c r="E31" s="36"/>
      <c r="F31" s="24">
        <v>9103</v>
      </c>
      <c r="G31" s="24">
        <v>2951</v>
      </c>
      <c r="H31" s="46">
        <v>32.417884213995386</v>
      </c>
      <c r="I31" s="36"/>
      <c r="J31" s="24">
        <v>16547</v>
      </c>
      <c r="K31" s="24">
        <v>6069</v>
      </c>
      <c r="L31" s="46">
        <v>36.53163185457172</v>
      </c>
      <c r="M31" s="24"/>
      <c r="N31" s="25"/>
      <c r="O31" s="23"/>
      <c r="P31" s="23"/>
      <c r="Q31" s="5"/>
    </row>
    <row r="32" spans="1:17" ht="15.75">
      <c r="A32" s="34" t="s">
        <v>39</v>
      </c>
      <c r="B32" s="24">
        <v>6754</v>
      </c>
      <c r="C32" s="24">
        <v>2865</v>
      </c>
      <c r="D32" s="46">
        <v>42.41930707728753</v>
      </c>
      <c r="E32" s="36"/>
      <c r="F32" s="24">
        <v>8250</v>
      </c>
      <c r="G32" s="24">
        <v>2723</v>
      </c>
      <c r="H32" s="46">
        <v>33.00606060606061</v>
      </c>
      <c r="I32" s="36"/>
      <c r="J32" s="24">
        <v>14937</v>
      </c>
      <c r="K32" s="24">
        <v>5588</v>
      </c>
      <c r="L32" s="46">
        <v>37.24340175953079</v>
      </c>
      <c r="M32" s="24"/>
      <c r="N32" s="25"/>
      <c r="O32" s="23"/>
      <c r="P32" s="23"/>
      <c r="Q32" s="5"/>
    </row>
    <row r="33" spans="1:17" ht="15.75">
      <c r="A33" s="34" t="s">
        <v>40</v>
      </c>
      <c r="B33" s="24">
        <v>5845</v>
      </c>
      <c r="C33" s="24">
        <v>2428</v>
      </c>
      <c r="D33" s="46">
        <v>41.53977758768178</v>
      </c>
      <c r="E33" s="36"/>
      <c r="F33" s="24">
        <v>7304</v>
      </c>
      <c r="G33" s="24">
        <v>2367</v>
      </c>
      <c r="H33" s="46">
        <v>32.40690032858708</v>
      </c>
      <c r="I33" s="36"/>
      <c r="J33" s="24">
        <v>13097</v>
      </c>
      <c r="K33" s="24">
        <v>4795</v>
      </c>
      <c r="L33" s="46">
        <v>36.46665145638452</v>
      </c>
      <c r="M33" s="24"/>
      <c r="N33" s="25"/>
      <c r="O33" s="23"/>
      <c r="P33" s="23"/>
      <c r="Q33" s="5"/>
    </row>
    <row r="34" spans="1:17" ht="15.75">
      <c r="A34" s="34" t="s">
        <v>41</v>
      </c>
      <c r="B34" s="24">
        <v>5828</v>
      </c>
      <c r="C34" s="24">
        <v>2303</v>
      </c>
      <c r="D34" s="46">
        <v>39.516129032258064</v>
      </c>
      <c r="E34" s="36"/>
      <c r="F34" s="24">
        <v>7003</v>
      </c>
      <c r="G34" s="24">
        <v>2199</v>
      </c>
      <c r="H34" s="46">
        <v>31.400828216478654</v>
      </c>
      <c r="I34" s="36"/>
      <c r="J34" s="24">
        <v>12776</v>
      </c>
      <c r="K34" s="24">
        <v>4502</v>
      </c>
      <c r="L34" s="46">
        <v>35.08689891668615</v>
      </c>
      <c r="M34" s="24"/>
      <c r="N34" s="25"/>
      <c r="O34" s="23"/>
      <c r="P34" s="23"/>
      <c r="Q34" s="5"/>
    </row>
    <row r="35" spans="1:17" ht="15.75">
      <c r="A35" s="34" t="s">
        <v>42</v>
      </c>
      <c r="B35" s="24">
        <v>4662</v>
      </c>
      <c r="C35" s="24">
        <v>1921</v>
      </c>
      <c r="D35" s="46">
        <v>41.20549120549121</v>
      </c>
      <c r="E35" s="36"/>
      <c r="F35" s="24">
        <v>5711</v>
      </c>
      <c r="G35" s="24">
        <v>1837</v>
      </c>
      <c r="H35" s="46">
        <v>32.165995447382244</v>
      </c>
      <c r="I35" s="36"/>
      <c r="J35" s="24">
        <v>10330</v>
      </c>
      <c r="K35" s="24">
        <v>3758</v>
      </c>
      <c r="L35" s="46">
        <v>36.22867058710113</v>
      </c>
      <c r="M35" s="24"/>
      <c r="N35" s="25"/>
      <c r="O35" s="23"/>
      <c r="P35" s="23"/>
      <c r="Q35" s="5"/>
    </row>
    <row r="36" spans="1:17" ht="15.75">
      <c r="A36" s="34" t="s">
        <v>43</v>
      </c>
      <c r="B36" s="24">
        <v>4187</v>
      </c>
      <c r="C36" s="24">
        <v>1700</v>
      </c>
      <c r="D36" s="46">
        <v>40.60186290900406</v>
      </c>
      <c r="E36" s="36"/>
      <c r="F36" s="24">
        <v>5024</v>
      </c>
      <c r="G36" s="24">
        <v>1564</v>
      </c>
      <c r="H36" s="46">
        <v>31.130573248407647</v>
      </c>
      <c r="I36" s="36"/>
      <c r="J36" s="24">
        <v>9146</v>
      </c>
      <c r="K36" s="24">
        <v>3264</v>
      </c>
      <c r="L36" s="46">
        <v>35.435891868418196</v>
      </c>
      <c r="M36" s="24"/>
      <c r="N36" s="25"/>
      <c r="O36" s="23"/>
      <c r="P36" s="23"/>
      <c r="Q36" s="5"/>
    </row>
    <row r="37" spans="1:17" ht="15.75">
      <c r="A37" s="34" t="s">
        <v>44</v>
      </c>
      <c r="B37" s="24">
        <v>3497</v>
      </c>
      <c r="C37" s="24">
        <v>1465</v>
      </c>
      <c r="D37" s="46">
        <v>41.89305118673148</v>
      </c>
      <c r="E37" s="36"/>
      <c r="F37" s="24">
        <v>4340</v>
      </c>
      <c r="G37" s="24">
        <v>1393</v>
      </c>
      <c r="H37" s="46">
        <v>32.096774193548384</v>
      </c>
      <c r="I37" s="36"/>
      <c r="J37" s="24">
        <v>7799</v>
      </c>
      <c r="K37" s="24">
        <v>2858</v>
      </c>
      <c r="L37" s="46">
        <v>36.46803623835651</v>
      </c>
      <c r="M37" s="24"/>
      <c r="N37" s="25"/>
      <c r="O37" s="23"/>
      <c r="P37" s="23"/>
      <c r="Q37" s="5"/>
    </row>
    <row r="38" spans="1:17" ht="15.75">
      <c r="A38" s="34" t="s">
        <v>45</v>
      </c>
      <c r="B38" s="24">
        <v>3078</v>
      </c>
      <c r="C38" s="24">
        <v>1242</v>
      </c>
      <c r="D38" s="46">
        <v>40.35087719298246</v>
      </c>
      <c r="E38" s="36"/>
      <c r="F38" s="24">
        <v>3903</v>
      </c>
      <c r="G38" s="24">
        <v>1233</v>
      </c>
      <c r="H38" s="46">
        <v>31.59108378170638</v>
      </c>
      <c r="I38" s="36"/>
      <c r="J38" s="24">
        <v>6932</v>
      </c>
      <c r="K38" s="24">
        <v>2475</v>
      </c>
      <c r="L38" s="46">
        <v>35.45337344220026</v>
      </c>
      <c r="M38" s="24"/>
      <c r="N38" s="25"/>
      <c r="O38" s="23"/>
      <c r="P38" s="23"/>
      <c r="Q38" s="5"/>
    </row>
    <row r="39" spans="1:17" ht="15.75">
      <c r="A39" s="34" t="s">
        <v>46</v>
      </c>
      <c r="B39" s="24">
        <v>2944</v>
      </c>
      <c r="C39" s="24">
        <v>1167</v>
      </c>
      <c r="D39" s="46">
        <v>39.639945652173914</v>
      </c>
      <c r="E39" s="36"/>
      <c r="F39" s="24">
        <v>3470</v>
      </c>
      <c r="G39" s="24">
        <v>1111</v>
      </c>
      <c r="H39" s="46">
        <v>32.01729106628242</v>
      </c>
      <c r="I39" s="36"/>
      <c r="J39" s="24">
        <v>6378</v>
      </c>
      <c r="K39" s="24">
        <v>2278</v>
      </c>
      <c r="L39" s="46">
        <v>35.51605862176489</v>
      </c>
      <c r="M39" s="24"/>
      <c r="N39" s="25"/>
      <c r="O39" s="23"/>
      <c r="P39" s="23"/>
      <c r="Q39" s="5"/>
    </row>
    <row r="40" spans="1:17" ht="15.75">
      <c r="A40" s="34" t="s">
        <v>47</v>
      </c>
      <c r="B40" s="24">
        <v>2380</v>
      </c>
      <c r="C40" s="24">
        <v>959</v>
      </c>
      <c r="D40" s="46">
        <v>40.294117647058826</v>
      </c>
      <c r="E40" s="36"/>
      <c r="F40" s="24">
        <v>3058</v>
      </c>
      <c r="G40" s="24">
        <v>958</v>
      </c>
      <c r="H40" s="46">
        <v>31.32766514061478</v>
      </c>
      <c r="I40" s="36"/>
      <c r="J40" s="24">
        <v>5414</v>
      </c>
      <c r="K40" s="24">
        <v>1917</v>
      </c>
      <c r="L40" s="46">
        <v>35.251930856932695</v>
      </c>
      <c r="M40" s="24"/>
      <c r="N40" s="25"/>
      <c r="O40" s="23"/>
      <c r="P40" s="23"/>
      <c r="Q40" s="5"/>
    </row>
    <row r="41" spans="1:17" ht="15.75">
      <c r="A41" s="34" t="s">
        <v>48</v>
      </c>
      <c r="B41" s="24">
        <v>2166</v>
      </c>
      <c r="C41" s="24">
        <v>858</v>
      </c>
      <c r="D41" s="46">
        <v>39.612188365650965</v>
      </c>
      <c r="E41" s="36"/>
      <c r="F41" s="24">
        <v>2845</v>
      </c>
      <c r="G41" s="24">
        <v>941</v>
      </c>
      <c r="H41" s="46">
        <v>33.07557117750439</v>
      </c>
      <c r="I41" s="36"/>
      <c r="J41" s="24">
        <v>4990</v>
      </c>
      <c r="K41" s="24">
        <v>1799</v>
      </c>
      <c r="L41" s="46">
        <v>35.90101776092596</v>
      </c>
      <c r="M41" s="24"/>
      <c r="N41" s="25"/>
      <c r="O41" s="23"/>
      <c r="P41" s="23"/>
      <c r="Q41" s="5"/>
    </row>
    <row r="42" spans="1:17" ht="15.75">
      <c r="A42" s="34" t="s">
        <v>49</v>
      </c>
      <c r="B42" s="24">
        <v>1942</v>
      </c>
      <c r="C42" s="24">
        <v>757</v>
      </c>
      <c r="D42" s="46">
        <v>38.98043254376931</v>
      </c>
      <c r="E42" s="36"/>
      <c r="F42" s="24">
        <v>2437</v>
      </c>
      <c r="G42" s="24">
        <v>726</v>
      </c>
      <c r="H42" s="46">
        <v>29.79072630283135</v>
      </c>
      <c r="I42" s="36"/>
      <c r="J42" s="24">
        <v>4357</v>
      </c>
      <c r="K42" s="24">
        <v>1483</v>
      </c>
      <c r="L42" s="46">
        <v>33.866179493034934</v>
      </c>
      <c r="M42" s="24"/>
      <c r="N42" s="25"/>
      <c r="O42" s="23"/>
      <c r="P42" s="23"/>
      <c r="Q42" s="5"/>
    </row>
    <row r="43" spans="1:17" ht="15.75">
      <c r="A43" s="34" t="s">
        <v>50</v>
      </c>
      <c r="B43" s="24">
        <v>1622</v>
      </c>
      <c r="C43" s="24">
        <v>635</v>
      </c>
      <c r="D43" s="46">
        <v>39.14919852034525</v>
      </c>
      <c r="E43" s="36"/>
      <c r="F43" s="24">
        <v>2032</v>
      </c>
      <c r="G43" s="24">
        <v>607</v>
      </c>
      <c r="H43" s="46">
        <v>29.87204724409449</v>
      </c>
      <c r="I43" s="36"/>
      <c r="J43" s="24">
        <v>3635</v>
      </c>
      <c r="K43" s="24">
        <v>1242</v>
      </c>
      <c r="L43" s="46">
        <v>33.99014778325123</v>
      </c>
      <c r="M43" s="24"/>
      <c r="N43" s="25"/>
      <c r="O43" s="23"/>
      <c r="P43" s="23"/>
      <c r="Q43" s="5"/>
    </row>
    <row r="44" spans="1:17" ht="15.75">
      <c r="A44" s="34" t="s">
        <v>51</v>
      </c>
      <c r="B44" s="24">
        <v>1525</v>
      </c>
      <c r="C44" s="24">
        <v>559</v>
      </c>
      <c r="D44" s="46">
        <v>36.65573770491803</v>
      </c>
      <c r="E44" s="36"/>
      <c r="F44" s="24">
        <v>2003</v>
      </c>
      <c r="G44" s="24">
        <v>630</v>
      </c>
      <c r="H44" s="46">
        <v>31.45282076884673</v>
      </c>
      <c r="I44" s="36"/>
      <c r="J44" s="24">
        <v>3511</v>
      </c>
      <c r="K44" s="24">
        <v>1189</v>
      </c>
      <c r="L44" s="46">
        <v>33.70181405895691</v>
      </c>
      <c r="M44" s="24"/>
      <c r="N44" s="25"/>
      <c r="O44" s="23"/>
      <c r="P44" s="23"/>
      <c r="Q44" s="5"/>
    </row>
    <row r="45" spans="1:17" ht="15.75">
      <c r="A45" s="34" t="s">
        <v>52</v>
      </c>
      <c r="B45" s="24">
        <v>1232</v>
      </c>
      <c r="C45" s="24">
        <v>496</v>
      </c>
      <c r="D45" s="46">
        <v>40.25974025974026</v>
      </c>
      <c r="E45" s="36"/>
      <c r="F45" s="24">
        <v>1630</v>
      </c>
      <c r="G45" s="24">
        <v>477</v>
      </c>
      <c r="H45" s="46">
        <v>29.263803680981596</v>
      </c>
      <c r="I45" s="36"/>
      <c r="J45" s="24">
        <v>2849</v>
      </c>
      <c r="K45" s="24">
        <v>973</v>
      </c>
      <c r="L45" s="46">
        <v>33.99720475192173</v>
      </c>
      <c r="M45" s="24"/>
      <c r="N45" s="25"/>
      <c r="O45" s="23"/>
      <c r="P45" s="23"/>
      <c r="Q45" s="5"/>
    </row>
    <row r="46" spans="1:17" ht="15.75">
      <c r="A46" s="34" t="s">
        <v>53</v>
      </c>
      <c r="B46" s="24">
        <v>1057</v>
      </c>
      <c r="C46" s="24">
        <v>425</v>
      </c>
      <c r="D46" s="46">
        <v>40.2081362346263</v>
      </c>
      <c r="E46" s="36"/>
      <c r="F46" s="24">
        <v>1423</v>
      </c>
      <c r="G46" s="24">
        <v>413</v>
      </c>
      <c r="H46" s="46">
        <v>29.02319044272663</v>
      </c>
      <c r="I46" s="36"/>
      <c r="J46" s="24">
        <v>2469</v>
      </c>
      <c r="K46" s="24">
        <v>838</v>
      </c>
      <c r="L46" s="46">
        <v>33.79032258064516</v>
      </c>
      <c r="M46" s="24"/>
      <c r="N46" s="25"/>
      <c r="O46" s="23"/>
      <c r="P46" s="23"/>
      <c r="Q46" s="5"/>
    </row>
    <row r="47" spans="1:17" ht="15.75">
      <c r="A47" s="34" t="s">
        <v>54</v>
      </c>
      <c r="B47" s="24">
        <v>902</v>
      </c>
      <c r="C47" s="24">
        <v>317</v>
      </c>
      <c r="D47" s="46">
        <v>35.144124168514416</v>
      </c>
      <c r="E47" s="36"/>
      <c r="F47" s="24">
        <v>1215</v>
      </c>
      <c r="G47" s="24">
        <v>361</v>
      </c>
      <c r="H47" s="46">
        <v>29.711934156378604</v>
      </c>
      <c r="I47" s="36"/>
      <c r="J47" s="24">
        <v>2113</v>
      </c>
      <c r="K47" s="24">
        <v>678</v>
      </c>
      <c r="L47" s="46">
        <v>32.02645252716108</v>
      </c>
      <c r="M47" s="24"/>
      <c r="N47" s="25"/>
      <c r="O47" s="23"/>
      <c r="P47" s="23"/>
      <c r="Q47" s="5"/>
    </row>
    <row r="48" spans="1:17" ht="15.75">
      <c r="A48" s="34" t="s">
        <v>55</v>
      </c>
      <c r="B48" s="24">
        <v>791</v>
      </c>
      <c r="C48" s="24">
        <v>281</v>
      </c>
      <c r="D48" s="46">
        <v>35.52465233881163</v>
      </c>
      <c r="E48" s="36"/>
      <c r="F48" s="24">
        <v>1048</v>
      </c>
      <c r="G48" s="24">
        <v>306</v>
      </c>
      <c r="H48" s="46">
        <v>29.198473282442748</v>
      </c>
      <c r="I48" s="36"/>
      <c r="J48" s="24">
        <v>1827</v>
      </c>
      <c r="K48" s="24">
        <v>587</v>
      </c>
      <c r="L48" s="46">
        <v>31.91952147906471</v>
      </c>
      <c r="M48" s="24"/>
      <c r="N48" s="25"/>
      <c r="O48" s="23"/>
      <c r="P48" s="23"/>
      <c r="Q48" s="5"/>
    </row>
    <row r="49" spans="1:17" ht="15.75">
      <c r="A49" s="34" t="s">
        <v>56</v>
      </c>
      <c r="B49" s="24">
        <v>670</v>
      </c>
      <c r="C49" s="24">
        <v>234</v>
      </c>
      <c r="D49" s="46">
        <v>34.92537313432835</v>
      </c>
      <c r="E49" s="36"/>
      <c r="F49" s="24">
        <v>920</v>
      </c>
      <c r="G49" s="24">
        <v>282</v>
      </c>
      <c r="H49" s="46">
        <v>30.65217391304348</v>
      </c>
      <c r="I49" s="36"/>
      <c r="J49" s="24">
        <v>1584</v>
      </c>
      <c r="K49" s="24">
        <v>516</v>
      </c>
      <c r="L49" s="46">
        <v>32.45283018867924</v>
      </c>
      <c r="M49" s="24"/>
      <c r="N49" s="25"/>
      <c r="O49" s="23"/>
      <c r="P49" s="23"/>
      <c r="Q49" s="5"/>
    </row>
    <row r="50" spans="1:17" ht="15.75">
      <c r="A50" s="34" t="s">
        <v>57</v>
      </c>
      <c r="B50" s="24">
        <v>591</v>
      </c>
      <c r="C50" s="24">
        <v>213</v>
      </c>
      <c r="D50" s="46">
        <v>36.04060913705584</v>
      </c>
      <c r="E50" s="36"/>
      <c r="F50" s="24">
        <v>798</v>
      </c>
      <c r="G50" s="24">
        <v>231</v>
      </c>
      <c r="H50" s="46">
        <v>28.947368421052634</v>
      </c>
      <c r="I50" s="36"/>
      <c r="J50" s="24">
        <v>1384</v>
      </c>
      <c r="K50" s="24">
        <v>444</v>
      </c>
      <c r="L50" s="46">
        <v>31.965442764578835</v>
      </c>
      <c r="M50" s="24"/>
      <c r="N50" s="25"/>
      <c r="O50" s="23"/>
      <c r="P50" s="23"/>
      <c r="Q50" s="5"/>
    </row>
    <row r="51" spans="1:17" ht="15.75">
      <c r="A51" s="34" t="s">
        <v>58</v>
      </c>
      <c r="B51" s="24">
        <v>461</v>
      </c>
      <c r="C51" s="24">
        <v>172</v>
      </c>
      <c r="D51" s="46">
        <v>37.310195227765725</v>
      </c>
      <c r="E51" s="36"/>
      <c r="F51" s="24">
        <v>719</v>
      </c>
      <c r="G51" s="24">
        <v>200</v>
      </c>
      <c r="H51" s="46">
        <v>27.81641168289291</v>
      </c>
      <c r="I51" s="36"/>
      <c r="J51" s="24">
        <v>1177</v>
      </c>
      <c r="K51" s="24">
        <v>372</v>
      </c>
      <c r="L51" s="46">
        <v>31.525423728813557</v>
      </c>
      <c r="M51" s="24"/>
      <c r="N51" s="25"/>
      <c r="O51" s="23"/>
      <c r="P51" s="23"/>
      <c r="Q51" s="5"/>
    </row>
    <row r="52" spans="1:17" ht="15.75">
      <c r="A52" s="34" t="s">
        <v>59</v>
      </c>
      <c r="B52" s="24">
        <v>407</v>
      </c>
      <c r="C52" s="24">
        <v>156</v>
      </c>
      <c r="D52" s="46">
        <v>38.32923832923833</v>
      </c>
      <c r="E52" s="36"/>
      <c r="F52" s="24">
        <v>532</v>
      </c>
      <c r="G52" s="24">
        <v>146</v>
      </c>
      <c r="H52" s="46">
        <v>27.443609022556394</v>
      </c>
      <c r="I52" s="36"/>
      <c r="J52" s="24">
        <v>934</v>
      </c>
      <c r="K52" s="24">
        <v>302</v>
      </c>
      <c r="L52" s="46">
        <v>32.16187433439829</v>
      </c>
      <c r="M52" s="24"/>
      <c r="N52" s="25"/>
      <c r="O52" s="23"/>
      <c r="P52" s="23"/>
      <c r="Q52" s="5"/>
    </row>
    <row r="53" spans="1:17" ht="15.75">
      <c r="A53" s="34" t="s">
        <v>60</v>
      </c>
      <c r="B53" s="24">
        <v>265</v>
      </c>
      <c r="C53" s="24">
        <v>118</v>
      </c>
      <c r="D53" s="46">
        <v>44.52830188679245</v>
      </c>
      <c r="E53" s="36"/>
      <c r="F53" s="24">
        <v>437</v>
      </c>
      <c r="G53" s="24">
        <v>127</v>
      </c>
      <c r="H53" s="46">
        <v>29.061784897025174</v>
      </c>
      <c r="I53" s="36"/>
      <c r="J53" s="24">
        <v>697</v>
      </c>
      <c r="K53" s="24">
        <v>245</v>
      </c>
      <c r="L53" s="46">
        <v>34.9002849002849</v>
      </c>
      <c r="M53" s="24"/>
      <c r="N53" s="25"/>
      <c r="O53" s="23"/>
      <c r="P53" s="23"/>
      <c r="Q53" s="5"/>
    </row>
    <row r="54" spans="1:17" ht="15.75">
      <c r="A54" s="34" t="s">
        <v>61</v>
      </c>
      <c r="B54" s="24">
        <v>255</v>
      </c>
      <c r="C54" s="24">
        <v>110</v>
      </c>
      <c r="D54" s="46">
        <v>43.13725490196079</v>
      </c>
      <c r="E54" s="36"/>
      <c r="F54" s="24">
        <v>388</v>
      </c>
      <c r="G54" s="24">
        <v>113</v>
      </c>
      <c r="H54" s="46">
        <v>29.123711340206185</v>
      </c>
      <c r="I54" s="36"/>
      <c r="J54" s="24">
        <v>642</v>
      </c>
      <c r="K54" s="24">
        <v>223</v>
      </c>
      <c r="L54" s="46">
        <v>34.68118195956454</v>
      </c>
      <c r="M54" s="24"/>
      <c r="N54" s="25"/>
      <c r="O54" s="23"/>
      <c r="P54" s="23"/>
      <c r="Q54" s="5"/>
    </row>
    <row r="55" spans="1:17" ht="15.75">
      <c r="A55" s="34" t="s">
        <v>62</v>
      </c>
      <c r="B55" s="24">
        <v>192</v>
      </c>
      <c r="C55" s="24">
        <v>84</v>
      </c>
      <c r="D55" s="46">
        <v>43.75</v>
      </c>
      <c r="E55" s="36"/>
      <c r="F55" s="24">
        <v>341</v>
      </c>
      <c r="G55" s="24">
        <v>92</v>
      </c>
      <c r="H55" s="46">
        <v>26.979472140762464</v>
      </c>
      <c r="I55" s="36"/>
      <c r="J55" s="24">
        <v>529</v>
      </c>
      <c r="K55" s="24">
        <v>176</v>
      </c>
      <c r="L55" s="46">
        <v>33.02063789868668</v>
      </c>
      <c r="M55" s="24"/>
      <c r="N55" s="25"/>
      <c r="O55" s="23"/>
      <c r="P55" s="23"/>
      <c r="Q55" s="5"/>
    </row>
    <row r="56" spans="1:17" ht="15.75">
      <c r="A56" s="34" t="s">
        <v>63</v>
      </c>
      <c r="B56" s="24">
        <v>178</v>
      </c>
      <c r="C56" s="24">
        <v>81</v>
      </c>
      <c r="D56" s="46">
        <v>45.50561797752809</v>
      </c>
      <c r="E56" s="36"/>
      <c r="F56" s="24">
        <v>335</v>
      </c>
      <c r="G56" s="24">
        <v>83</v>
      </c>
      <c r="H56" s="46">
        <v>24.776119402985074</v>
      </c>
      <c r="I56" s="36"/>
      <c r="J56" s="24">
        <v>510</v>
      </c>
      <c r="K56" s="24">
        <v>164</v>
      </c>
      <c r="L56" s="46">
        <v>31.968810916179336</v>
      </c>
      <c r="M56" s="24"/>
      <c r="N56" s="25"/>
      <c r="O56" s="23"/>
      <c r="P56" s="23"/>
      <c r="Q56" s="5"/>
    </row>
    <row r="57" spans="1:17" ht="15.75">
      <c r="A57" s="34" t="s">
        <v>64</v>
      </c>
      <c r="B57" s="24">
        <v>182</v>
      </c>
      <c r="C57" s="24">
        <v>77</v>
      </c>
      <c r="D57" s="46">
        <v>42.30769230769231</v>
      </c>
      <c r="E57" s="36"/>
      <c r="F57" s="24">
        <v>273</v>
      </c>
      <c r="G57" s="24">
        <v>82</v>
      </c>
      <c r="H57" s="46">
        <v>30.036630036630036</v>
      </c>
      <c r="I57" s="36"/>
      <c r="J57" s="24">
        <v>454</v>
      </c>
      <c r="K57" s="24">
        <v>159</v>
      </c>
      <c r="L57" s="46">
        <v>34.94505494505494</v>
      </c>
      <c r="M57" s="24"/>
      <c r="N57" s="25"/>
      <c r="O57" s="23"/>
      <c r="P57" s="23"/>
      <c r="Q57" s="5"/>
    </row>
    <row r="58" spans="1:17" ht="15.75">
      <c r="A58" s="34" t="s">
        <v>65</v>
      </c>
      <c r="B58" s="24">
        <v>169</v>
      </c>
      <c r="C58" s="24">
        <v>65</v>
      </c>
      <c r="D58" s="46">
        <v>38.46153846153846</v>
      </c>
      <c r="E58" s="36"/>
      <c r="F58" s="24">
        <v>211</v>
      </c>
      <c r="G58" s="24">
        <v>54</v>
      </c>
      <c r="H58" s="46">
        <v>25.59241706161137</v>
      </c>
      <c r="I58" s="36"/>
      <c r="J58" s="24">
        <v>379</v>
      </c>
      <c r="K58" s="24">
        <v>119</v>
      </c>
      <c r="L58" s="46">
        <v>31.315789473684212</v>
      </c>
      <c r="M58" s="24"/>
      <c r="N58" s="25"/>
      <c r="O58" s="23"/>
      <c r="P58" s="23"/>
      <c r="Q58" s="5"/>
    </row>
    <row r="59" spans="1:17" ht="15.75">
      <c r="A59" s="34" t="s">
        <v>66</v>
      </c>
      <c r="B59" s="24">
        <v>148</v>
      </c>
      <c r="C59" s="24">
        <v>71</v>
      </c>
      <c r="D59" s="46">
        <v>47.972972972972975</v>
      </c>
      <c r="E59" s="36"/>
      <c r="F59" s="24">
        <v>166</v>
      </c>
      <c r="G59" s="24">
        <v>53</v>
      </c>
      <c r="H59" s="46">
        <v>31.927710843373493</v>
      </c>
      <c r="I59" s="36"/>
      <c r="J59" s="24">
        <v>314</v>
      </c>
      <c r="K59" s="24">
        <v>124</v>
      </c>
      <c r="L59" s="46">
        <v>39.49044585987261</v>
      </c>
      <c r="M59" s="24"/>
      <c r="N59" s="25"/>
      <c r="O59" s="23"/>
      <c r="P59" s="23"/>
      <c r="Q59" s="5"/>
    </row>
    <row r="60" spans="1:17" ht="15.75">
      <c r="A60" s="34" t="s">
        <v>67</v>
      </c>
      <c r="B60" s="24">
        <v>87</v>
      </c>
      <c r="C60" s="24">
        <v>28</v>
      </c>
      <c r="D60" s="46">
        <v>32.183908045977006</v>
      </c>
      <c r="E60" s="36"/>
      <c r="F60" s="24">
        <v>171</v>
      </c>
      <c r="G60" s="24">
        <v>42</v>
      </c>
      <c r="H60" s="46">
        <v>24.561403508771928</v>
      </c>
      <c r="I60" s="36"/>
      <c r="J60" s="24">
        <v>256</v>
      </c>
      <c r="K60" s="24">
        <v>70</v>
      </c>
      <c r="L60" s="46">
        <v>27.131782945736436</v>
      </c>
      <c r="M60" s="24"/>
      <c r="N60" s="25"/>
      <c r="O60" s="23"/>
      <c r="P60" s="23"/>
      <c r="Q60" s="5"/>
    </row>
    <row r="61" spans="1:18" ht="15.75">
      <c r="A61" s="34" t="s">
        <v>68</v>
      </c>
      <c r="B61" s="24">
        <v>87</v>
      </c>
      <c r="C61" s="24">
        <v>37</v>
      </c>
      <c r="D61" s="46">
        <v>42.52873563218391</v>
      </c>
      <c r="E61" s="36"/>
      <c r="F61" s="24">
        <v>113</v>
      </c>
      <c r="G61" s="24">
        <v>35</v>
      </c>
      <c r="H61" s="46">
        <v>30.973451327433626</v>
      </c>
      <c r="I61" s="36"/>
      <c r="J61" s="24">
        <v>200</v>
      </c>
      <c r="K61" s="24">
        <v>72</v>
      </c>
      <c r="L61" s="46">
        <v>36</v>
      </c>
      <c r="M61" s="24"/>
      <c r="N61" s="25"/>
      <c r="O61" s="24"/>
      <c r="P61" s="25"/>
      <c r="Q61" s="25"/>
      <c r="R61" s="30"/>
    </row>
    <row r="62" spans="1:18" ht="15.75">
      <c r="A62" s="34" t="s">
        <v>69</v>
      </c>
      <c r="B62" s="24">
        <v>80</v>
      </c>
      <c r="C62" s="24">
        <v>29</v>
      </c>
      <c r="D62" s="46">
        <v>36.25</v>
      </c>
      <c r="E62" s="36"/>
      <c r="F62" s="24">
        <v>118</v>
      </c>
      <c r="G62" s="24">
        <v>25</v>
      </c>
      <c r="H62" s="46">
        <v>21.186440677966104</v>
      </c>
      <c r="I62" s="36"/>
      <c r="J62" s="24">
        <v>197</v>
      </c>
      <c r="K62" s="24">
        <v>54</v>
      </c>
      <c r="L62" s="46">
        <v>27.272727272727273</v>
      </c>
      <c r="M62" s="24"/>
      <c r="N62" s="25"/>
      <c r="O62" s="24"/>
      <c r="P62" s="25"/>
      <c r="Q62" s="25"/>
      <c r="R62" s="30"/>
    </row>
    <row r="63" spans="1:18" ht="15.75">
      <c r="A63" s="34" t="s">
        <v>70</v>
      </c>
      <c r="B63" s="24">
        <v>50</v>
      </c>
      <c r="C63" s="24">
        <v>20</v>
      </c>
      <c r="D63" s="46">
        <v>40</v>
      </c>
      <c r="E63" s="36"/>
      <c r="F63" s="24">
        <v>83</v>
      </c>
      <c r="G63" s="24">
        <v>22</v>
      </c>
      <c r="H63" s="46">
        <v>26.50602409638554</v>
      </c>
      <c r="I63" s="36"/>
      <c r="J63" s="24">
        <v>133</v>
      </c>
      <c r="K63" s="24">
        <v>42</v>
      </c>
      <c r="L63" s="46">
        <v>31.578947368421055</v>
      </c>
      <c r="M63" s="24"/>
      <c r="N63" s="25"/>
      <c r="O63" s="24"/>
      <c r="P63" s="25"/>
      <c r="Q63" s="25"/>
      <c r="R63" s="30"/>
    </row>
    <row r="64" spans="1:18" ht="15.75">
      <c r="A64" s="34" t="s">
        <v>71</v>
      </c>
      <c r="B64" s="24">
        <v>30</v>
      </c>
      <c r="C64" s="24">
        <v>12</v>
      </c>
      <c r="D64" s="46">
        <v>40</v>
      </c>
      <c r="E64" s="36"/>
      <c r="F64" s="24">
        <v>53</v>
      </c>
      <c r="G64" s="24">
        <v>11</v>
      </c>
      <c r="H64" s="46">
        <v>20.754716981132074</v>
      </c>
      <c r="I64" s="36"/>
      <c r="J64" s="24">
        <v>83</v>
      </c>
      <c r="K64" s="24">
        <v>23</v>
      </c>
      <c r="L64" s="46">
        <v>27.710843373493976</v>
      </c>
      <c r="M64" s="24"/>
      <c r="N64" s="25"/>
      <c r="O64" s="24"/>
      <c r="P64" s="25"/>
      <c r="Q64" s="25"/>
      <c r="R64" s="30"/>
    </row>
    <row r="65" spans="1:18" ht="15.75">
      <c r="A65" s="34" t="s">
        <v>72</v>
      </c>
      <c r="B65" s="24">
        <v>34</v>
      </c>
      <c r="C65" s="24">
        <v>10</v>
      </c>
      <c r="D65" s="46">
        <v>29.41176470588235</v>
      </c>
      <c r="E65" s="36"/>
      <c r="F65" s="24">
        <v>31</v>
      </c>
      <c r="G65" s="24">
        <v>7</v>
      </c>
      <c r="H65" s="46">
        <v>22.58064516129032</v>
      </c>
      <c r="I65" s="36"/>
      <c r="J65" s="24">
        <v>65</v>
      </c>
      <c r="K65" s="24">
        <v>17</v>
      </c>
      <c r="L65" s="46">
        <v>26.153846153846153</v>
      </c>
      <c r="M65" s="24"/>
      <c r="N65" s="25"/>
      <c r="O65" s="24"/>
      <c r="P65" s="25"/>
      <c r="Q65" s="25"/>
      <c r="R65" s="30"/>
    </row>
    <row r="66" spans="1:18" ht="15.75">
      <c r="A66" s="34" t="s">
        <v>73</v>
      </c>
      <c r="B66" s="24">
        <v>36</v>
      </c>
      <c r="C66" s="24">
        <v>8</v>
      </c>
      <c r="D66" s="46">
        <v>22.22222222222222</v>
      </c>
      <c r="E66" s="36"/>
      <c r="F66" s="24">
        <v>27</v>
      </c>
      <c r="G66" s="24">
        <v>9</v>
      </c>
      <c r="H66" s="46">
        <v>33.333333333333336</v>
      </c>
      <c r="I66" s="36"/>
      <c r="J66" s="24">
        <v>63</v>
      </c>
      <c r="K66" s="24">
        <v>17</v>
      </c>
      <c r="L66" s="46">
        <v>26.984126984126984</v>
      </c>
      <c r="M66" s="24"/>
      <c r="N66" s="25"/>
      <c r="O66" s="24"/>
      <c r="P66" s="25"/>
      <c r="Q66" s="25"/>
      <c r="R66" s="30"/>
    </row>
    <row r="67" spans="1:18" ht="15.75">
      <c r="A67" s="34" t="s">
        <v>74</v>
      </c>
      <c r="B67" s="24">
        <v>39</v>
      </c>
      <c r="C67" s="24">
        <v>10</v>
      </c>
      <c r="D67" s="46">
        <v>25.64102564102564</v>
      </c>
      <c r="E67" s="36"/>
      <c r="F67" s="24">
        <v>12</v>
      </c>
      <c r="G67" s="24">
        <v>5</v>
      </c>
      <c r="H67" s="46">
        <v>41.66666666666667</v>
      </c>
      <c r="I67" s="36"/>
      <c r="J67" s="24">
        <v>51</v>
      </c>
      <c r="K67" s="24">
        <v>15</v>
      </c>
      <c r="L67" s="46">
        <v>29.41176470588235</v>
      </c>
      <c r="M67" s="24"/>
      <c r="N67" s="25"/>
      <c r="O67" s="24"/>
      <c r="P67" s="25"/>
      <c r="Q67" s="25"/>
      <c r="R67" s="30"/>
    </row>
    <row r="68" spans="1:18" ht="15.75">
      <c r="A68" s="34" t="s">
        <v>75</v>
      </c>
      <c r="B68" s="24">
        <v>10</v>
      </c>
      <c r="C68" s="24">
        <v>3</v>
      </c>
      <c r="D68" s="46">
        <v>30</v>
      </c>
      <c r="E68" s="36"/>
      <c r="F68" s="24">
        <v>26</v>
      </c>
      <c r="G68" s="24">
        <v>4</v>
      </c>
      <c r="H68" s="46">
        <v>15.384615384615385</v>
      </c>
      <c r="I68" s="36"/>
      <c r="J68" s="24">
        <v>36</v>
      </c>
      <c r="K68" s="24">
        <v>7</v>
      </c>
      <c r="L68" s="46">
        <v>19.444444444444443</v>
      </c>
      <c r="M68" s="24"/>
      <c r="N68" s="25"/>
      <c r="O68" s="24"/>
      <c r="P68" s="25"/>
      <c r="Q68" s="25"/>
      <c r="R68" s="30"/>
    </row>
    <row r="69" spans="1:18" ht="15.75">
      <c r="A69" s="34" t="s">
        <v>78</v>
      </c>
      <c r="B69" s="24">
        <v>18</v>
      </c>
      <c r="C69" s="24">
        <v>10</v>
      </c>
      <c r="D69" s="46">
        <v>55.55555555555556</v>
      </c>
      <c r="E69" s="36"/>
      <c r="F69" s="24">
        <v>8</v>
      </c>
      <c r="G69" s="24">
        <v>4</v>
      </c>
      <c r="H69" s="46">
        <v>50</v>
      </c>
      <c r="I69" s="36"/>
      <c r="J69" s="24">
        <v>26</v>
      </c>
      <c r="K69" s="24">
        <v>14</v>
      </c>
      <c r="L69" s="46">
        <v>53.84615384615385</v>
      </c>
      <c r="M69" s="24"/>
      <c r="N69" s="37"/>
      <c r="O69" s="24"/>
      <c r="P69" s="25"/>
      <c r="Q69" s="25"/>
      <c r="R69" s="30"/>
    </row>
    <row r="70" spans="1:18" ht="15.75">
      <c r="A70" s="34" t="s">
        <v>76</v>
      </c>
      <c r="B70" s="24">
        <v>17</v>
      </c>
      <c r="C70" s="24">
        <v>5</v>
      </c>
      <c r="D70" s="46">
        <v>29.41176470588235</v>
      </c>
      <c r="E70" s="36"/>
      <c r="F70" s="24">
        <v>14</v>
      </c>
      <c r="G70" s="24">
        <v>3</v>
      </c>
      <c r="H70" s="46">
        <v>21.428571428571427</v>
      </c>
      <c r="I70" s="36"/>
      <c r="J70" s="24">
        <v>31</v>
      </c>
      <c r="K70" s="24">
        <v>8</v>
      </c>
      <c r="L70" s="46">
        <v>25.806451612903224</v>
      </c>
      <c r="M70" s="24"/>
      <c r="N70" s="25"/>
      <c r="O70" s="24"/>
      <c r="P70" s="25"/>
      <c r="Q70" s="25"/>
      <c r="R70" s="30"/>
    </row>
    <row r="71" spans="1:18" ht="15.75">
      <c r="A71" s="34" t="s">
        <v>83</v>
      </c>
      <c r="B71" s="24">
        <v>20</v>
      </c>
      <c r="C71" s="24">
        <v>6</v>
      </c>
      <c r="D71" s="46">
        <v>30</v>
      </c>
      <c r="E71" s="36"/>
      <c r="F71" s="24">
        <v>2</v>
      </c>
      <c r="G71" s="24">
        <v>0</v>
      </c>
      <c r="H71" s="46">
        <v>0</v>
      </c>
      <c r="I71" s="36"/>
      <c r="J71" s="24">
        <v>22</v>
      </c>
      <c r="K71" s="24">
        <v>6</v>
      </c>
      <c r="L71" s="46">
        <v>27.272727272727273</v>
      </c>
      <c r="M71" s="24"/>
      <c r="N71" s="37"/>
      <c r="O71" s="24"/>
      <c r="P71" s="25"/>
      <c r="Q71" s="25"/>
      <c r="R71" s="30"/>
    </row>
    <row r="72" spans="1:18" ht="15.75">
      <c r="A72" s="34" t="s">
        <v>84</v>
      </c>
      <c r="B72" s="24">
        <v>6</v>
      </c>
      <c r="C72" s="24">
        <v>3</v>
      </c>
      <c r="D72" s="46">
        <v>50</v>
      </c>
      <c r="E72" s="36"/>
      <c r="F72" s="24">
        <v>3</v>
      </c>
      <c r="G72" s="24">
        <v>1</v>
      </c>
      <c r="H72" s="46">
        <v>33.333333333333336</v>
      </c>
      <c r="I72" s="36"/>
      <c r="J72" s="24">
        <v>9</v>
      </c>
      <c r="K72" s="24">
        <v>4</v>
      </c>
      <c r="L72" s="46">
        <v>44.44444444444444</v>
      </c>
      <c r="M72" s="24"/>
      <c r="N72" s="37"/>
      <c r="O72" s="24"/>
      <c r="P72" s="25"/>
      <c r="Q72" s="25"/>
      <c r="R72" s="30"/>
    </row>
    <row r="73" spans="1:18" ht="15.75">
      <c r="A73" s="34" t="s">
        <v>85</v>
      </c>
      <c r="B73" s="24">
        <v>8</v>
      </c>
      <c r="C73" s="24">
        <v>5</v>
      </c>
      <c r="D73" s="46">
        <v>62.5</v>
      </c>
      <c r="E73" s="36"/>
      <c r="F73" s="24">
        <v>4</v>
      </c>
      <c r="G73" s="24">
        <v>2</v>
      </c>
      <c r="H73" s="46">
        <v>50</v>
      </c>
      <c r="I73" s="36"/>
      <c r="J73" s="24">
        <v>12</v>
      </c>
      <c r="K73" s="24">
        <v>7</v>
      </c>
      <c r="L73" s="46">
        <v>58.33333333333333</v>
      </c>
      <c r="M73" s="24"/>
      <c r="N73" s="37"/>
      <c r="O73" s="24"/>
      <c r="P73" s="25"/>
      <c r="Q73" s="25"/>
      <c r="R73" s="30"/>
    </row>
    <row r="74" spans="1:18" ht="15.75">
      <c r="A74" s="34" t="s">
        <v>86</v>
      </c>
      <c r="B74" s="24">
        <v>2</v>
      </c>
      <c r="C74" s="24">
        <v>1</v>
      </c>
      <c r="D74" s="46">
        <v>50</v>
      </c>
      <c r="E74" s="36"/>
      <c r="F74" s="24">
        <v>0</v>
      </c>
      <c r="G74" s="24">
        <v>0</v>
      </c>
      <c r="H74" s="46">
        <v>0</v>
      </c>
      <c r="I74" s="36"/>
      <c r="J74" s="24">
        <v>2</v>
      </c>
      <c r="K74" s="24">
        <v>1</v>
      </c>
      <c r="L74" s="46">
        <v>50</v>
      </c>
      <c r="M74" s="24"/>
      <c r="N74" s="37"/>
      <c r="O74" s="24"/>
      <c r="P74" s="25"/>
      <c r="Q74" s="25"/>
      <c r="R74" s="30"/>
    </row>
    <row r="75" spans="1:18" ht="15.75">
      <c r="A75" s="34" t="s">
        <v>87</v>
      </c>
      <c r="B75" s="24">
        <v>7</v>
      </c>
      <c r="C75" s="24">
        <v>0</v>
      </c>
      <c r="D75" s="46">
        <v>0</v>
      </c>
      <c r="E75" s="36"/>
      <c r="F75" s="24">
        <v>0</v>
      </c>
      <c r="G75" s="24">
        <v>0</v>
      </c>
      <c r="H75" s="46">
        <v>0</v>
      </c>
      <c r="I75" s="36"/>
      <c r="J75" s="24">
        <v>7</v>
      </c>
      <c r="K75" s="24">
        <v>0</v>
      </c>
      <c r="L75" s="46">
        <v>0</v>
      </c>
      <c r="M75" s="24"/>
      <c r="N75" s="37"/>
      <c r="O75" s="24"/>
      <c r="P75" s="25"/>
      <c r="Q75" s="25"/>
      <c r="R75" s="30"/>
    </row>
    <row r="76" spans="1:18" ht="15.75">
      <c r="A76" s="34" t="s">
        <v>79</v>
      </c>
      <c r="B76" s="24">
        <v>1</v>
      </c>
      <c r="C76" s="24">
        <v>0</v>
      </c>
      <c r="D76" s="46">
        <v>0</v>
      </c>
      <c r="E76" s="36"/>
      <c r="F76" s="24">
        <v>5</v>
      </c>
      <c r="G76" s="24">
        <v>0</v>
      </c>
      <c r="H76" s="46">
        <v>0</v>
      </c>
      <c r="I76" s="36"/>
      <c r="J76" s="24">
        <v>6</v>
      </c>
      <c r="K76" s="24">
        <v>0</v>
      </c>
      <c r="L76" s="46">
        <v>0</v>
      </c>
      <c r="M76" s="24"/>
      <c r="N76" s="37"/>
      <c r="O76" s="24"/>
      <c r="P76" s="25"/>
      <c r="Q76" s="25"/>
      <c r="R76" s="30"/>
    </row>
    <row r="77" spans="1:18" ht="15.75">
      <c r="A77" s="34" t="s">
        <v>88</v>
      </c>
      <c r="B77" s="24">
        <v>9</v>
      </c>
      <c r="C77" s="24">
        <v>0</v>
      </c>
      <c r="D77" s="46">
        <v>0</v>
      </c>
      <c r="E77" s="36"/>
      <c r="F77" s="24">
        <v>1</v>
      </c>
      <c r="G77" s="24">
        <v>0</v>
      </c>
      <c r="H77" s="46">
        <v>0</v>
      </c>
      <c r="I77" s="36"/>
      <c r="J77" s="24">
        <v>10</v>
      </c>
      <c r="K77" s="24">
        <v>0</v>
      </c>
      <c r="L77" s="46">
        <v>0</v>
      </c>
      <c r="M77" s="35"/>
      <c r="N77" s="25"/>
      <c r="O77" s="24"/>
      <c r="P77" s="25"/>
      <c r="Q77" s="31"/>
      <c r="R77" s="30"/>
    </row>
    <row r="78" spans="1:24" ht="15.75">
      <c r="A78" s="34" t="s">
        <v>89</v>
      </c>
      <c r="B78" s="24">
        <v>0</v>
      </c>
      <c r="C78" s="24">
        <v>0</v>
      </c>
      <c r="D78" s="46">
        <v>0</v>
      </c>
      <c r="E78" s="36"/>
      <c r="F78" s="24">
        <v>1</v>
      </c>
      <c r="G78" s="24">
        <v>0</v>
      </c>
      <c r="H78" s="46">
        <v>0</v>
      </c>
      <c r="I78" s="36"/>
      <c r="J78" s="24">
        <v>1</v>
      </c>
      <c r="K78" s="24">
        <v>0</v>
      </c>
      <c r="L78" s="46">
        <v>0</v>
      </c>
      <c r="M78" s="47"/>
      <c r="N78" s="25"/>
      <c r="O78" s="24"/>
      <c r="P78" s="25"/>
      <c r="Q78" s="32"/>
      <c r="R78" s="32"/>
      <c r="S78" s="32"/>
      <c r="T78" s="32"/>
      <c r="U78" s="21"/>
      <c r="V78" s="21"/>
      <c r="W78" s="21"/>
      <c r="X78" s="21"/>
    </row>
    <row r="79" spans="1:18" ht="15.75">
      <c r="A79" s="34" t="s">
        <v>90</v>
      </c>
      <c r="B79" s="24">
        <v>6</v>
      </c>
      <c r="C79" s="24">
        <v>0</v>
      </c>
      <c r="D79" s="46">
        <v>0</v>
      </c>
      <c r="E79" s="36"/>
      <c r="F79" s="24">
        <v>0</v>
      </c>
      <c r="G79" s="24">
        <v>0</v>
      </c>
      <c r="H79" s="46">
        <v>0</v>
      </c>
      <c r="I79" s="36"/>
      <c r="J79" s="24">
        <v>6</v>
      </c>
      <c r="K79" s="24">
        <v>0</v>
      </c>
      <c r="L79" s="46">
        <v>0</v>
      </c>
      <c r="M79" s="48"/>
      <c r="N79" s="30"/>
      <c r="O79" s="33"/>
      <c r="P79" s="30"/>
      <c r="Q79" s="30"/>
      <c r="R79" s="30"/>
    </row>
    <row r="80" spans="1:15" ht="15.75">
      <c r="A80" s="34" t="s">
        <v>91</v>
      </c>
      <c r="B80" s="24">
        <v>2</v>
      </c>
      <c r="C80" s="24">
        <v>0</v>
      </c>
      <c r="D80" s="46">
        <v>0</v>
      </c>
      <c r="E80" s="36"/>
      <c r="F80" s="24">
        <v>0</v>
      </c>
      <c r="G80" s="24">
        <v>0</v>
      </c>
      <c r="H80" s="46">
        <v>0</v>
      </c>
      <c r="I80" s="36"/>
      <c r="J80" s="24">
        <v>2</v>
      </c>
      <c r="K80" s="24">
        <v>0</v>
      </c>
      <c r="L80" s="46">
        <v>0</v>
      </c>
      <c r="O80" s="22"/>
    </row>
    <row r="81" spans="1:13" s="12" customFormat="1" ht="15">
      <c r="A81" s="34" t="s">
        <v>92</v>
      </c>
      <c r="B81" s="24">
        <v>1</v>
      </c>
      <c r="C81" s="24">
        <v>0</v>
      </c>
      <c r="D81" s="46">
        <v>0</v>
      </c>
      <c r="E81" s="36"/>
      <c r="F81" s="24">
        <v>0</v>
      </c>
      <c r="G81" s="24">
        <v>0</v>
      </c>
      <c r="H81" s="46">
        <v>0</v>
      </c>
      <c r="I81" s="36"/>
      <c r="J81" s="24">
        <v>1</v>
      </c>
      <c r="K81" s="24">
        <v>0</v>
      </c>
      <c r="L81" s="46">
        <v>0</v>
      </c>
      <c r="M81" s="14"/>
    </row>
    <row r="82" spans="1:13" s="12" customFormat="1" ht="15">
      <c r="A82" s="34" t="s">
        <v>93</v>
      </c>
      <c r="B82" s="24">
        <v>5</v>
      </c>
      <c r="C82" s="24">
        <v>0</v>
      </c>
      <c r="D82" s="46">
        <v>0</v>
      </c>
      <c r="E82" s="36"/>
      <c r="F82" s="24">
        <v>3</v>
      </c>
      <c r="G82" s="24">
        <v>0</v>
      </c>
      <c r="H82" s="46">
        <v>0</v>
      </c>
      <c r="I82" s="36"/>
      <c r="J82" s="24">
        <v>8</v>
      </c>
      <c r="K82" s="24">
        <v>0</v>
      </c>
      <c r="L82" s="46">
        <v>0</v>
      </c>
      <c r="M82" s="14"/>
    </row>
    <row r="83" spans="1:13" s="12" customFormat="1" ht="15">
      <c r="A83" s="34" t="s">
        <v>95</v>
      </c>
      <c r="B83" s="24">
        <v>1</v>
      </c>
      <c r="C83" s="24">
        <v>1</v>
      </c>
      <c r="D83" s="46">
        <v>100</v>
      </c>
      <c r="E83" s="36"/>
      <c r="F83" s="24">
        <v>0</v>
      </c>
      <c r="G83" s="24">
        <v>0</v>
      </c>
      <c r="H83" s="46">
        <v>0</v>
      </c>
      <c r="I83" s="36"/>
      <c r="J83" s="24">
        <v>1</v>
      </c>
      <c r="K83" s="24">
        <v>1</v>
      </c>
      <c r="L83" s="46">
        <v>100</v>
      </c>
      <c r="M83" s="14"/>
    </row>
    <row r="84" spans="1:12" ht="15.75">
      <c r="A84" s="34" t="s">
        <v>96</v>
      </c>
      <c r="B84" s="24">
        <v>0</v>
      </c>
      <c r="C84" s="24">
        <v>0</v>
      </c>
      <c r="D84" s="46">
        <v>0</v>
      </c>
      <c r="E84" s="36"/>
      <c r="F84" s="24">
        <v>1</v>
      </c>
      <c r="G84" s="24">
        <v>0</v>
      </c>
      <c r="H84" s="46">
        <v>0</v>
      </c>
      <c r="I84" s="36"/>
      <c r="J84" s="24">
        <v>1</v>
      </c>
      <c r="K84" s="24">
        <v>0</v>
      </c>
      <c r="L84" s="46">
        <v>0</v>
      </c>
    </row>
    <row r="85" spans="1:12" ht="15.75">
      <c r="A85" s="34" t="s">
        <v>107</v>
      </c>
      <c r="B85" s="24">
        <v>1</v>
      </c>
      <c r="C85" s="24">
        <v>0</v>
      </c>
      <c r="D85" s="46">
        <v>0</v>
      </c>
      <c r="E85" s="36"/>
      <c r="F85" s="24">
        <v>1</v>
      </c>
      <c r="G85" s="24">
        <v>0</v>
      </c>
      <c r="H85" s="46">
        <v>0</v>
      </c>
      <c r="I85" s="36"/>
      <c r="J85" s="24">
        <v>2</v>
      </c>
      <c r="K85" s="24">
        <v>0</v>
      </c>
      <c r="L85" s="46">
        <v>0</v>
      </c>
    </row>
    <row r="86" spans="1:12" ht="18.75">
      <c r="A86" s="40" t="s">
        <v>101</v>
      </c>
      <c r="B86" s="24">
        <v>90</v>
      </c>
      <c r="C86" s="24">
        <v>42</v>
      </c>
      <c r="D86" s="46">
        <v>46.66666666666667</v>
      </c>
      <c r="E86" s="36"/>
      <c r="F86" s="24">
        <v>151</v>
      </c>
      <c r="G86" s="24">
        <v>47</v>
      </c>
      <c r="H86" s="46">
        <v>31.12582781456954</v>
      </c>
      <c r="I86" s="36"/>
      <c r="J86" s="24">
        <v>239</v>
      </c>
      <c r="K86" s="24">
        <v>89</v>
      </c>
      <c r="L86" s="46">
        <v>36.92946058091287</v>
      </c>
    </row>
    <row r="87" spans="1:12" ht="16.5" thickBot="1">
      <c r="A87" s="41" t="s">
        <v>2</v>
      </c>
      <c r="B87" s="44">
        <v>747309</v>
      </c>
      <c r="C87" s="44">
        <v>374472</v>
      </c>
      <c r="D87" s="45">
        <v>50.109392500291044</v>
      </c>
      <c r="E87" s="49"/>
      <c r="F87" s="44">
        <v>826734</v>
      </c>
      <c r="G87" s="44">
        <v>361685</v>
      </c>
      <c r="H87" s="45">
        <v>43.748654343476865</v>
      </c>
      <c r="I87" s="49"/>
      <c r="J87" s="44">
        <v>1569072</v>
      </c>
      <c r="K87" s="44">
        <v>736157</v>
      </c>
      <c r="L87" s="45">
        <v>46.76854444255971</v>
      </c>
    </row>
    <row r="88" ht="15.75">
      <c r="A88" s="5"/>
    </row>
    <row r="89" ht="15.75">
      <c r="A89" s="5" t="s">
        <v>99</v>
      </c>
    </row>
    <row r="90" ht="15.75">
      <c r="A90" s="11" t="s">
        <v>3</v>
      </c>
    </row>
    <row r="91" ht="15.75">
      <c r="A91" s="15" t="s">
        <v>15</v>
      </c>
    </row>
    <row r="92" spans="1:7" ht="15.75">
      <c r="A92" s="59" t="s">
        <v>14</v>
      </c>
      <c r="B92" s="60"/>
      <c r="C92" s="60"/>
      <c r="D92" s="60"/>
      <c r="E92" s="60"/>
      <c r="F92" s="60"/>
      <c r="G92" s="60"/>
    </row>
    <row r="94" ht="15.75">
      <c r="K94" s="17" t="s">
        <v>7</v>
      </c>
    </row>
    <row r="95" ht="15.75">
      <c r="K95" s="17" t="s">
        <v>108</v>
      </c>
    </row>
    <row r="96" ht="15.75">
      <c r="K96" s="17" t="s">
        <v>110</v>
      </c>
    </row>
  </sheetData>
  <mergeCells count="5">
    <mergeCell ref="A92:G92"/>
    <mergeCell ref="A2:J2"/>
    <mergeCell ref="B7:D7"/>
    <mergeCell ref="F7:H7"/>
    <mergeCell ref="J7:L7"/>
  </mergeCells>
  <hyperlinks>
    <hyperlink ref="A83" r:id="rId1" display="Notes &amp; definitions (http://www.dft.gov.uk/statistics/series/vehicle-licensing/)"/>
    <hyperlink ref="A83:H83" r:id="rId2" display="Notes &amp; definitions (http://www.dft.gov.uk/statistics/series/driving-tests-and-instructors/)"/>
    <hyperlink ref="A2" r:id="rId3" display="Vehicle Licensing Statistics"/>
    <hyperlink ref="A2:J2" r:id="rId4" display="Driving Test and Instructor Statistics (http://www.dft.gov.uk/statistics/series/driving-tests-and-instructors/)"/>
    <hyperlink ref="A92" r:id="rId5" display="Notes &amp; definitions (http://www.dft.gov.uk/statistics/series/vehicle-licensing/)"/>
    <hyperlink ref="A92:G92" r:id="rId6" display="Notes &amp; definitions (http://www.dft.gov.uk/statistics/series/driving-tests-and-instructors/)"/>
  </hyperlinks>
  <printOptions/>
  <pageMargins left="0.75" right="0.75" top="1" bottom="1" header="0.5" footer="0.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21.7109375" style="6" customWidth="1"/>
    <col min="2" max="3" width="13.7109375" style="7" customWidth="1"/>
    <col min="4" max="4" width="16.140625" style="7" customWidth="1"/>
    <col min="5" max="5" width="2.421875" style="7" customWidth="1"/>
    <col min="6" max="6" width="17.57421875" style="7" customWidth="1"/>
    <col min="7" max="7" width="13.7109375" style="7" customWidth="1"/>
    <col min="8" max="8" width="17.421875" style="7" customWidth="1"/>
    <col min="9" max="9" width="2.421875" style="7" customWidth="1"/>
    <col min="10" max="10" width="15.421875" style="7" customWidth="1"/>
    <col min="11" max="11" width="13.7109375" style="7" customWidth="1"/>
    <col min="12" max="12" width="17.00390625" style="7" customWidth="1"/>
    <col min="13" max="14" width="15.140625" style="7" bestFit="1" customWidth="1"/>
    <col min="15" max="15" width="9.28125" style="7" bestFit="1" customWidth="1"/>
    <col min="16" max="16384" width="9.140625" style="7" customWidth="1"/>
  </cols>
  <sheetData>
    <row r="1" s="5" customFormat="1" ht="15.75">
      <c r="A1" s="1" t="s">
        <v>4</v>
      </c>
    </row>
    <row r="2" spans="1:10" s="5" customFormat="1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="5" customFormat="1" ht="15">
      <c r="A3" s="2"/>
    </row>
    <row r="4" s="5" customFormat="1" ht="15.75">
      <c r="A4" s="3" t="s">
        <v>80</v>
      </c>
    </row>
    <row r="5" s="5" customFormat="1" ht="15.75">
      <c r="A5" s="4" t="s">
        <v>100</v>
      </c>
    </row>
    <row r="6" spans="1:13" ht="16.5" thickBot="1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0" t="s">
        <v>6</v>
      </c>
      <c r="M6" s="5"/>
    </row>
    <row r="7" spans="1:13" ht="15.75">
      <c r="A7" s="26"/>
      <c r="B7" s="62" t="s">
        <v>8</v>
      </c>
      <c r="C7" s="62"/>
      <c r="D7" s="62"/>
      <c r="E7" s="27"/>
      <c r="F7" s="62" t="s">
        <v>9</v>
      </c>
      <c r="G7" s="62"/>
      <c r="H7" s="62"/>
      <c r="I7" s="27"/>
      <c r="J7" s="62" t="s">
        <v>10</v>
      </c>
      <c r="K7" s="62"/>
      <c r="L7" s="62"/>
      <c r="M7" s="5"/>
    </row>
    <row r="8" spans="1:13" ht="15.75">
      <c r="A8" s="28" t="s">
        <v>77</v>
      </c>
      <c r="B8" s="29" t="s">
        <v>11</v>
      </c>
      <c r="C8" s="29" t="s">
        <v>12</v>
      </c>
      <c r="D8" s="29" t="s">
        <v>13</v>
      </c>
      <c r="E8" s="29"/>
      <c r="F8" s="29" t="s">
        <v>11</v>
      </c>
      <c r="G8" s="29" t="s">
        <v>12</v>
      </c>
      <c r="H8" s="29" t="s">
        <v>13</v>
      </c>
      <c r="I8" s="29"/>
      <c r="J8" s="29" t="s">
        <v>11</v>
      </c>
      <c r="K8" s="29" t="s">
        <v>12</v>
      </c>
      <c r="L8" s="29" t="s">
        <v>13</v>
      </c>
      <c r="M8" s="5"/>
    </row>
    <row r="9" spans="1:15" ht="15.75">
      <c r="A9" s="42" t="s">
        <v>82</v>
      </c>
      <c r="B9" s="42">
        <v>86</v>
      </c>
      <c r="C9" s="42">
        <v>57</v>
      </c>
      <c r="D9" s="43">
        <v>66.27906976744185</v>
      </c>
      <c r="E9" s="42"/>
      <c r="F9" s="42">
        <v>59</v>
      </c>
      <c r="G9" s="42">
        <v>28</v>
      </c>
      <c r="H9" s="43">
        <v>47.45762711864407</v>
      </c>
      <c r="I9" s="42"/>
      <c r="J9" s="42">
        <v>144</v>
      </c>
      <c r="K9" s="42">
        <v>85</v>
      </c>
      <c r="L9" s="43">
        <v>58.62068965517241</v>
      </c>
      <c r="M9" s="23"/>
      <c r="N9" s="23"/>
      <c r="O9" s="5"/>
    </row>
    <row r="10" spans="1:15" ht="15.75">
      <c r="A10" s="42" t="s">
        <v>17</v>
      </c>
      <c r="B10" s="42">
        <v>176895</v>
      </c>
      <c r="C10" s="42">
        <v>99876</v>
      </c>
      <c r="D10" s="43">
        <v>56.460612227592634</v>
      </c>
      <c r="E10" s="42"/>
      <c r="F10" s="42">
        <v>153296</v>
      </c>
      <c r="G10" s="42">
        <v>81956</v>
      </c>
      <c r="H10" s="43">
        <v>53.462582193925485</v>
      </c>
      <c r="I10" s="42"/>
      <c r="J10" s="42">
        <v>329307</v>
      </c>
      <c r="K10" s="42">
        <v>181832</v>
      </c>
      <c r="L10" s="43">
        <v>55.06873294547702</v>
      </c>
      <c r="M10" s="23"/>
      <c r="N10" s="23"/>
      <c r="O10" s="5"/>
    </row>
    <row r="11" spans="1:15" ht="15.75">
      <c r="A11" s="42" t="s">
        <v>18</v>
      </c>
      <c r="B11" s="42">
        <v>116802</v>
      </c>
      <c r="C11" s="42">
        <v>58029</v>
      </c>
      <c r="D11" s="43">
        <v>49.681512302871525</v>
      </c>
      <c r="E11" s="42"/>
      <c r="F11" s="42">
        <v>130703</v>
      </c>
      <c r="G11" s="42">
        <v>61446</v>
      </c>
      <c r="H11" s="43">
        <v>47.0119278057887</v>
      </c>
      <c r="I11" s="42"/>
      <c r="J11" s="42">
        <v>246937</v>
      </c>
      <c r="K11" s="42">
        <v>119475</v>
      </c>
      <c r="L11" s="43">
        <v>48.27175208581645</v>
      </c>
      <c r="M11" s="23"/>
      <c r="N11" s="23"/>
      <c r="O11" s="5"/>
    </row>
    <row r="12" spans="1:15" ht="15.75">
      <c r="A12" s="42" t="s">
        <v>19</v>
      </c>
      <c r="B12" s="42">
        <v>58900</v>
      </c>
      <c r="C12" s="42">
        <v>28838</v>
      </c>
      <c r="D12" s="43">
        <v>48.960950764006796</v>
      </c>
      <c r="E12" s="42"/>
      <c r="F12" s="42">
        <v>68429</v>
      </c>
      <c r="G12" s="42">
        <v>30266</v>
      </c>
      <c r="H12" s="43">
        <v>44.22978561720908</v>
      </c>
      <c r="I12" s="42"/>
      <c r="J12" s="42">
        <v>127107</v>
      </c>
      <c r="K12" s="42">
        <v>59104</v>
      </c>
      <c r="L12" s="43">
        <v>46.418333608211796</v>
      </c>
      <c r="M12" s="23"/>
      <c r="N12" s="23"/>
      <c r="O12" s="5"/>
    </row>
    <row r="13" spans="1:15" ht="15.75">
      <c r="A13" s="42" t="s">
        <v>20</v>
      </c>
      <c r="B13" s="42">
        <v>38676</v>
      </c>
      <c r="C13" s="42">
        <v>19159</v>
      </c>
      <c r="D13" s="43">
        <v>49.53718068052539</v>
      </c>
      <c r="E13" s="42"/>
      <c r="F13" s="42">
        <v>44945</v>
      </c>
      <c r="G13" s="42">
        <v>19515</v>
      </c>
      <c r="H13" s="43">
        <v>43.41973523195016</v>
      </c>
      <c r="I13" s="42"/>
      <c r="J13" s="42">
        <v>83465</v>
      </c>
      <c r="K13" s="42">
        <v>38674</v>
      </c>
      <c r="L13" s="43">
        <v>46.24914794130661</v>
      </c>
      <c r="M13" s="23"/>
      <c r="N13" s="23"/>
      <c r="O13" s="5"/>
    </row>
    <row r="14" spans="1:15" ht="15.75">
      <c r="A14" s="42" t="s">
        <v>21</v>
      </c>
      <c r="B14" s="42">
        <v>32227</v>
      </c>
      <c r="C14" s="42">
        <v>16227</v>
      </c>
      <c r="D14" s="43">
        <v>50.352189158159305</v>
      </c>
      <c r="E14" s="42"/>
      <c r="F14" s="42">
        <v>36726</v>
      </c>
      <c r="G14" s="42">
        <v>16226</v>
      </c>
      <c r="H14" s="43">
        <v>44.18123400315852</v>
      </c>
      <c r="I14" s="42"/>
      <c r="J14" s="42">
        <v>68861</v>
      </c>
      <c r="K14" s="42">
        <v>32453</v>
      </c>
      <c r="L14" s="43">
        <v>47.06539236871492</v>
      </c>
      <c r="M14" s="23"/>
      <c r="N14" s="23"/>
      <c r="O14" s="5"/>
    </row>
    <row r="15" spans="1:15" ht="15.75">
      <c r="A15" s="42" t="s">
        <v>22</v>
      </c>
      <c r="B15" s="42">
        <v>29307</v>
      </c>
      <c r="C15" s="42">
        <v>14865</v>
      </c>
      <c r="D15" s="43">
        <v>50.72167059064387</v>
      </c>
      <c r="E15" s="42"/>
      <c r="F15" s="42">
        <v>34257</v>
      </c>
      <c r="G15" s="42">
        <v>15074</v>
      </c>
      <c r="H15" s="43">
        <v>44.00268558250868</v>
      </c>
      <c r="I15" s="42"/>
      <c r="J15" s="42">
        <v>63477</v>
      </c>
      <c r="K15" s="42">
        <v>29939</v>
      </c>
      <c r="L15" s="43">
        <v>47.100560065445855</v>
      </c>
      <c r="M15" s="23"/>
      <c r="N15" s="23"/>
      <c r="O15" s="5"/>
    </row>
    <row r="16" spans="1:15" ht="15.75">
      <c r="A16" s="42" t="s">
        <v>23</v>
      </c>
      <c r="B16" s="42">
        <v>26411</v>
      </c>
      <c r="C16" s="42">
        <v>13387</v>
      </c>
      <c r="D16" s="43">
        <v>50.68721366097459</v>
      </c>
      <c r="E16" s="42"/>
      <c r="F16" s="42">
        <v>31470</v>
      </c>
      <c r="G16" s="42">
        <v>13747</v>
      </c>
      <c r="H16" s="43">
        <v>43.682872577057516</v>
      </c>
      <c r="I16" s="42"/>
      <c r="J16" s="42">
        <v>57817</v>
      </c>
      <c r="K16" s="42">
        <v>27134</v>
      </c>
      <c r="L16" s="43">
        <v>46.87894127606641</v>
      </c>
      <c r="M16" s="23"/>
      <c r="N16" s="23"/>
      <c r="O16" s="5"/>
    </row>
    <row r="17" spans="1:15" ht="15.75">
      <c r="A17" s="42" t="s">
        <v>24</v>
      </c>
      <c r="B17" s="42">
        <v>24741</v>
      </c>
      <c r="C17" s="42">
        <v>12352</v>
      </c>
      <c r="D17" s="43">
        <v>49.92522533446506</v>
      </c>
      <c r="E17" s="42"/>
      <c r="F17" s="42">
        <v>28127</v>
      </c>
      <c r="G17" s="42">
        <v>12215</v>
      </c>
      <c r="H17" s="43">
        <v>43.428022896149606</v>
      </c>
      <c r="I17" s="42"/>
      <c r="J17" s="42">
        <v>52782</v>
      </c>
      <c r="K17" s="42">
        <v>24567</v>
      </c>
      <c r="L17" s="43">
        <v>46.468563214042526</v>
      </c>
      <c r="M17" s="23"/>
      <c r="N17" s="23"/>
      <c r="O17" s="5"/>
    </row>
    <row r="18" spans="1:15" ht="15.75">
      <c r="A18" s="42" t="s">
        <v>25</v>
      </c>
      <c r="B18" s="42">
        <v>24350</v>
      </c>
      <c r="C18" s="42">
        <v>11979</v>
      </c>
      <c r="D18" s="43">
        <v>49.19507186858316</v>
      </c>
      <c r="E18" s="42"/>
      <c r="F18" s="42">
        <v>26327</v>
      </c>
      <c r="G18" s="42">
        <v>11003</v>
      </c>
      <c r="H18" s="43">
        <v>41.79359592813462</v>
      </c>
      <c r="I18" s="42"/>
      <c r="J18" s="42">
        <v>50567</v>
      </c>
      <c r="K18" s="42">
        <v>22982</v>
      </c>
      <c r="L18" s="43">
        <v>45.34996152100558</v>
      </c>
      <c r="M18" s="23"/>
      <c r="N18" s="23"/>
      <c r="O18" s="5"/>
    </row>
    <row r="19" spans="1:15" ht="15.75">
      <c r="A19" s="42" t="s">
        <v>26</v>
      </c>
      <c r="B19" s="42">
        <v>22914</v>
      </c>
      <c r="C19" s="42">
        <v>11106</v>
      </c>
      <c r="D19" s="43">
        <v>48.46818538884525</v>
      </c>
      <c r="E19" s="42"/>
      <c r="F19" s="42">
        <v>24305</v>
      </c>
      <c r="G19" s="42">
        <v>9969</v>
      </c>
      <c r="H19" s="43">
        <v>41.01625180004115</v>
      </c>
      <c r="I19" s="42"/>
      <c r="J19" s="42">
        <v>47130</v>
      </c>
      <c r="K19" s="42">
        <v>21075</v>
      </c>
      <c r="L19" s="43">
        <v>44.63245727355514</v>
      </c>
      <c r="M19" s="23"/>
      <c r="N19" s="23"/>
      <c r="O19" s="5"/>
    </row>
    <row r="20" spans="1:15" ht="15.75">
      <c r="A20" s="42" t="s">
        <v>27</v>
      </c>
      <c r="B20" s="42">
        <v>21538</v>
      </c>
      <c r="C20" s="42">
        <v>10413</v>
      </c>
      <c r="D20" s="43">
        <v>48.34710743801653</v>
      </c>
      <c r="E20" s="42"/>
      <c r="F20" s="42">
        <v>23510</v>
      </c>
      <c r="G20" s="42">
        <v>9271</v>
      </c>
      <c r="H20" s="43">
        <v>39.43428328370906</v>
      </c>
      <c r="I20" s="42"/>
      <c r="J20" s="42">
        <v>44947</v>
      </c>
      <c r="K20" s="42">
        <v>19684</v>
      </c>
      <c r="L20" s="43">
        <v>43.69561356774995</v>
      </c>
      <c r="M20" s="23"/>
      <c r="N20" s="23"/>
      <c r="O20" s="5"/>
    </row>
    <row r="21" spans="1:15" ht="15.75">
      <c r="A21" s="42" t="s">
        <v>28</v>
      </c>
      <c r="B21" s="42">
        <v>20677</v>
      </c>
      <c r="C21" s="42">
        <v>9667</v>
      </c>
      <c r="D21" s="43">
        <v>46.752430236494654</v>
      </c>
      <c r="E21" s="42"/>
      <c r="F21" s="42">
        <v>22266</v>
      </c>
      <c r="G21" s="42">
        <v>8730</v>
      </c>
      <c r="H21" s="43">
        <v>39.20776071139855</v>
      </c>
      <c r="I21" s="42"/>
      <c r="J21" s="42">
        <v>42836</v>
      </c>
      <c r="K21" s="42">
        <v>18397</v>
      </c>
      <c r="L21" s="43">
        <v>42.84050951260974</v>
      </c>
      <c r="M21" s="23"/>
      <c r="N21" s="23"/>
      <c r="O21" s="5"/>
    </row>
    <row r="22" spans="1:15" ht="15.75">
      <c r="A22" s="42" t="s">
        <v>29</v>
      </c>
      <c r="B22" s="42">
        <v>19367</v>
      </c>
      <c r="C22" s="42">
        <v>8995</v>
      </c>
      <c r="D22" s="43">
        <v>46.4449837352197</v>
      </c>
      <c r="E22" s="42"/>
      <c r="F22" s="42">
        <v>21203</v>
      </c>
      <c r="G22" s="42">
        <v>8027</v>
      </c>
      <c r="H22" s="43">
        <v>37.85785030420223</v>
      </c>
      <c r="I22" s="42"/>
      <c r="J22" s="42">
        <v>40453</v>
      </c>
      <c r="K22" s="42">
        <v>17022</v>
      </c>
      <c r="L22" s="43">
        <v>41.957111165886126</v>
      </c>
      <c r="M22" s="23"/>
      <c r="N22" s="23"/>
      <c r="O22" s="5"/>
    </row>
    <row r="23" spans="1:15" ht="15.75">
      <c r="A23" s="42" t="s">
        <v>30</v>
      </c>
      <c r="B23" s="42">
        <v>18408</v>
      </c>
      <c r="C23" s="42">
        <v>8336</v>
      </c>
      <c r="D23" s="43">
        <v>45.28465884398088</v>
      </c>
      <c r="E23" s="42"/>
      <c r="F23" s="42">
        <v>20073</v>
      </c>
      <c r="G23" s="42">
        <v>7485</v>
      </c>
      <c r="H23" s="43">
        <v>37.288895531310715</v>
      </c>
      <c r="I23" s="42"/>
      <c r="J23" s="42">
        <v>38378</v>
      </c>
      <c r="K23" s="42">
        <v>15821</v>
      </c>
      <c r="L23" s="43">
        <v>41.113796419011976</v>
      </c>
      <c r="M23" s="23"/>
      <c r="N23" s="23"/>
      <c r="O23" s="5"/>
    </row>
    <row r="24" spans="1:15" ht="15.75">
      <c r="A24" s="42" t="s">
        <v>31</v>
      </c>
      <c r="B24" s="42">
        <v>16281</v>
      </c>
      <c r="C24" s="42">
        <v>7363</v>
      </c>
      <c r="D24" s="43">
        <v>45.22449480990112</v>
      </c>
      <c r="E24" s="42"/>
      <c r="F24" s="42">
        <v>18075</v>
      </c>
      <c r="G24" s="42">
        <v>6562</v>
      </c>
      <c r="H24" s="43">
        <v>36.304287690179805</v>
      </c>
      <c r="I24" s="42"/>
      <c r="J24" s="42">
        <v>34267</v>
      </c>
      <c r="K24" s="42">
        <v>13925</v>
      </c>
      <c r="L24" s="43">
        <v>40.531493771102575</v>
      </c>
      <c r="M24" s="23"/>
      <c r="N24" s="23"/>
      <c r="O24" s="5"/>
    </row>
    <row r="25" spans="1:15" ht="15.75">
      <c r="A25" s="42" t="s">
        <v>32</v>
      </c>
      <c r="B25" s="42">
        <v>14597</v>
      </c>
      <c r="C25" s="42">
        <v>6409</v>
      </c>
      <c r="D25" s="43">
        <v>43.906282112762895</v>
      </c>
      <c r="E25" s="42"/>
      <c r="F25" s="42">
        <v>16057</v>
      </c>
      <c r="G25" s="42">
        <v>5600</v>
      </c>
      <c r="H25" s="43">
        <v>34.87575512237654</v>
      </c>
      <c r="I25" s="42"/>
      <c r="J25" s="42">
        <v>30560</v>
      </c>
      <c r="K25" s="42">
        <v>12009</v>
      </c>
      <c r="L25" s="43">
        <v>39.17596398512429</v>
      </c>
      <c r="M25" s="23"/>
      <c r="N25" s="23"/>
      <c r="O25" s="5"/>
    </row>
    <row r="26" spans="1:15" ht="15.75">
      <c r="A26" s="42" t="s">
        <v>33</v>
      </c>
      <c r="B26" s="42">
        <v>12531</v>
      </c>
      <c r="C26" s="42">
        <v>5508</v>
      </c>
      <c r="D26" s="43">
        <v>43.95499162078047</v>
      </c>
      <c r="E26" s="42"/>
      <c r="F26" s="42">
        <v>14085</v>
      </c>
      <c r="G26" s="42">
        <v>4850</v>
      </c>
      <c r="H26" s="43">
        <v>34.43379481718139</v>
      </c>
      <c r="I26" s="42"/>
      <c r="J26" s="42">
        <v>26517</v>
      </c>
      <c r="K26" s="42">
        <v>10358</v>
      </c>
      <c r="L26" s="43">
        <v>38.916441238352874</v>
      </c>
      <c r="M26" s="23"/>
      <c r="N26" s="23"/>
      <c r="O26" s="5"/>
    </row>
    <row r="27" spans="1:15" ht="15.75">
      <c r="A27" s="42" t="s">
        <v>34</v>
      </c>
      <c r="B27" s="42">
        <v>11437</v>
      </c>
      <c r="C27" s="42">
        <v>4902</v>
      </c>
      <c r="D27" s="43">
        <v>42.860890093556</v>
      </c>
      <c r="E27" s="42"/>
      <c r="F27" s="42">
        <v>13212</v>
      </c>
      <c r="G27" s="42">
        <v>4488</v>
      </c>
      <c r="H27" s="43">
        <v>33.96911898274296</v>
      </c>
      <c r="I27" s="42"/>
      <c r="J27" s="42">
        <v>24579</v>
      </c>
      <c r="K27" s="42">
        <v>9390</v>
      </c>
      <c r="L27" s="43">
        <v>38.09485171812244</v>
      </c>
      <c r="M27" s="23"/>
      <c r="N27" s="23"/>
      <c r="O27" s="5"/>
    </row>
    <row r="28" spans="1:15" ht="15.75">
      <c r="A28" s="42" t="s">
        <v>35</v>
      </c>
      <c r="B28" s="42">
        <v>10716</v>
      </c>
      <c r="C28" s="42">
        <v>4410</v>
      </c>
      <c r="D28" s="43">
        <v>41.15341545352743</v>
      </c>
      <c r="E28" s="42"/>
      <c r="F28" s="42">
        <v>12160</v>
      </c>
      <c r="G28" s="42">
        <v>4047</v>
      </c>
      <c r="H28" s="43">
        <v>33.28125</v>
      </c>
      <c r="I28" s="42"/>
      <c r="J28" s="42">
        <v>22803</v>
      </c>
      <c r="K28" s="42">
        <v>8457</v>
      </c>
      <c r="L28" s="43">
        <v>36.968875677566004</v>
      </c>
      <c r="M28" s="23"/>
      <c r="N28" s="23"/>
      <c r="O28" s="5"/>
    </row>
    <row r="29" spans="1:15" ht="15.75">
      <c r="A29" s="42" t="s">
        <v>36</v>
      </c>
      <c r="B29" s="42">
        <v>9406</v>
      </c>
      <c r="C29" s="42">
        <v>3911</v>
      </c>
      <c r="D29" s="43">
        <v>41.57984265362535</v>
      </c>
      <c r="E29" s="42"/>
      <c r="F29" s="42">
        <v>10843</v>
      </c>
      <c r="G29" s="42">
        <v>3508</v>
      </c>
      <c r="H29" s="43">
        <v>32.35266992529743</v>
      </c>
      <c r="I29" s="42"/>
      <c r="J29" s="42">
        <v>20194</v>
      </c>
      <c r="K29" s="42">
        <v>7419</v>
      </c>
      <c r="L29" s="43">
        <v>36.63884636278335</v>
      </c>
      <c r="M29" s="23"/>
      <c r="N29" s="23"/>
      <c r="O29" s="5"/>
    </row>
    <row r="30" spans="1:15" ht="15.75">
      <c r="A30" s="42" t="s">
        <v>37</v>
      </c>
      <c r="B30" s="42">
        <v>8164</v>
      </c>
      <c r="C30" s="42">
        <v>3405</v>
      </c>
      <c r="D30" s="43">
        <v>41.70749632533072</v>
      </c>
      <c r="E30" s="42"/>
      <c r="F30" s="42">
        <v>9945</v>
      </c>
      <c r="G30" s="42">
        <v>3306</v>
      </c>
      <c r="H30" s="43">
        <v>33.242835595776775</v>
      </c>
      <c r="I30" s="42"/>
      <c r="J30" s="42">
        <v>18053</v>
      </c>
      <c r="K30" s="42">
        <v>6711</v>
      </c>
      <c r="L30" s="43">
        <v>37.05892097851897</v>
      </c>
      <c r="M30" s="23"/>
      <c r="N30" s="23"/>
      <c r="O30" s="5"/>
    </row>
    <row r="31" spans="1:15" ht="15.75">
      <c r="A31" s="42" t="s">
        <v>38</v>
      </c>
      <c r="B31" s="42">
        <v>7132</v>
      </c>
      <c r="C31" s="42">
        <v>3027</v>
      </c>
      <c r="D31" s="43">
        <v>42.44251261918115</v>
      </c>
      <c r="E31" s="42"/>
      <c r="F31" s="42">
        <v>8948</v>
      </c>
      <c r="G31" s="42">
        <v>2907</v>
      </c>
      <c r="H31" s="43">
        <v>32.487706750111755</v>
      </c>
      <c r="I31" s="42"/>
      <c r="J31" s="42">
        <v>16026</v>
      </c>
      <c r="K31" s="42">
        <v>5934</v>
      </c>
      <c r="L31" s="43">
        <v>36.90298507462687</v>
      </c>
      <c r="M31" s="23"/>
      <c r="N31" s="23"/>
      <c r="O31" s="5"/>
    </row>
    <row r="32" spans="1:15" ht="15.75">
      <c r="A32" s="42" t="s">
        <v>39</v>
      </c>
      <c r="B32" s="42">
        <v>6582</v>
      </c>
      <c r="C32" s="42">
        <v>2703</v>
      </c>
      <c r="D32" s="43">
        <v>41.066545123062895</v>
      </c>
      <c r="E32" s="42"/>
      <c r="F32" s="42">
        <v>7911</v>
      </c>
      <c r="G32" s="42">
        <v>2571</v>
      </c>
      <c r="H32" s="43">
        <v>32.49905195297687</v>
      </c>
      <c r="I32" s="42"/>
      <c r="J32" s="42">
        <v>14437</v>
      </c>
      <c r="K32" s="42">
        <v>5274</v>
      </c>
      <c r="L32" s="43">
        <v>36.389981370316704</v>
      </c>
      <c r="M32" s="23"/>
      <c r="N32" s="23"/>
      <c r="O32" s="5"/>
    </row>
    <row r="33" spans="1:15" ht="15.75">
      <c r="A33" s="42" t="s">
        <v>40</v>
      </c>
      <c r="B33" s="42">
        <v>6022</v>
      </c>
      <c r="C33" s="42">
        <v>2412</v>
      </c>
      <c r="D33" s="43">
        <v>40.05313849219529</v>
      </c>
      <c r="E33" s="42"/>
      <c r="F33" s="42">
        <v>7301</v>
      </c>
      <c r="G33" s="42">
        <v>2284</v>
      </c>
      <c r="H33" s="43">
        <v>31.283385837556498</v>
      </c>
      <c r="I33" s="42"/>
      <c r="J33" s="42">
        <v>13272</v>
      </c>
      <c r="K33" s="42">
        <v>4696</v>
      </c>
      <c r="L33" s="43">
        <v>35.24731667041958</v>
      </c>
      <c r="M33" s="23"/>
      <c r="N33" s="23"/>
      <c r="O33" s="5"/>
    </row>
    <row r="34" spans="1:15" ht="15.75">
      <c r="A34" s="42" t="s">
        <v>41</v>
      </c>
      <c r="B34" s="42">
        <v>4960</v>
      </c>
      <c r="C34" s="42">
        <v>2101</v>
      </c>
      <c r="D34" s="43">
        <v>42.35887096774193</v>
      </c>
      <c r="E34" s="42"/>
      <c r="F34" s="42">
        <v>6295</v>
      </c>
      <c r="G34" s="42">
        <v>2026</v>
      </c>
      <c r="H34" s="43">
        <v>32.18427323272439</v>
      </c>
      <c r="I34" s="42"/>
      <c r="J34" s="42">
        <v>11227</v>
      </c>
      <c r="K34" s="42">
        <v>4127</v>
      </c>
      <c r="L34" s="43">
        <v>36.66814749000444</v>
      </c>
      <c r="M34" s="23"/>
      <c r="N34" s="23"/>
      <c r="O34" s="5"/>
    </row>
    <row r="35" spans="1:15" ht="15.75">
      <c r="A35" s="42" t="s">
        <v>42</v>
      </c>
      <c r="B35" s="42">
        <v>4480</v>
      </c>
      <c r="C35" s="42">
        <v>1812</v>
      </c>
      <c r="D35" s="43">
        <v>40.44642857142858</v>
      </c>
      <c r="E35" s="42"/>
      <c r="F35" s="42">
        <v>5443</v>
      </c>
      <c r="G35" s="42">
        <v>1753</v>
      </c>
      <c r="H35" s="43">
        <v>32.206503766305346</v>
      </c>
      <c r="I35" s="42"/>
      <c r="J35" s="42">
        <v>9894</v>
      </c>
      <c r="K35" s="42">
        <v>3565</v>
      </c>
      <c r="L35" s="43">
        <v>35.9266350901945</v>
      </c>
      <c r="M35" s="23"/>
      <c r="N35" s="23"/>
      <c r="O35" s="5"/>
    </row>
    <row r="36" spans="1:15" ht="15.75">
      <c r="A36" s="42" t="s">
        <v>43</v>
      </c>
      <c r="B36" s="42">
        <v>3870</v>
      </c>
      <c r="C36" s="42">
        <v>1578</v>
      </c>
      <c r="D36" s="43">
        <v>40.775193798449614</v>
      </c>
      <c r="E36" s="42"/>
      <c r="F36" s="42">
        <v>4761</v>
      </c>
      <c r="G36" s="42">
        <v>1486</v>
      </c>
      <c r="H36" s="43">
        <v>31.211930266750684</v>
      </c>
      <c r="I36" s="42"/>
      <c r="J36" s="42">
        <v>8599</v>
      </c>
      <c r="K36" s="42">
        <v>3064</v>
      </c>
      <c r="L36" s="43">
        <v>35.49994206928513</v>
      </c>
      <c r="M36" s="23"/>
      <c r="N36" s="23"/>
      <c r="O36" s="5"/>
    </row>
    <row r="37" spans="1:15" ht="15.75">
      <c r="A37" s="42" t="s">
        <v>44</v>
      </c>
      <c r="B37" s="42">
        <v>3345</v>
      </c>
      <c r="C37" s="42">
        <v>1357</v>
      </c>
      <c r="D37" s="43">
        <v>40.568011958146485</v>
      </c>
      <c r="E37" s="42"/>
      <c r="F37" s="42">
        <v>4154</v>
      </c>
      <c r="G37" s="42">
        <v>1293</v>
      </c>
      <c r="H37" s="43">
        <v>31.12662493981704</v>
      </c>
      <c r="I37" s="42"/>
      <c r="J37" s="42">
        <v>7469</v>
      </c>
      <c r="K37" s="42">
        <v>2650</v>
      </c>
      <c r="L37" s="43">
        <v>35.33804507267635</v>
      </c>
      <c r="M37" s="23"/>
      <c r="N37" s="23"/>
      <c r="O37" s="5"/>
    </row>
    <row r="38" spans="1:15" ht="15.75">
      <c r="A38" s="42" t="s">
        <v>45</v>
      </c>
      <c r="B38" s="42">
        <v>3277</v>
      </c>
      <c r="C38" s="42">
        <v>1299</v>
      </c>
      <c r="D38" s="43">
        <v>39.63991455599634</v>
      </c>
      <c r="E38" s="42"/>
      <c r="F38" s="42">
        <v>3975</v>
      </c>
      <c r="G38" s="42">
        <v>1251</v>
      </c>
      <c r="H38" s="43">
        <v>31.471698113207548</v>
      </c>
      <c r="I38" s="42"/>
      <c r="J38" s="42">
        <v>7228</v>
      </c>
      <c r="K38" s="42">
        <v>2550</v>
      </c>
      <c r="L38" s="43">
        <v>35.16271373414231</v>
      </c>
      <c r="M38" s="23"/>
      <c r="N38" s="23"/>
      <c r="O38" s="5"/>
    </row>
    <row r="39" spans="1:15" ht="15.75">
      <c r="A39" s="42" t="s">
        <v>46</v>
      </c>
      <c r="B39" s="42">
        <v>2814</v>
      </c>
      <c r="C39" s="42">
        <v>1151</v>
      </c>
      <c r="D39" s="43">
        <v>40.902629708599854</v>
      </c>
      <c r="E39" s="42"/>
      <c r="F39" s="42">
        <v>3448</v>
      </c>
      <c r="G39" s="42">
        <v>1036</v>
      </c>
      <c r="H39" s="43">
        <v>30.046403712296982</v>
      </c>
      <c r="I39" s="42"/>
      <c r="J39" s="42">
        <v>6238</v>
      </c>
      <c r="K39" s="42">
        <v>2187</v>
      </c>
      <c r="L39" s="43">
        <v>34.92494410731396</v>
      </c>
      <c r="M39" s="23"/>
      <c r="N39" s="23"/>
      <c r="O39" s="5"/>
    </row>
    <row r="40" spans="1:15" ht="15.75">
      <c r="A40" s="42" t="s">
        <v>47</v>
      </c>
      <c r="B40" s="42">
        <v>2486</v>
      </c>
      <c r="C40" s="42">
        <v>970</v>
      </c>
      <c r="D40" s="43">
        <v>39.018503620273535</v>
      </c>
      <c r="E40" s="42"/>
      <c r="F40" s="42">
        <v>2982</v>
      </c>
      <c r="G40" s="42">
        <v>959</v>
      </c>
      <c r="H40" s="43">
        <v>32.159624413145536</v>
      </c>
      <c r="I40" s="42"/>
      <c r="J40" s="42">
        <v>5454</v>
      </c>
      <c r="K40" s="42">
        <v>1929</v>
      </c>
      <c r="L40" s="43">
        <v>35.27798098024872</v>
      </c>
      <c r="M40" s="23"/>
      <c r="N40" s="23"/>
      <c r="O40" s="5"/>
    </row>
    <row r="41" spans="1:15" ht="15.75">
      <c r="A41" s="42" t="s">
        <v>48</v>
      </c>
      <c r="B41" s="42">
        <v>2077</v>
      </c>
      <c r="C41" s="42">
        <v>803</v>
      </c>
      <c r="D41" s="43">
        <v>38.661531054405394</v>
      </c>
      <c r="E41" s="42"/>
      <c r="F41" s="42">
        <v>2659</v>
      </c>
      <c r="G41" s="42">
        <v>790</v>
      </c>
      <c r="H41" s="43">
        <v>29.71041745016924</v>
      </c>
      <c r="I41" s="42"/>
      <c r="J41" s="42">
        <v>4722</v>
      </c>
      <c r="K41" s="42">
        <v>1593</v>
      </c>
      <c r="L41" s="43">
        <v>33.635979729729726</v>
      </c>
      <c r="M41" s="23"/>
      <c r="N41" s="23"/>
      <c r="O41" s="5"/>
    </row>
    <row r="42" spans="1:15" ht="15.75">
      <c r="A42" s="42" t="s">
        <v>49</v>
      </c>
      <c r="B42" s="42">
        <v>1945</v>
      </c>
      <c r="C42" s="42">
        <v>745</v>
      </c>
      <c r="D42" s="43">
        <v>38.303341902313626</v>
      </c>
      <c r="E42" s="42"/>
      <c r="F42" s="42">
        <v>2346</v>
      </c>
      <c r="G42" s="42">
        <v>681</v>
      </c>
      <c r="H42" s="43">
        <v>29.028132992327365</v>
      </c>
      <c r="I42" s="42"/>
      <c r="J42" s="42">
        <v>4280</v>
      </c>
      <c r="K42" s="42">
        <v>1426</v>
      </c>
      <c r="L42" s="43">
        <v>33.232346772314145</v>
      </c>
      <c r="M42" s="23"/>
      <c r="N42" s="23"/>
      <c r="O42" s="5"/>
    </row>
    <row r="43" spans="1:15" ht="15.75">
      <c r="A43" s="42" t="s">
        <v>50</v>
      </c>
      <c r="B43" s="42">
        <v>1743</v>
      </c>
      <c r="C43" s="42">
        <v>615</v>
      </c>
      <c r="D43" s="43">
        <v>35.28399311531842</v>
      </c>
      <c r="E43" s="42"/>
      <c r="F43" s="42">
        <v>2101</v>
      </c>
      <c r="G43" s="42">
        <v>638</v>
      </c>
      <c r="H43" s="43">
        <v>30.366492146596855</v>
      </c>
      <c r="I43" s="42"/>
      <c r="J43" s="42">
        <v>3827</v>
      </c>
      <c r="K43" s="42">
        <v>1253</v>
      </c>
      <c r="L43" s="43">
        <v>32.596253902185225</v>
      </c>
      <c r="M43" s="23"/>
      <c r="N43" s="23"/>
      <c r="O43" s="5"/>
    </row>
    <row r="44" spans="1:15" ht="15.75">
      <c r="A44" s="42" t="s">
        <v>51</v>
      </c>
      <c r="B44" s="42">
        <v>1356</v>
      </c>
      <c r="C44" s="42">
        <v>530</v>
      </c>
      <c r="D44" s="43">
        <v>39.08554572271387</v>
      </c>
      <c r="E44" s="42"/>
      <c r="F44" s="42">
        <v>1730</v>
      </c>
      <c r="G44" s="42">
        <v>538</v>
      </c>
      <c r="H44" s="43">
        <v>31.09826589595376</v>
      </c>
      <c r="I44" s="42"/>
      <c r="J44" s="42">
        <v>3075</v>
      </c>
      <c r="K44" s="42">
        <v>1068</v>
      </c>
      <c r="L44" s="43">
        <v>34.60790667530784</v>
      </c>
      <c r="M44" s="23"/>
      <c r="N44" s="23"/>
      <c r="O44" s="5"/>
    </row>
    <row r="45" spans="1:15" ht="15.75">
      <c r="A45" s="42" t="s">
        <v>52</v>
      </c>
      <c r="B45" s="42">
        <v>1220</v>
      </c>
      <c r="C45" s="42">
        <v>474</v>
      </c>
      <c r="D45" s="43">
        <v>38.85245901639344</v>
      </c>
      <c r="E45" s="42"/>
      <c r="F45" s="42">
        <v>1471</v>
      </c>
      <c r="G45" s="42">
        <v>432</v>
      </c>
      <c r="H45" s="43">
        <v>29.36777702243372</v>
      </c>
      <c r="I45" s="42"/>
      <c r="J45" s="42">
        <v>2676</v>
      </c>
      <c r="K45" s="42">
        <v>906</v>
      </c>
      <c r="L45" s="43">
        <v>33.66778149386845</v>
      </c>
      <c r="M45" s="23"/>
      <c r="N45" s="23"/>
      <c r="O45" s="5"/>
    </row>
    <row r="46" spans="1:15" ht="15.75">
      <c r="A46" s="42" t="s">
        <v>53</v>
      </c>
      <c r="B46" s="42">
        <v>989</v>
      </c>
      <c r="C46" s="42">
        <v>394</v>
      </c>
      <c r="D46" s="43">
        <v>39.838220424671384</v>
      </c>
      <c r="E46" s="42"/>
      <c r="F46" s="42">
        <v>1359</v>
      </c>
      <c r="G46" s="42">
        <v>427</v>
      </c>
      <c r="H46" s="43">
        <v>31.420161883738043</v>
      </c>
      <c r="I46" s="42"/>
      <c r="J46" s="42">
        <v>2343</v>
      </c>
      <c r="K46" s="42">
        <v>821</v>
      </c>
      <c r="L46" s="43">
        <v>34.96592844974447</v>
      </c>
      <c r="M46" s="23"/>
      <c r="N46" s="23"/>
      <c r="O46" s="5"/>
    </row>
    <row r="47" spans="1:15" ht="15.75">
      <c r="A47" s="42" t="s">
        <v>54</v>
      </c>
      <c r="B47" s="42">
        <v>848</v>
      </c>
      <c r="C47" s="42">
        <v>303</v>
      </c>
      <c r="D47" s="43">
        <v>35.7311320754717</v>
      </c>
      <c r="E47" s="42"/>
      <c r="F47" s="42">
        <v>1175</v>
      </c>
      <c r="G47" s="42">
        <v>332</v>
      </c>
      <c r="H47" s="43">
        <v>28.25531914893617</v>
      </c>
      <c r="I47" s="42"/>
      <c r="J47" s="42">
        <v>2016</v>
      </c>
      <c r="K47" s="42">
        <v>635</v>
      </c>
      <c r="L47" s="43">
        <v>31.389026198714777</v>
      </c>
      <c r="M47" s="23"/>
      <c r="N47" s="23"/>
      <c r="O47" s="5"/>
    </row>
    <row r="48" spans="1:15" ht="15.75">
      <c r="A48" s="42" t="s">
        <v>55</v>
      </c>
      <c r="B48" s="42">
        <v>676</v>
      </c>
      <c r="C48" s="42">
        <v>265</v>
      </c>
      <c r="D48" s="43">
        <v>39.201183431952664</v>
      </c>
      <c r="E48" s="42"/>
      <c r="F48" s="42">
        <v>980</v>
      </c>
      <c r="G48" s="42">
        <v>312</v>
      </c>
      <c r="H48" s="43">
        <v>31.836734693877553</v>
      </c>
      <c r="I48" s="42"/>
      <c r="J48" s="42">
        <v>1650</v>
      </c>
      <c r="K48" s="42">
        <v>577</v>
      </c>
      <c r="L48" s="43">
        <v>34.84299516908212</v>
      </c>
      <c r="M48" s="23"/>
      <c r="N48" s="23"/>
      <c r="O48" s="5"/>
    </row>
    <row r="49" spans="1:15" ht="15.75">
      <c r="A49" s="42" t="s">
        <v>56</v>
      </c>
      <c r="B49" s="42">
        <v>651</v>
      </c>
      <c r="C49" s="42">
        <v>251</v>
      </c>
      <c r="D49" s="43">
        <v>38.556067588325654</v>
      </c>
      <c r="E49" s="42"/>
      <c r="F49" s="42">
        <v>875</v>
      </c>
      <c r="G49" s="42">
        <v>261</v>
      </c>
      <c r="H49" s="43">
        <v>29.828571428571426</v>
      </c>
      <c r="I49" s="42"/>
      <c r="J49" s="42">
        <v>1517</v>
      </c>
      <c r="K49" s="42">
        <v>512</v>
      </c>
      <c r="L49" s="43">
        <v>33.551769331585845</v>
      </c>
      <c r="M49" s="23"/>
      <c r="N49" s="23"/>
      <c r="O49" s="5"/>
    </row>
    <row r="50" spans="1:15" ht="15.75">
      <c r="A50" s="42" t="s">
        <v>57</v>
      </c>
      <c r="B50" s="42">
        <v>542</v>
      </c>
      <c r="C50" s="42">
        <v>223</v>
      </c>
      <c r="D50" s="43">
        <v>41.14391143911439</v>
      </c>
      <c r="E50" s="42"/>
      <c r="F50" s="42">
        <v>741</v>
      </c>
      <c r="G50" s="42">
        <v>184</v>
      </c>
      <c r="H50" s="43">
        <v>24.831309041835357</v>
      </c>
      <c r="I50" s="42"/>
      <c r="J50" s="42">
        <v>1281</v>
      </c>
      <c r="K50" s="42">
        <v>407</v>
      </c>
      <c r="L50" s="43">
        <v>31.722525331254868</v>
      </c>
      <c r="M50" s="23"/>
      <c r="N50" s="23"/>
      <c r="O50" s="5"/>
    </row>
    <row r="51" spans="1:15" ht="15.75">
      <c r="A51" s="42" t="s">
        <v>58</v>
      </c>
      <c r="B51" s="42">
        <v>453</v>
      </c>
      <c r="C51" s="42">
        <v>168</v>
      </c>
      <c r="D51" s="43">
        <v>37.086092715231786</v>
      </c>
      <c r="E51" s="42"/>
      <c r="F51" s="42">
        <v>592</v>
      </c>
      <c r="G51" s="42">
        <v>180</v>
      </c>
      <c r="H51" s="43">
        <v>30.405405405405403</v>
      </c>
      <c r="I51" s="42"/>
      <c r="J51" s="42">
        <v>1044</v>
      </c>
      <c r="K51" s="42">
        <v>348</v>
      </c>
      <c r="L51" s="43">
        <v>33.301435406698566</v>
      </c>
      <c r="M51" s="23"/>
      <c r="N51" s="23"/>
      <c r="O51" s="5"/>
    </row>
    <row r="52" spans="1:15" ht="15.75">
      <c r="A52" s="42" t="s">
        <v>59</v>
      </c>
      <c r="B52" s="42">
        <v>357</v>
      </c>
      <c r="C52" s="42">
        <v>146</v>
      </c>
      <c r="D52" s="43">
        <v>40.89635854341737</v>
      </c>
      <c r="E52" s="42"/>
      <c r="F52" s="42">
        <v>562</v>
      </c>
      <c r="G52" s="42">
        <v>150</v>
      </c>
      <c r="H52" s="43">
        <v>26.690391459074732</v>
      </c>
      <c r="I52" s="42"/>
      <c r="J52" s="42">
        <v>917</v>
      </c>
      <c r="K52" s="42">
        <v>296</v>
      </c>
      <c r="L52" s="43">
        <v>32.20892274211099</v>
      </c>
      <c r="M52" s="23"/>
      <c r="N52" s="23"/>
      <c r="O52" s="5"/>
    </row>
    <row r="53" spans="1:15" ht="15.75">
      <c r="A53" s="42" t="s">
        <v>60</v>
      </c>
      <c r="B53" s="42">
        <v>315</v>
      </c>
      <c r="C53" s="42">
        <v>149</v>
      </c>
      <c r="D53" s="43">
        <v>47.301587301587304</v>
      </c>
      <c r="E53" s="42"/>
      <c r="F53" s="42">
        <v>468</v>
      </c>
      <c r="G53" s="42">
        <v>128</v>
      </c>
      <c r="H53" s="43">
        <v>27.35042735042735</v>
      </c>
      <c r="I53" s="42"/>
      <c r="J53" s="42">
        <v>783</v>
      </c>
      <c r="K53" s="42">
        <v>277</v>
      </c>
      <c r="L53" s="43">
        <v>35.37675606641124</v>
      </c>
      <c r="M53" s="23"/>
      <c r="N53" s="23"/>
      <c r="O53" s="5"/>
    </row>
    <row r="54" spans="1:15" ht="15.75">
      <c r="A54" s="42" t="s">
        <v>61</v>
      </c>
      <c r="B54" s="42">
        <v>221</v>
      </c>
      <c r="C54" s="42">
        <v>90</v>
      </c>
      <c r="D54" s="43">
        <v>40.72398190045249</v>
      </c>
      <c r="E54" s="42"/>
      <c r="F54" s="42">
        <v>384</v>
      </c>
      <c r="G54" s="42">
        <v>106</v>
      </c>
      <c r="H54" s="43">
        <v>27.604166666666664</v>
      </c>
      <c r="I54" s="42"/>
      <c r="J54" s="42">
        <v>604</v>
      </c>
      <c r="K54" s="42">
        <v>196</v>
      </c>
      <c r="L54" s="43">
        <v>32.396694214876035</v>
      </c>
      <c r="M54" s="23"/>
      <c r="N54" s="23"/>
      <c r="O54" s="5"/>
    </row>
    <row r="55" spans="1:15" ht="15.75">
      <c r="A55" s="42" t="s">
        <v>62</v>
      </c>
      <c r="B55" s="42">
        <v>201</v>
      </c>
      <c r="C55" s="42">
        <v>96</v>
      </c>
      <c r="D55" s="43">
        <v>47.76119402985075</v>
      </c>
      <c r="E55" s="42"/>
      <c r="F55" s="42">
        <v>320</v>
      </c>
      <c r="G55" s="42">
        <v>92</v>
      </c>
      <c r="H55" s="43">
        <v>28.75</v>
      </c>
      <c r="I55" s="42"/>
      <c r="J55" s="42">
        <v>520</v>
      </c>
      <c r="K55" s="42">
        <v>188</v>
      </c>
      <c r="L55" s="43">
        <v>36.08445297504798</v>
      </c>
      <c r="M55" s="23"/>
      <c r="N55" s="23"/>
      <c r="O55" s="5"/>
    </row>
    <row r="56" spans="1:15" ht="15.75">
      <c r="A56" s="42" t="s">
        <v>63</v>
      </c>
      <c r="B56" s="42">
        <v>207</v>
      </c>
      <c r="C56" s="42">
        <v>88</v>
      </c>
      <c r="D56" s="43">
        <v>42.51207729468599</v>
      </c>
      <c r="E56" s="42"/>
      <c r="F56" s="42">
        <v>335</v>
      </c>
      <c r="G56" s="42">
        <v>111</v>
      </c>
      <c r="H56" s="43">
        <v>33.134328358208954</v>
      </c>
      <c r="I56" s="42"/>
      <c r="J56" s="42">
        <v>542</v>
      </c>
      <c r="K56" s="42">
        <v>199</v>
      </c>
      <c r="L56" s="43">
        <v>36.715867158671585</v>
      </c>
      <c r="M56" s="23"/>
      <c r="N56" s="23"/>
      <c r="O56" s="5"/>
    </row>
    <row r="57" spans="1:15" ht="15.75">
      <c r="A57" s="42" t="s">
        <v>64</v>
      </c>
      <c r="B57" s="42">
        <v>200</v>
      </c>
      <c r="C57" s="42">
        <v>78</v>
      </c>
      <c r="D57" s="43">
        <v>39</v>
      </c>
      <c r="E57" s="42"/>
      <c r="F57" s="42">
        <v>250</v>
      </c>
      <c r="G57" s="42">
        <v>61</v>
      </c>
      <c r="H57" s="43">
        <v>24.4</v>
      </c>
      <c r="I57" s="42"/>
      <c r="J57" s="42">
        <v>448</v>
      </c>
      <c r="K57" s="42">
        <v>139</v>
      </c>
      <c r="L57" s="43">
        <v>30.888888888888886</v>
      </c>
      <c r="M57" s="23"/>
      <c r="N57" s="23"/>
      <c r="O57" s="5"/>
    </row>
    <row r="58" spans="1:15" ht="15.75">
      <c r="A58" s="42" t="s">
        <v>65</v>
      </c>
      <c r="B58" s="42">
        <v>131</v>
      </c>
      <c r="C58" s="42">
        <v>38</v>
      </c>
      <c r="D58" s="43">
        <v>29.00763358778626</v>
      </c>
      <c r="E58" s="42"/>
      <c r="F58" s="42">
        <v>174</v>
      </c>
      <c r="G58" s="42">
        <v>43</v>
      </c>
      <c r="H58" s="43">
        <v>24.71264367816092</v>
      </c>
      <c r="I58" s="42"/>
      <c r="J58" s="42">
        <v>305</v>
      </c>
      <c r="K58" s="42">
        <v>81</v>
      </c>
      <c r="L58" s="43">
        <v>26.557377049180328</v>
      </c>
      <c r="M58" s="23"/>
      <c r="N58" s="23"/>
      <c r="O58" s="5"/>
    </row>
    <row r="59" spans="1:15" ht="15.75">
      <c r="A59" s="42" t="s">
        <v>66</v>
      </c>
      <c r="B59" s="42">
        <v>132</v>
      </c>
      <c r="C59" s="42">
        <v>55</v>
      </c>
      <c r="D59" s="43">
        <v>41.66666666666667</v>
      </c>
      <c r="E59" s="42"/>
      <c r="F59" s="42">
        <v>178</v>
      </c>
      <c r="G59" s="42">
        <v>43</v>
      </c>
      <c r="H59" s="43">
        <v>24.15730337078652</v>
      </c>
      <c r="I59" s="42"/>
      <c r="J59" s="42">
        <v>310</v>
      </c>
      <c r="K59" s="42">
        <v>98</v>
      </c>
      <c r="L59" s="43">
        <v>31.612903225806452</v>
      </c>
      <c r="M59" s="23"/>
      <c r="N59" s="23"/>
      <c r="O59" s="5"/>
    </row>
    <row r="60" spans="1:16" ht="15.75">
      <c r="A60" s="42" t="s">
        <v>67</v>
      </c>
      <c r="B60" s="42">
        <v>103</v>
      </c>
      <c r="C60" s="42">
        <v>48</v>
      </c>
      <c r="D60" s="43">
        <v>46.601941747572816</v>
      </c>
      <c r="E60" s="42"/>
      <c r="F60" s="42">
        <v>140</v>
      </c>
      <c r="G60" s="42">
        <v>44</v>
      </c>
      <c r="H60" s="43">
        <v>31.428571428571427</v>
      </c>
      <c r="I60" s="42"/>
      <c r="J60" s="42">
        <v>243</v>
      </c>
      <c r="K60" s="42">
        <v>92</v>
      </c>
      <c r="L60" s="43">
        <v>37.86008230452675</v>
      </c>
      <c r="M60" s="24"/>
      <c r="N60" s="25"/>
      <c r="O60" s="25"/>
      <c r="P60" s="30"/>
    </row>
    <row r="61" spans="1:16" ht="15.75">
      <c r="A61" s="42" t="s">
        <v>68</v>
      </c>
      <c r="B61" s="42">
        <v>102</v>
      </c>
      <c r="C61" s="42">
        <v>40</v>
      </c>
      <c r="D61" s="43">
        <v>39.21568627450981</v>
      </c>
      <c r="E61" s="42"/>
      <c r="F61" s="42">
        <v>127</v>
      </c>
      <c r="G61" s="42">
        <v>32</v>
      </c>
      <c r="H61" s="43">
        <v>25.19685039370079</v>
      </c>
      <c r="I61" s="42"/>
      <c r="J61" s="42">
        <v>229</v>
      </c>
      <c r="K61" s="42">
        <v>72</v>
      </c>
      <c r="L61" s="43">
        <v>31.441048034934497</v>
      </c>
      <c r="M61" s="24"/>
      <c r="N61" s="25"/>
      <c r="O61" s="25"/>
      <c r="P61" s="30"/>
    </row>
    <row r="62" spans="1:16" ht="15.75">
      <c r="A62" s="42" t="s">
        <v>69</v>
      </c>
      <c r="B62" s="42">
        <v>66</v>
      </c>
      <c r="C62" s="42">
        <v>26</v>
      </c>
      <c r="D62" s="43">
        <v>39.3939393939394</v>
      </c>
      <c r="E62" s="42"/>
      <c r="F62" s="42">
        <v>102</v>
      </c>
      <c r="G62" s="42">
        <v>31</v>
      </c>
      <c r="H62" s="43">
        <v>30.392156862745097</v>
      </c>
      <c r="I62" s="42"/>
      <c r="J62" s="42">
        <v>168</v>
      </c>
      <c r="K62" s="42">
        <v>57</v>
      </c>
      <c r="L62" s="43">
        <v>33.92857142857142</v>
      </c>
      <c r="M62" s="24"/>
      <c r="N62" s="25"/>
      <c r="O62" s="25"/>
      <c r="P62" s="30"/>
    </row>
    <row r="63" spans="1:16" ht="15.75">
      <c r="A63" s="42" t="s">
        <v>70</v>
      </c>
      <c r="B63" s="42">
        <v>71</v>
      </c>
      <c r="C63" s="42">
        <v>28</v>
      </c>
      <c r="D63" s="43">
        <v>39.436619718309856</v>
      </c>
      <c r="E63" s="42"/>
      <c r="F63" s="42">
        <v>59</v>
      </c>
      <c r="G63" s="42">
        <v>17</v>
      </c>
      <c r="H63" s="43">
        <v>28.813559322033896</v>
      </c>
      <c r="I63" s="42"/>
      <c r="J63" s="42">
        <v>130</v>
      </c>
      <c r="K63" s="42">
        <v>45</v>
      </c>
      <c r="L63" s="43">
        <v>34.61538461538461</v>
      </c>
      <c r="M63" s="24"/>
      <c r="N63" s="25"/>
      <c r="O63" s="25"/>
      <c r="P63" s="30"/>
    </row>
    <row r="64" spans="1:16" ht="15.75">
      <c r="A64" s="42" t="s">
        <v>71</v>
      </c>
      <c r="B64" s="42">
        <v>53</v>
      </c>
      <c r="C64" s="42">
        <v>24</v>
      </c>
      <c r="D64" s="43">
        <v>45.28301886792453</v>
      </c>
      <c r="E64" s="42"/>
      <c r="F64" s="42">
        <v>56</v>
      </c>
      <c r="G64" s="42">
        <v>23</v>
      </c>
      <c r="H64" s="43">
        <v>41.07142857142857</v>
      </c>
      <c r="I64" s="42"/>
      <c r="J64" s="42">
        <v>109</v>
      </c>
      <c r="K64" s="42">
        <v>47</v>
      </c>
      <c r="L64" s="43">
        <v>43.11926605504587</v>
      </c>
      <c r="M64" s="24"/>
      <c r="N64" s="25"/>
      <c r="O64" s="25"/>
      <c r="P64" s="30"/>
    </row>
    <row r="65" spans="1:16" ht="15.75">
      <c r="A65" s="42" t="s">
        <v>72</v>
      </c>
      <c r="B65" s="42">
        <v>53</v>
      </c>
      <c r="C65" s="42">
        <v>20</v>
      </c>
      <c r="D65" s="43">
        <v>37.735849056603776</v>
      </c>
      <c r="E65" s="42"/>
      <c r="F65" s="42">
        <v>29</v>
      </c>
      <c r="G65" s="42">
        <v>11</v>
      </c>
      <c r="H65" s="43">
        <v>37.93103448275862</v>
      </c>
      <c r="I65" s="42"/>
      <c r="J65" s="42">
        <v>82</v>
      </c>
      <c r="K65" s="42">
        <v>31</v>
      </c>
      <c r="L65" s="43">
        <v>37.80487804878049</v>
      </c>
      <c r="M65" s="24"/>
      <c r="N65" s="25"/>
      <c r="O65" s="25"/>
      <c r="P65" s="30"/>
    </row>
    <row r="66" spans="1:16" ht="15.75">
      <c r="A66" s="42" t="s">
        <v>73</v>
      </c>
      <c r="B66" s="42">
        <v>50</v>
      </c>
      <c r="C66" s="42">
        <v>12</v>
      </c>
      <c r="D66" s="43">
        <v>24</v>
      </c>
      <c r="E66" s="42"/>
      <c r="F66" s="42">
        <v>26</v>
      </c>
      <c r="G66" s="42">
        <v>7</v>
      </c>
      <c r="H66" s="43">
        <v>26.923076923076923</v>
      </c>
      <c r="I66" s="42"/>
      <c r="J66" s="42">
        <v>76</v>
      </c>
      <c r="K66" s="42">
        <v>19</v>
      </c>
      <c r="L66" s="43">
        <v>25</v>
      </c>
      <c r="M66" s="24"/>
      <c r="N66" s="25"/>
      <c r="O66" s="25"/>
      <c r="P66" s="30"/>
    </row>
    <row r="67" spans="1:16" ht="15.75">
      <c r="A67" s="42" t="s">
        <v>74</v>
      </c>
      <c r="B67" s="42">
        <v>34</v>
      </c>
      <c r="C67" s="42">
        <v>10</v>
      </c>
      <c r="D67" s="43">
        <v>29.41176470588235</v>
      </c>
      <c r="E67" s="42"/>
      <c r="F67" s="42">
        <v>31</v>
      </c>
      <c r="G67" s="42">
        <v>7</v>
      </c>
      <c r="H67" s="43">
        <v>22.58064516129032</v>
      </c>
      <c r="I67" s="42"/>
      <c r="J67" s="42">
        <v>65</v>
      </c>
      <c r="K67" s="42">
        <v>17</v>
      </c>
      <c r="L67" s="43">
        <v>26.153846153846153</v>
      </c>
      <c r="M67" s="24"/>
      <c r="N67" s="25"/>
      <c r="O67" s="25"/>
      <c r="P67" s="30"/>
    </row>
    <row r="68" spans="1:16" ht="15.75">
      <c r="A68" s="42" t="s">
        <v>75</v>
      </c>
      <c r="B68" s="42">
        <v>33</v>
      </c>
      <c r="C68" s="42">
        <v>10</v>
      </c>
      <c r="D68" s="43">
        <v>30.303030303030305</v>
      </c>
      <c r="E68" s="42"/>
      <c r="F68" s="42">
        <v>26</v>
      </c>
      <c r="G68" s="42">
        <v>1</v>
      </c>
      <c r="H68" s="43">
        <v>3.8461538461538463</v>
      </c>
      <c r="I68" s="42"/>
      <c r="J68" s="42">
        <v>59</v>
      </c>
      <c r="K68" s="42">
        <v>11</v>
      </c>
      <c r="L68" s="43">
        <v>18.64406779661017</v>
      </c>
      <c r="M68" s="24"/>
      <c r="N68" s="25"/>
      <c r="O68" s="25"/>
      <c r="P68" s="30"/>
    </row>
    <row r="69" spans="1:16" ht="15.75">
      <c r="A69" s="42" t="s">
        <v>78</v>
      </c>
      <c r="B69" s="42">
        <v>17</v>
      </c>
      <c r="C69" s="42">
        <v>6</v>
      </c>
      <c r="D69" s="43">
        <v>35.294117647058826</v>
      </c>
      <c r="E69" s="42"/>
      <c r="F69" s="42">
        <v>29</v>
      </c>
      <c r="G69" s="42">
        <v>4</v>
      </c>
      <c r="H69" s="43">
        <v>13.793103448275863</v>
      </c>
      <c r="I69" s="42"/>
      <c r="J69" s="42">
        <v>46</v>
      </c>
      <c r="K69" s="42">
        <v>10</v>
      </c>
      <c r="L69" s="43">
        <v>21.73913043478261</v>
      </c>
      <c r="M69" s="24"/>
      <c r="N69" s="25"/>
      <c r="O69" s="25"/>
      <c r="P69" s="30"/>
    </row>
    <row r="70" spans="1:16" ht="15.75">
      <c r="A70" s="42" t="s">
        <v>76</v>
      </c>
      <c r="B70" s="42">
        <v>17</v>
      </c>
      <c r="C70" s="42">
        <v>3</v>
      </c>
      <c r="D70" s="43">
        <v>17.647058823529413</v>
      </c>
      <c r="E70" s="42"/>
      <c r="F70" s="42">
        <v>22</v>
      </c>
      <c r="G70" s="42">
        <v>6</v>
      </c>
      <c r="H70" s="43">
        <v>27.272727272727273</v>
      </c>
      <c r="I70" s="42"/>
      <c r="J70" s="42">
        <v>39</v>
      </c>
      <c r="K70" s="42">
        <v>9</v>
      </c>
      <c r="L70" s="43">
        <v>23.076923076923077</v>
      </c>
      <c r="M70" s="24"/>
      <c r="N70" s="25"/>
      <c r="O70" s="25"/>
      <c r="P70" s="30"/>
    </row>
    <row r="71" spans="1:16" ht="15.75">
      <c r="A71" s="42" t="s">
        <v>83</v>
      </c>
      <c r="B71" s="42">
        <v>20</v>
      </c>
      <c r="C71" s="42">
        <v>8</v>
      </c>
      <c r="D71" s="43">
        <v>40</v>
      </c>
      <c r="E71" s="42"/>
      <c r="F71" s="42">
        <v>9</v>
      </c>
      <c r="G71" s="42">
        <v>3</v>
      </c>
      <c r="H71" s="43">
        <v>33.333333333333336</v>
      </c>
      <c r="I71" s="42"/>
      <c r="J71" s="42">
        <v>29</v>
      </c>
      <c r="K71" s="42">
        <v>11</v>
      </c>
      <c r="L71" s="43">
        <v>37.93103448275862</v>
      </c>
      <c r="M71" s="24"/>
      <c r="N71" s="25"/>
      <c r="O71" s="25"/>
      <c r="P71" s="30"/>
    </row>
    <row r="72" spans="1:16" ht="15.75">
      <c r="A72" s="42" t="s">
        <v>84</v>
      </c>
      <c r="B72" s="42">
        <v>14</v>
      </c>
      <c r="C72" s="42">
        <v>1</v>
      </c>
      <c r="D72" s="43">
        <v>7.142857142857143</v>
      </c>
      <c r="E72" s="42"/>
      <c r="F72" s="42">
        <v>13</v>
      </c>
      <c r="G72" s="42">
        <v>4</v>
      </c>
      <c r="H72" s="43">
        <v>30.76923076923077</v>
      </c>
      <c r="I72" s="42"/>
      <c r="J72" s="42">
        <v>27</v>
      </c>
      <c r="K72" s="42">
        <v>5</v>
      </c>
      <c r="L72" s="43">
        <v>18.51851851851852</v>
      </c>
      <c r="M72" s="24"/>
      <c r="N72" s="25"/>
      <c r="O72" s="25"/>
      <c r="P72" s="30"/>
    </row>
    <row r="73" spans="1:16" ht="15.75">
      <c r="A73" s="42" t="s">
        <v>85</v>
      </c>
      <c r="B73" s="42">
        <v>17</v>
      </c>
      <c r="C73" s="42">
        <v>4</v>
      </c>
      <c r="D73" s="43">
        <v>23.529411764705884</v>
      </c>
      <c r="E73" s="42"/>
      <c r="F73" s="42">
        <v>5</v>
      </c>
      <c r="G73" s="42">
        <v>1</v>
      </c>
      <c r="H73" s="43">
        <v>20</v>
      </c>
      <c r="I73" s="42"/>
      <c r="J73" s="42">
        <v>22</v>
      </c>
      <c r="K73" s="42">
        <v>5</v>
      </c>
      <c r="L73" s="43">
        <v>22.727272727272727</v>
      </c>
      <c r="M73" s="24"/>
      <c r="N73" s="25"/>
      <c r="O73" s="25"/>
      <c r="P73" s="30"/>
    </row>
    <row r="74" spans="1:16" ht="15.75">
      <c r="A74" s="42" t="s">
        <v>86</v>
      </c>
      <c r="B74" s="42">
        <v>25</v>
      </c>
      <c r="C74" s="42">
        <v>6</v>
      </c>
      <c r="D74" s="43">
        <v>24</v>
      </c>
      <c r="E74" s="42"/>
      <c r="F74" s="42">
        <v>6</v>
      </c>
      <c r="G74" s="42">
        <v>2</v>
      </c>
      <c r="H74" s="43">
        <v>33.333333333333336</v>
      </c>
      <c r="I74" s="42"/>
      <c r="J74" s="42">
        <v>31</v>
      </c>
      <c r="K74" s="42">
        <v>8</v>
      </c>
      <c r="L74" s="43">
        <v>25.806451612903224</v>
      </c>
      <c r="M74" s="24"/>
      <c r="N74" s="25"/>
      <c r="O74" s="25"/>
      <c r="P74" s="30"/>
    </row>
    <row r="75" spans="1:16" ht="15.75">
      <c r="A75" s="42" t="s">
        <v>87</v>
      </c>
      <c r="B75" s="42">
        <v>19</v>
      </c>
      <c r="C75" s="42">
        <v>3</v>
      </c>
      <c r="D75" s="43">
        <v>15.789473684210527</v>
      </c>
      <c r="E75" s="42"/>
      <c r="F75" s="42">
        <v>5</v>
      </c>
      <c r="G75" s="42">
        <v>0</v>
      </c>
      <c r="H75" s="43">
        <v>0</v>
      </c>
      <c r="I75" s="42"/>
      <c r="J75" s="42">
        <v>24</v>
      </c>
      <c r="K75" s="42">
        <v>3</v>
      </c>
      <c r="L75" s="43">
        <v>12.5</v>
      </c>
      <c r="M75" s="24"/>
      <c r="N75" s="25"/>
      <c r="O75" s="25"/>
      <c r="P75" s="30"/>
    </row>
    <row r="76" spans="1:16" ht="15.75">
      <c r="A76" s="42" t="s">
        <v>79</v>
      </c>
      <c r="B76" s="42">
        <v>10</v>
      </c>
      <c r="C76" s="42">
        <v>3</v>
      </c>
      <c r="D76" s="43">
        <v>30</v>
      </c>
      <c r="E76" s="42"/>
      <c r="F76" s="42">
        <v>8</v>
      </c>
      <c r="G76" s="42">
        <v>2</v>
      </c>
      <c r="H76" s="43">
        <v>25</v>
      </c>
      <c r="I76" s="42"/>
      <c r="J76" s="42">
        <v>18</v>
      </c>
      <c r="K76" s="42">
        <v>5</v>
      </c>
      <c r="L76" s="43">
        <v>27.77777777777778</v>
      </c>
      <c r="M76" s="24"/>
      <c r="N76" s="25"/>
      <c r="O76" s="31"/>
      <c r="P76" s="30"/>
    </row>
    <row r="77" spans="1:22" ht="15.75">
      <c r="A77" s="42" t="s">
        <v>88</v>
      </c>
      <c r="B77" s="42">
        <v>16</v>
      </c>
      <c r="C77" s="42">
        <v>0</v>
      </c>
      <c r="D77" s="43">
        <v>0</v>
      </c>
      <c r="E77" s="42"/>
      <c r="F77" s="42">
        <v>3</v>
      </c>
      <c r="G77" s="42">
        <v>0</v>
      </c>
      <c r="H77" s="43">
        <v>0</v>
      </c>
      <c r="I77" s="42"/>
      <c r="J77" s="42">
        <v>19</v>
      </c>
      <c r="K77" s="42">
        <v>0</v>
      </c>
      <c r="L77" s="43">
        <v>0</v>
      </c>
      <c r="M77" s="24"/>
      <c r="N77" s="25"/>
      <c r="O77" s="32"/>
      <c r="P77" s="32"/>
      <c r="Q77" s="32"/>
      <c r="R77" s="32"/>
      <c r="S77" s="21"/>
      <c r="T77" s="21"/>
      <c r="U77" s="21"/>
      <c r="V77" s="21"/>
    </row>
    <row r="78" spans="1:16" ht="15.75">
      <c r="A78" s="42" t="s">
        <v>89</v>
      </c>
      <c r="B78" s="42">
        <v>7</v>
      </c>
      <c r="C78" s="42">
        <v>0</v>
      </c>
      <c r="D78" s="43">
        <v>0</v>
      </c>
      <c r="E78" s="42"/>
      <c r="F78" s="42">
        <v>5</v>
      </c>
      <c r="G78" s="42">
        <v>3</v>
      </c>
      <c r="H78" s="43">
        <v>60</v>
      </c>
      <c r="I78" s="42"/>
      <c r="J78" s="42">
        <v>12</v>
      </c>
      <c r="K78" s="42">
        <v>3</v>
      </c>
      <c r="L78" s="43">
        <v>25</v>
      </c>
      <c r="M78" s="33"/>
      <c r="N78" s="30"/>
      <c r="O78" s="30"/>
      <c r="P78" s="30"/>
    </row>
    <row r="79" spans="1:14" ht="15.75">
      <c r="A79" s="42" t="s">
        <v>90</v>
      </c>
      <c r="B79" s="42">
        <v>12</v>
      </c>
      <c r="C79" s="42">
        <v>4</v>
      </c>
      <c r="D79" s="43">
        <v>33.333333333333336</v>
      </c>
      <c r="E79" s="42"/>
      <c r="F79" s="42">
        <v>3</v>
      </c>
      <c r="G79" s="42">
        <v>0</v>
      </c>
      <c r="H79" s="43">
        <v>0</v>
      </c>
      <c r="I79" s="42"/>
      <c r="J79" s="42">
        <v>15</v>
      </c>
      <c r="K79" s="42">
        <v>4</v>
      </c>
      <c r="L79" s="43">
        <v>26.666666666666664</v>
      </c>
      <c r="M79" s="33"/>
      <c r="N79" s="30"/>
    </row>
    <row r="80" spans="1:13" ht="15.75">
      <c r="A80" s="42" t="s">
        <v>91</v>
      </c>
      <c r="B80" s="42">
        <v>9</v>
      </c>
      <c r="C80" s="42">
        <v>1</v>
      </c>
      <c r="D80" s="43">
        <v>11.11111111111111</v>
      </c>
      <c r="E80" s="42"/>
      <c r="F80" s="42">
        <v>1</v>
      </c>
      <c r="G80" s="42">
        <v>0</v>
      </c>
      <c r="H80" s="43">
        <v>0</v>
      </c>
      <c r="I80" s="42"/>
      <c r="J80" s="42">
        <v>10</v>
      </c>
      <c r="K80" s="42">
        <v>1</v>
      </c>
      <c r="L80" s="43">
        <v>10</v>
      </c>
      <c r="M80" s="22"/>
    </row>
    <row r="81" spans="1:12" s="12" customFormat="1" ht="15">
      <c r="A81" s="42" t="s">
        <v>92</v>
      </c>
      <c r="B81" s="42">
        <v>9</v>
      </c>
      <c r="C81" s="42">
        <v>1</v>
      </c>
      <c r="D81" s="43">
        <v>11.11111111111111</v>
      </c>
      <c r="E81" s="42"/>
      <c r="F81" s="42">
        <v>3</v>
      </c>
      <c r="G81" s="42">
        <v>0</v>
      </c>
      <c r="H81" s="43">
        <v>0</v>
      </c>
      <c r="I81" s="42"/>
      <c r="J81" s="42">
        <v>12</v>
      </c>
      <c r="K81" s="42">
        <v>1</v>
      </c>
      <c r="L81" s="43">
        <v>8.333333333333334</v>
      </c>
    </row>
    <row r="82" spans="1:12" s="12" customFormat="1" ht="15">
      <c r="A82" s="42" t="s">
        <v>93</v>
      </c>
      <c r="B82" s="42">
        <v>5</v>
      </c>
      <c r="C82" s="42">
        <v>1</v>
      </c>
      <c r="D82" s="43">
        <v>20</v>
      </c>
      <c r="E82" s="42"/>
      <c r="F82" s="42">
        <v>0</v>
      </c>
      <c r="G82" s="42">
        <v>0</v>
      </c>
      <c r="H82" s="43">
        <v>0</v>
      </c>
      <c r="I82" s="42"/>
      <c r="J82" s="42">
        <v>5</v>
      </c>
      <c r="K82" s="42">
        <v>1</v>
      </c>
      <c r="L82" s="43">
        <v>20</v>
      </c>
    </row>
    <row r="83" spans="1:12" s="12" customFormat="1" ht="15">
      <c r="A83" s="42" t="s">
        <v>94</v>
      </c>
      <c r="B83" s="42">
        <v>6</v>
      </c>
      <c r="C83" s="42">
        <v>0</v>
      </c>
      <c r="D83" s="43">
        <v>0</v>
      </c>
      <c r="E83" s="42"/>
      <c r="F83" s="42">
        <v>2</v>
      </c>
      <c r="G83" s="42">
        <v>0</v>
      </c>
      <c r="H83" s="43">
        <v>0</v>
      </c>
      <c r="I83" s="42"/>
      <c r="J83" s="42">
        <v>8</v>
      </c>
      <c r="K83" s="42">
        <v>0</v>
      </c>
      <c r="L83" s="43">
        <v>0</v>
      </c>
    </row>
    <row r="84" spans="1:12" ht="15.75">
      <c r="A84" s="42" t="s">
        <v>95</v>
      </c>
      <c r="B84" s="42">
        <v>5</v>
      </c>
      <c r="C84" s="42">
        <v>1</v>
      </c>
      <c r="D84" s="43">
        <v>20</v>
      </c>
      <c r="E84" s="42"/>
      <c r="F84" s="42">
        <v>0</v>
      </c>
      <c r="G84" s="42">
        <v>0</v>
      </c>
      <c r="H84" s="43">
        <v>0</v>
      </c>
      <c r="I84" s="42"/>
      <c r="J84" s="42">
        <v>5</v>
      </c>
      <c r="K84" s="42">
        <v>1</v>
      </c>
      <c r="L84" s="43">
        <v>20</v>
      </c>
    </row>
    <row r="85" spans="1:12" ht="15.75">
      <c r="A85" s="42" t="s">
        <v>96</v>
      </c>
      <c r="B85" s="42">
        <v>6</v>
      </c>
      <c r="C85" s="42">
        <v>0</v>
      </c>
      <c r="D85" s="43">
        <v>0</v>
      </c>
      <c r="E85" s="42"/>
      <c r="F85" s="42">
        <v>1</v>
      </c>
      <c r="G85" s="42">
        <v>0</v>
      </c>
      <c r="H85" s="43">
        <v>0</v>
      </c>
      <c r="I85" s="42"/>
      <c r="J85" s="42">
        <v>7</v>
      </c>
      <c r="K85" s="42">
        <v>0</v>
      </c>
      <c r="L85" s="43">
        <v>0</v>
      </c>
    </row>
    <row r="86" spans="1:12" ht="15.75">
      <c r="A86" s="42" t="s">
        <v>97</v>
      </c>
      <c r="B86" s="42">
        <v>2</v>
      </c>
      <c r="C86" s="42">
        <v>0</v>
      </c>
      <c r="D86" s="43">
        <v>0</v>
      </c>
      <c r="E86" s="42"/>
      <c r="F86" s="42">
        <v>1</v>
      </c>
      <c r="G86" s="42">
        <v>0</v>
      </c>
      <c r="H86" s="43">
        <v>0</v>
      </c>
      <c r="I86" s="42"/>
      <c r="J86" s="42">
        <v>3</v>
      </c>
      <c r="K86" s="42">
        <v>0</v>
      </c>
      <c r="L86" s="43">
        <v>0</v>
      </c>
    </row>
    <row r="87" spans="1:12" ht="15.75">
      <c r="A87" s="42" t="s">
        <v>98</v>
      </c>
      <c r="B87" s="42">
        <v>1</v>
      </c>
      <c r="C87" s="42">
        <v>0</v>
      </c>
      <c r="D87" s="43">
        <v>0</v>
      </c>
      <c r="E87" s="42"/>
      <c r="F87" s="42">
        <v>0</v>
      </c>
      <c r="G87" s="42">
        <v>0</v>
      </c>
      <c r="H87" s="43">
        <v>0</v>
      </c>
      <c r="I87" s="42"/>
      <c r="J87" s="42">
        <v>1</v>
      </c>
      <c r="K87" s="42">
        <v>0</v>
      </c>
      <c r="L87" s="43">
        <v>0</v>
      </c>
    </row>
    <row r="88" spans="1:12" ht="18.75">
      <c r="A88" s="40" t="s">
        <v>101</v>
      </c>
      <c r="B88" s="42">
        <v>92</v>
      </c>
      <c r="C88" s="42">
        <v>42</v>
      </c>
      <c r="D88" s="43">
        <v>45.65217391304348</v>
      </c>
      <c r="E88" s="42"/>
      <c r="F88" s="42">
        <v>130</v>
      </c>
      <c r="G88" s="42">
        <v>47</v>
      </c>
      <c r="H88" s="43">
        <v>36.15384615384615</v>
      </c>
      <c r="I88" s="42"/>
      <c r="J88" s="42">
        <v>220</v>
      </c>
      <c r="K88" s="42">
        <v>89</v>
      </c>
      <c r="L88" s="43">
        <v>40.09009009009009</v>
      </c>
    </row>
    <row r="89" spans="1:12" ht="16.5" thickBot="1">
      <c r="A89" s="41" t="s">
        <v>2</v>
      </c>
      <c r="B89" s="44">
        <v>774537</v>
      </c>
      <c r="C89" s="44">
        <v>383417</v>
      </c>
      <c r="D89" s="45">
        <v>49.50273518243803</v>
      </c>
      <c r="E89" s="44"/>
      <c r="F89" s="44">
        <v>834833</v>
      </c>
      <c r="G89" s="44">
        <v>360639</v>
      </c>
      <c r="H89" s="45">
        <v>43.19893918903541</v>
      </c>
      <c r="I89" s="44"/>
      <c r="J89" s="44">
        <v>1605599</v>
      </c>
      <c r="K89" s="44">
        <v>744056</v>
      </c>
      <c r="L89" s="45">
        <v>46.232749460969195</v>
      </c>
    </row>
    <row r="90" spans="1:11" ht="15.75">
      <c r="A90" s="5"/>
      <c r="B90" s="38"/>
      <c r="C90" s="38"/>
      <c r="F90" s="38"/>
      <c r="G90" s="38"/>
      <c r="J90" s="38"/>
      <c r="K90" s="38"/>
    </row>
    <row r="91" ht="15.75">
      <c r="A91" s="5" t="s">
        <v>99</v>
      </c>
    </row>
    <row r="92" spans="1:12" ht="15.75">
      <c r="A92" s="11" t="s">
        <v>3</v>
      </c>
      <c r="B92" s="12"/>
      <c r="C92" s="12"/>
      <c r="D92" s="12"/>
      <c r="E92" s="12"/>
      <c r="F92" s="13"/>
      <c r="G92" s="13"/>
      <c r="H92" s="14"/>
      <c r="I92" s="14"/>
      <c r="J92" s="14"/>
      <c r="K92" s="14"/>
      <c r="L92" s="17" t="s">
        <v>7</v>
      </c>
    </row>
    <row r="93" spans="1:12" ht="15.75">
      <c r="A93" s="15" t="s">
        <v>15</v>
      </c>
      <c r="B93" s="16"/>
      <c r="C93" s="16"/>
      <c r="D93" s="12"/>
      <c r="E93" s="12"/>
      <c r="F93" s="13"/>
      <c r="G93" s="13"/>
      <c r="H93" s="14"/>
      <c r="I93" s="14"/>
      <c r="J93" s="14"/>
      <c r="K93" s="14"/>
      <c r="L93" s="17"/>
    </row>
    <row r="94" spans="1:12" ht="15.75">
      <c r="A94" s="59" t="s">
        <v>14</v>
      </c>
      <c r="B94" s="60"/>
      <c r="C94" s="60"/>
      <c r="D94" s="60"/>
      <c r="E94" s="60"/>
      <c r="F94" s="60"/>
      <c r="G94" s="60"/>
      <c r="H94" s="14"/>
      <c r="I94" s="14"/>
      <c r="J94" s="14"/>
      <c r="K94" s="14"/>
      <c r="L94" s="17"/>
    </row>
  </sheetData>
  <mergeCells count="5">
    <mergeCell ref="A2:J2"/>
    <mergeCell ref="A94:G94"/>
    <mergeCell ref="B7:D7"/>
    <mergeCell ref="F7:H7"/>
    <mergeCell ref="J7:L7"/>
  </mergeCells>
  <hyperlinks>
    <hyperlink ref="A94" r:id="rId1" display="Notes &amp; definitions (http://www.dft.gov.uk/statistics/series/vehicle-licensing/)"/>
    <hyperlink ref="A94:G94" r:id="rId2" display="Notes &amp; definitions (http://www.dft.gov.uk/statistics/series/driving-tests-and-instructors/)"/>
    <hyperlink ref="A2" r:id="rId3" display="Vehicle Licensing Statistics"/>
    <hyperlink ref="A2:J2" r:id="rId4" display="Driving Test and Instructor Statistics (http://www.dft.gov.uk/statistics/series/driving-tests-and-instructors/)"/>
  </hyperlinks>
  <printOptions/>
  <pageMargins left="0.45" right="0.5" top="0.57" bottom="0.45" header="0.5" footer="0.5"/>
  <pageSetup fitToHeight="1" fitToWidth="1" horizontalDpi="600" verticalDpi="600" orientation="portrait" paperSize="9" scale="60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21.7109375" style="6" customWidth="1"/>
    <col min="2" max="3" width="13.7109375" style="7" customWidth="1"/>
    <col min="4" max="4" width="16.140625" style="7" customWidth="1"/>
    <col min="5" max="5" width="2.421875" style="7" customWidth="1"/>
    <col min="6" max="6" width="17.57421875" style="7" customWidth="1"/>
    <col min="7" max="7" width="13.7109375" style="7" customWidth="1"/>
    <col min="8" max="8" width="17.421875" style="7" customWidth="1"/>
    <col min="9" max="9" width="2.421875" style="7" customWidth="1"/>
    <col min="10" max="10" width="15.421875" style="7" customWidth="1"/>
    <col min="11" max="11" width="13.7109375" style="7" customWidth="1"/>
    <col min="12" max="12" width="17.00390625" style="7" customWidth="1"/>
    <col min="13" max="14" width="15.140625" style="7" bestFit="1" customWidth="1"/>
    <col min="15" max="15" width="9.28125" style="7" bestFit="1" customWidth="1"/>
    <col min="16" max="16384" width="9.140625" style="7" customWidth="1"/>
  </cols>
  <sheetData>
    <row r="1" s="5" customFormat="1" ht="15.75">
      <c r="A1" s="1" t="s">
        <v>4</v>
      </c>
    </row>
    <row r="2" spans="1:10" s="5" customFormat="1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="5" customFormat="1" ht="15">
      <c r="A3" s="2"/>
    </row>
    <row r="4" s="5" customFormat="1" ht="15.75">
      <c r="A4" s="3" t="s">
        <v>80</v>
      </c>
    </row>
    <row r="5" s="5" customFormat="1" ht="15.75">
      <c r="A5" s="4" t="s">
        <v>102</v>
      </c>
    </row>
    <row r="6" spans="1:13" ht="16.5" thickBot="1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0" t="s">
        <v>6</v>
      </c>
      <c r="M6" s="5"/>
    </row>
    <row r="7" spans="1:13" ht="15.75">
      <c r="A7" s="26"/>
      <c r="B7" s="62" t="s">
        <v>8</v>
      </c>
      <c r="C7" s="62"/>
      <c r="D7" s="62"/>
      <c r="E7" s="27"/>
      <c r="F7" s="62" t="s">
        <v>9</v>
      </c>
      <c r="G7" s="62"/>
      <c r="H7" s="62"/>
      <c r="I7" s="27"/>
      <c r="J7" s="62" t="s">
        <v>10</v>
      </c>
      <c r="K7" s="62"/>
      <c r="L7" s="62"/>
      <c r="M7" s="5"/>
    </row>
    <row r="8" spans="1:13" ht="15.75">
      <c r="A8" s="28" t="s">
        <v>77</v>
      </c>
      <c r="B8" s="29" t="s">
        <v>11</v>
      </c>
      <c r="C8" s="29" t="s">
        <v>12</v>
      </c>
      <c r="D8" s="29" t="s">
        <v>13</v>
      </c>
      <c r="E8" s="29"/>
      <c r="F8" s="29" t="s">
        <v>11</v>
      </c>
      <c r="G8" s="29" t="s">
        <v>12</v>
      </c>
      <c r="H8" s="29" t="s">
        <v>13</v>
      </c>
      <c r="I8" s="29"/>
      <c r="J8" s="29" t="s">
        <v>11</v>
      </c>
      <c r="K8" s="29" t="s">
        <v>12</v>
      </c>
      <c r="L8" s="29" t="s">
        <v>13</v>
      </c>
      <c r="M8" s="5"/>
    </row>
    <row r="9" spans="1:15" ht="15.75">
      <c r="A9" s="50" t="s">
        <v>82</v>
      </c>
      <c r="B9" s="51">
        <v>109</v>
      </c>
      <c r="C9" s="51">
        <v>57</v>
      </c>
      <c r="D9" s="43">
        <v>52.29357798165138</v>
      </c>
      <c r="E9" s="52"/>
      <c r="F9" s="51">
        <v>35</v>
      </c>
      <c r="G9" s="51">
        <v>20</v>
      </c>
      <c r="H9" s="43">
        <v>57.142857142857146</v>
      </c>
      <c r="I9" s="52"/>
      <c r="J9" s="51">
        <v>144</v>
      </c>
      <c r="K9" s="51">
        <v>77</v>
      </c>
      <c r="L9" s="43">
        <v>53.47222222222223</v>
      </c>
      <c r="M9" s="23"/>
      <c r="N9" s="23"/>
      <c r="O9" s="5"/>
    </row>
    <row r="10" spans="1:15" ht="15.75">
      <c r="A10" s="50" t="s">
        <v>17</v>
      </c>
      <c r="B10" s="51">
        <v>190731</v>
      </c>
      <c r="C10" s="51">
        <v>106096</v>
      </c>
      <c r="D10" s="43">
        <v>55.62598633677798</v>
      </c>
      <c r="E10" s="52"/>
      <c r="F10" s="51">
        <v>156805</v>
      </c>
      <c r="G10" s="51">
        <v>82933</v>
      </c>
      <c r="H10" s="43">
        <v>52.889257357864864</v>
      </c>
      <c r="I10" s="52"/>
      <c r="J10" s="51">
        <v>347020</v>
      </c>
      <c r="K10" s="51">
        <v>189029</v>
      </c>
      <c r="L10" s="43">
        <v>54.39119976060034</v>
      </c>
      <c r="M10" s="23"/>
      <c r="N10" s="23"/>
      <c r="O10" s="5"/>
    </row>
    <row r="11" spans="1:15" ht="15.75">
      <c r="A11" s="50" t="s">
        <v>18</v>
      </c>
      <c r="B11" s="51">
        <v>112876</v>
      </c>
      <c r="C11" s="51">
        <v>54927</v>
      </c>
      <c r="D11" s="43">
        <v>48.661362911513514</v>
      </c>
      <c r="E11" s="52"/>
      <c r="F11" s="51">
        <v>122917</v>
      </c>
      <c r="G11" s="51">
        <v>56549</v>
      </c>
      <c r="H11" s="43">
        <v>46.00584134009128</v>
      </c>
      <c r="I11" s="52"/>
      <c r="J11" s="51">
        <v>235420</v>
      </c>
      <c r="K11" s="51">
        <v>111476</v>
      </c>
      <c r="L11" s="43">
        <v>47.277060811813755</v>
      </c>
      <c r="M11" s="23"/>
      <c r="N11" s="23"/>
      <c r="O11" s="5"/>
    </row>
    <row r="12" spans="1:15" ht="15.75">
      <c r="A12" s="50" t="s">
        <v>19</v>
      </c>
      <c r="B12" s="51">
        <v>55711</v>
      </c>
      <c r="C12" s="51">
        <v>26900</v>
      </c>
      <c r="D12" s="43">
        <v>48.28489885300928</v>
      </c>
      <c r="E12" s="52"/>
      <c r="F12" s="51">
        <v>62942</v>
      </c>
      <c r="G12" s="51">
        <v>27254</v>
      </c>
      <c r="H12" s="43">
        <v>43.30018111912555</v>
      </c>
      <c r="I12" s="52"/>
      <c r="J12" s="51">
        <v>118489</v>
      </c>
      <c r="K12" s="51">
        <v>54154</v>
      </c>
      <c r="L12" s="43">
        <v>45.6406496253782</v>
      </c>
      <c r="M12" s="23"/>
      <c r="N12" s="23"/>
      <c r="O12" s="5"/>
    </row>
    <row r="13" spans="1:15" ht="15.75">
      <c r="A13" s="50" t="s">
        <v>20</v>
      </c>
      <c r="B13" s="51">
        <v>36212</v>
      </c>
      <c r="C13" s="51">
        <v>17513</v>
      </c>
      <c r="D13" s="43">
        <v>48.36242129680769</v>
      </c>
      <c r="E13" s="52"/>
      <c r="F13" s="51">
        <v>41209</v>
      </c>
      <c r="G13" s="51">
        <v>17397</v>
      </c>
      <c r="H13" s="43">
        <v>42.21650610303575</v>
      </c>
      <c r="I13" s="52"/>
      <c r="J13" s="51">
        <v>77308</v>
      </c>
      <c r="K13" s="51">
        <v>34910</v>
      </c>
      <c r="L13" s="43">
        <v>45.09112514692396</v>
      </c>
      <c r="M13" s="23"/>
      <c r="N13" s="23"/>
      <c r="O13" s="5"/>
    </row>
    <row r="14" spans="1:15" ht="15.75">
      <c r="A14" s="50" t="s">
        <v>21</v>
      </c>
      <c r="B14" s="51">
        <v>31375</v>
      </c>
      <c r="C14" s="51">
        <v>15678</v>
      </c>
      <c r="D14" s="43">
        <v>49.96972111553785</v>
      </c>
      <c r="E14" s="52"/>
      <c r="F14" s="51">
        <v>35243</v>
      </c>
      <c r="G14" s="51">
        <v>15097</v>
      </c>
      <c r="H14" s="43">
        <v>42.83687540788242</v>
      </c>
      <c r="I14" s="52"/>
      <c r="J14" s="51">
        <v>66519</v>
      </c>
      <c r="K14" s="51">
        <v>30775</v>
      </c>
      <c r="L14" s="43">
        <v>46.19622324296736</v>
      </c>
      <c r="M14" s="23"/>
      <c r="N14" s="23"/>
      <c r="O14" s="5"/>
    </row>
    <row r="15" spans="1:15" ht="15.75">
      <c r="A15" s="50" t="s">
        <v>22</v>
      </c>
      <c r="B15" s="51">
        <v>28108</v>
      </c>
      <c r="C15" s="51">
        <v>13954</v>
      </c>
      <c r="D15" s="43">
        <v>49.64422940088232</v>
      </c>
      <c r="E15" s="52"/>
      <c r="F15" s="51">
        <v>32017</v>
      </c>
      <c r="G15" s="51">
        <v>13720</v>
      </c>
      <c r="H15" s="43">
        <v>42.85223475028891</v>
      </c>
      <c r="I15" s="52"/>
      <c r="J15" s="51">
        <v>60036</v>
      </c>
      <c r="K15" s="51">
        <v>27674</v>
      </c>
      <c r="L15" s="43">
        <v>46.027442827442826</v>
      </c>
      <c r="M15" s="23"/>
      <c r="N15" s="23"/>
      <c r="O15" s="5"/>
    </row>
    <row r="16" spans="1:15" ht="15.75">
      <c r="A16" s="50" t="s">
        <v>23</v>
      </c>
      <c r="B16" s="51">
        <v>25463</v>
      </c>
      <c r="C16" s="51">
        <v>12740</v>
      </c>
      <c r="D16" s="43">
        <v>50.03338176962652</v>
      </c>
      <c r="E16" s="52"/>
      <c r="F16" s="51">
        <v>29333</v>
      </c>
      <c r="G16" s="51">
        <v>12415</v>
      </c>
      <c r="H16" s="43">
        <v>42.32434459482494</v>
      </c>
      <c r="I16" s="52"/>
      <c r="J16" s="51">
        <v>54722</v>
      </c>
      <c r="K16" s="51">
        <v>25155</v>
      </c>
      <c r="L16" s="43">
        <v>45.906635520840936</v>
      </c>
      <c r="M16" s="23"/>
      <c r="N16" s="23"/>
      <c r="O16" s="5"/>
    </row>
    <row r="17" spans="1:15" ht="15.75">
      <c r="A17" s="50" t="s">
        <v>24</v>
      </c>
      <c r="B17" s="51">
        <v>23874</v>
      </c>
      <c r="C17" s="51">
        <v>11719</v>
      </c>
      <c r="D17" s="43">
        <v>49.0868727485968</v>
      </c>
      <c r="E17" s="52"/>
      <c r="F17" s="51">
        <v>26554</v>
      </c>
      <c r="G17" s="51">
        <v>11009</v>
      </c>
      <c r="H17" s="43">
        <v>41.45891391127514</v>
      </c>
      <c r="I17" s="52"/>
      <c r="J17" s="51">
        <v>50355</v>
      </c>
      <c r="K17" s="51">
        <v>22728</v>
      </c>
      <c r="L17" s="43">
        <v>45.07019909574046</v>
      </c>
      <c r="M17" s="23"/>
      <c r="N17" s="23"/>
      <c r="O17" s="5"/>
    </row>
    <row r="18" spans="1:15" ht="15.75">
      <c r="A18" s="50" t="s">
        <v>25</v>
      </c>
      <c r="B18" s="51">
        <v>22694</v>
      </c>
      <c r="C18" s="51">
        <v>10990</v>
      </c>
      <c r="D18" s="43">
        <v>48.426896977174586</v>
      </c>
      <c r="E18" s="52"/>
      <c r="F18" s="51">
        <v>24345</v>
      </c>
      <c r="G18" s="51">
        <v>9867</v>
      </c>
      <c r="H18" s="43">
        <v>40.52988293284042</v>
      </c>
      <c r="I18" s="52"/>
      <c r="J18" s="51">
        <v>46954</v>
      </c>
      <c r="K18" s="51">
        <v>20857</v>
      </c>
      <c r="L18" s="43">
        <v>44.3398031420736</v>
      </c>
      <c r="M18" s="23"/>
      <c r="N18" s="23"/>
      <c r="O18" s="5"/>
    </row>
    <row r="19" spans="1:15" ht="15.75">
      <c r="A19" s="50" t="s">
        <v>26</v>
      </c>
      <c r="B19" s="51">
        <v>21860</v>
      </c>
      <c r="C19" s="51">
        <v>10506</v>
      </c>
      <c r="D19" s="43">
        <v>48.06038426349497</v>
      </c>
      <c r="E19" s="52"/>
      <c r="F19" s="51">
        <v>23054</v>
      </c>
      <c r="G19" s="51">
        <v>9210</v>
      </c>
      <c r="H19" s="43">
        <v>39.94968335212978</v>
      </c>
      <c r="I19" s="52"/>
      <c r="J19" s="51">
        <v>44839</v>
      </c>
      <c r="K19" s="51">
        <v>19716</v>
      </c>
      <c r="L19" s="43">
        <v>43.89722580932449</v>
      </c>
      <c r="M19" s="23"/>
      <c r="N19" s="23"/>
      <c r="O19" s="5"/>
    </row>
    <row r="20" spans="1:15" ht="15.75">
      <c r="A20" s="50" t="s">
        <v>27</v>
      </c>
      <c r="B20" s="51">
        <v>20813</v>
      </c>
      <c r="C20" s="51">
        <v>9898</v>
      </c>
      <c r="D20" s="43">
        <v>47.556815451881036</v>
      </c>
      <c r="E20" s="52"/>
      <c r="F20" s="51">
        <v>21200</v>
      </c>
      <c r="G20" s="51">
        <v>8399</v>
      </c>
      <c r="H20" s="43">
        <v>39.617924528301884</v>
      </c>
      <c r="I20" s="52"/>
      <c r="J20" s="51">
        <v>41944</v>
      </c>
      <c r="K20" s="51">
        <v>18297</v>
      </c>
      <c r="L20" s="43">
        <v>43.5508057029967</v>
      </c>
      <c r="M20" s="23"/>
      <c r="N20" s="23"/>
      <c r="O20" s="5"/>
    </row>
    <row r="21" spans="1:15" ht="15.75">
      <c r="A21" s="50" t="s">
        <v>28</v>
      </c>
      <c r="B21" s="51">
        <v>19135</v>
      </c>
      <c r="C21" s="51">
        <v>8859</v>
      </c>
      <c r="D21" s="43">
        <v>46.2973608570682</v>
      </c>
      <c r="E21" s="52"/>
      <c r="F21" s="51">
        <v>20104</v>
      </c>
      <c r="G21" s="51">
        <v>7673</v>
      </c>
      <c r="H21" s="43">
        <v>38.16653402307998</v>
      </c>
      <c r="I21" s="52"/>
      <c r="J21" s="51">
        <v>39183</v>
      </c>
      <c r="K21" s="51">
        <v>16532</v>
      </c>
      <c r="L21" s="43">
        <v>42.13155279186523</v>
      </c>
      <c r="M21" s="23"/>
      <c r="N21" s="23"/>
      <c r="O21" s="5"/>
    </row>
    <row r="22" spans="1:15" ht="15.75">
      <c r="A22" s="50" t="s">
        <v>29</v>
      </c>
      <c r="B22" s="51">
        <v>18165</v>
      </c>
      <c r="C22" s="51">
        <v>8357</v>
      </c>
      <c r="D22" s="43">
        <v>46.00605560143133</v>
      </c>
      <c r="E22" s="52"/>
      <c r="F22" s="51">
        <v>19305</v>
      </c>
      <c r="G22" s="51">
        <v>7138</v>
      </c>
      <c r="H22" s="43">
        <v>36.97487697487698</v>
      </c>
      <c r="I22" s="52"/>
      <c r="J22" s="51">
        <v>37380</v>
      </c>
      <c r="K22" s="51">
        <v>15495</v>
      </c>
      <c r="L22" s="43">
        <v>41.353082465972776</v>
      </c>
      <c r="M22" s="23"/>
      <c r="N22" s="23"/>
      <c r="O22" s="5"/>
    </row>
    <row r="23" spans="1:15" ht="15.75">
      <c r="A23" s="50" t="s">
        <v>30</v>
      </c>
      <c r="B23" s="51">
        <v>16816</v>
      </c>
      <c r="C23" s="51">
        <v>7542</v>
      </c>
      <c r="D23" s="43">
        <v>44.85014272121789</v>
      </c>
      <c r="E23" s="52"/>
      <c r="F23" s="51">
        <v>17065</v>
      </c>
      <c r="G23" s="51">
        <v>6293</v>
      </c>
      <c r="H23" s="43">
        <v>36.876648110167004</v>
      </c>
      <c r="I23" s="52"/>
      <c r="J23" s="51">
        <v>33824</v>
      </c>
      <c r="K23" s="51">
        <v>13835</v>
      </c>
      <c r="L23" s="43">
        <v>40.834095805908916</v>
      </c>
      <c r="M23" s="23"/>
      <c r="N23" s="23"/>
      <c r="O23" s="5"/>
    </row>
    <row r="24" spans="1:15" ht="15.75">
      <c r="A24" s="50" t="s">
        <v>31</v>
      </c>
      <c r="B24" s="51">
        <v>14520</v>
      </c>
      <c r="C24" s="51">
        <v>6432</v>
      </c>
      <c r="D24" s="43">
        <v>44.29752066115702</v>
      </c>
      <c r="E24" s="52"/>
      <c r="F24" s="51">
        <v>15283</v>
      </c>
      <c r="G24" s="51">
        <v>5479</v>
      </c>
      <c r="H24" s="43">
        <v>35.85029117319898</v>
      </c>
      <c r="I24" s="52"/>
      <c r="J24" s="51">
        <v>29757</v>
      </c>
      <c r="K24" s="51">
        <v>11911</v>
      </c>
      <c r="L24" s="43">
        <v>39.96577525752441</v>
      </c>
      <c r="M24" s="23"/>
      <c r="N24" s="23"/>
      <c r="O24" s="5"/>
    </row>
    <row r="25" spans="1:15" ht="15.75">
      <c r="A25" s="50" t="s">
        <v>32</v>
      </c>
      <c r="B25" s="51">
        <v>13110</v>
      </c>
      <c r="C25" s="51">
        <v>5685</v>
      </c>
      <c r="D25" s="43">
        <v>43.36384439359268</v>
      </c>
      <c r="E25" s="52"/>
      <c r="F25" s="51">
        <v>13614</v>
      </c>
      <c r="G25" s="51">
        <v>4732</v>
      </c>
      <c r="H25" s="43">
        <v>34.75833700602321</v>
      </c>
      <c r="I25" s="52"/>
      <c r="J25" s="51">
        <v>26657</v>
      </c>
      <c r="K25" s="51">
        <v>10417</v>
      </c>
      <c r="L25" s="43">
        <v>38.97994312228708</v>
      </c>
      <c r="M25" s="23"/>
      <c r="N25" s="23"/>
      <c r="O25" s="5"/>
    </row>
    <row r="26" spans="1:15" ht="15.75">
      <c r="A26" s="50" t="s">
        <v>33</v>
      </c>
      <c r="B26" s="51">
        <v>11988</v>
      </c>
      <c r="C26" s="51">
        <v>5165</v>
      </c>
      <c r="D26" s="43">
        <v>43.08475141808475</v>
      </c>
      <c r="E26" s="52"/>
      <c r="F26" s="51">
        <v>13015</v>
      </c>
      <c r="G26" s="51">
        <v>4361</v>
      </c>
      <c r="H26" s="43">
        <v>33.507491356127545</v>
      </c>
      <c r="I26" s="52"/>
      <c r="J26" s="51">
        <v>24937</v>
      </c>
      <c r="K26" s="51">
        <v>9526</v>
      </c>
      <c r="L26" s="43">
        <v>38.09942806863177</v>
      </c>
      <c r="M26" s="23"/>
      <c r="N26" s="23"/>
      <c r="O26" s="5"/>
    </row>
    <row r="27" spans="1:15" ht="15.75">
      <c r="A27" s="50" t="s">
        <v>34</v>
      </c>
      <c r="B27" s="51">
        <v>10972</v>
      </c>
      <c r="C27" s="51">
        <v>4583</v>
      </c>
      <c r="D27" s="43">
        <v>41.76995989792198</v>
      </c>
      <c r="E27" s="52"/>
      <c r="F27" s="51">
        <v>11585</v>
      </c>
      <c r="G27" s="51">
        <v>3912</v>
      </c>
      <c r="H27" s="43">
        <v>33.76780319378506</v>
      </c>
      <c r="I27" s="52"/>
      <c r="J27" s="51">
        <v>22521</v>
      </c>
      <c r="K27" s="51">
        <v>8495</v>
      </c>
      <c r="L27" s="43">
        <v>37.66014984262092</v>
      </c>
      <c r="M27" s="23"/>
      <c r="N27" s="23"/>
      <c r="O27" s="5"/>
    </row>
    <row r="28" spans="1:15" ht="15.75">
      <c r="A28" s="50" t="s">
        <v>35</v>
      </c>
      <c r="B28" s="51">
        <v>9665</v>
      </c>
      <c r="C28" s="51">
        <v>4073</v>
      </c>
      <c r="D28" s="43">
        <v>42.14174857734092</v>
      </c>
      <c r="E28" s="52"/>
      <c r="F28" s="51">
        <v>10482</v>
      </c>
      <c r="G28" s="51">
        <v>3511</v>
      </c>
      <c r="H28" s="43">
        <v>33.49551612287731</v>
      </c>
      <c r="I28" s="52"/>
      <c r="J28" s="51">
        <v>20100</v>
      </c>
      <c r="K28" s="51">
        <v>7584</v>
      </c>
      <c r="L28" s="43">
        <v>37.6433215863404</v>
      </c>
      <c r="M28" s="23"/>
      <c r="N28" s="23"/>
      <c r="O28" s="5"/>
    </row>
    <row r="29" spans="1:15" ht="15.75">
      <c r="A29" s="50" t="s">
        <v>36</v>
      </c>
      <c r="B29" s="51">
        <v>8398</v>
      </c>
      <c r="C29" s="51">
        <v>3480</v>
      </c>
      <c r="D29" s="43">
        <v>41.43843772326744</v>
      </c>
      <c r="E29" s="52"/>
      <c r="F29" s="51">
        <v>9597</v>
      </c>
      <c r="G29" s="51">
        <v>3146</v>
      </c>
      <c r="H29" s="43">
        <v>32.78107742002709</v>
      </c>
      <c r="I29" s="52"/>
      <c r="J29" s="51">
        <v>17957</v>
      </c>
      <c r="K29" s="51">
        <v>6626</v>
      </c>
      <c r="L29" s="43">
        <v>36.82133926090581</v>
      </c>
      <c r="M29" s="23"/>
      <c r="N29" s="23"/>
      <c r="O29" s="5"/>
    </row>
    <row r="30" spans="1:15" ht="15.75">
      <c r="A30" s="50" t="s">
        <v>37</v>
      </c>
      <c r="B30" s="51">
        <v>7521</v>
      </c>
      <c r="C30" s="51">
        <v>3119</v>
      </c>
      <c r="D30" s="43">
        <v>41.47054912910517</v>
      </c>
      <c r="E30" s="52"/>
      <c r="F30" s="51">
        <v>8753</v>
      </c>
      <c r="G30" s="51">
        <v>2839</v>
      </c>
      <c r="H30" s="43">
        <v>32.43459385353593</v>
      </c>
      <c r="I30" s="52"/>
      <c r="J30" s="51">
        <v>16246</v>
      </c>
      <c r="K30" s="51">
        <v>5958</v>
      </c>
      <c r="L30" s="43">
        <v>36.61054442669288</v>
      </c>
      <c r="M30" s="23"/>
      <c r="N30" s="23"/>
      <c r="O30" s="5"/>
    </row>
    <row r="31" spans="1:15" ht="15.75">
      <c r="A31" s="50" t="s">
        <v>38</v>
      </c>
      <c r="B31" s="51">
        <v>6769</v>
      </c>
      <c r="C31" s="51">
        <v>2889</v>
      </c>
      <c r="D31" s="43">
        <v>42.679864086275664</v>
      </c>
      <c r="E31" s="52"/>
      <c r="F31" s="51">
        <v>7996</v>
      </c>
      <c r="G31" s="51">
        <v>2652</v>
      </c>
      <c r="H31" s="43">
        <v>33.16658329164582</v>
      </c>
      <c r="I31" s="52"/>
      <c r="J31" s="51">
        <v>14744</v>
      </c>
      <c r="K31" s="51">
        <v>5541</v>
      </c>
      <c r="L31" s="43">
        <v>37.52793769048426</v>
      </c>
      <c r="M31" s="23"/>
      <c r="N31" s="23"/>
      <c r="O31" s="5"/>
    </row>
    <row r="32" spans="1:15" ht="15.75">
      <c r="A32" s="50" t="s">
        <v>39</v>
      </c>
      <c r="B32" s="51">
        <v>6174</v>
      </c>
      <c r="C32" s="51">
        <v>2493</v>
      </c>
      <c r="D32" s="43">
        <v>40.37900874635569</v>
      </c>
      <c r="E32" s="52"/>
      <c r="F32" s="51">
        <v>7047</v>
      </c>
      <c r="G32" s="51">
        <v>2198</v>
      </c>
      <c r="H32" s="43">
        <v>31.190577550730808</v>
      </c>
      <c r="I32" s="52"/>
      <c r="J32" s="51">
        <v>13202</v>
      </c>
      <c r="K32" s="51">
        <v>4691</v>
      </c>
      <c r="L32" s="43">
        <v>35.4814310566523</v>
      </c>
      <c r="M32" s="23"/>
      <c r="N32" s="23"/>
      <c r="O32" s="5"/>
    </row>
    <row r="33" spans="1:15" ht="15.75">
      <c r="A33" s="50" t="s">
        <v>40</v>
      </c>
      <c r="B33" s="51">
        <v>5182</v>
      </c>
      <c r="C33" s="51">
        <v>2161</v>
      </c>
      <c r="D33" s="43">
        <v>41.70204554226168</v>
      </c>
      <c r="E33" s="52"/>
      <c r="F33" s="51">
        <v>6207</v>
      </c>
      <c r="G33" s="51">
        <v>2026</v>
      </c>
      <c r="H33" s="43">
        <v>32.640567101659414</v>
      </c>
      <c r="I33" s="52"/>
      <c r="J33" s="51">
        <v>11367</v>
      </c>
      <c r="K33" s="51">
        <v>4187</v>
      </c>
      <c r="L33" s="43">
        <v>36.76354377030468</v>
      </c>
      <c r="M33" s="23"/>
      <c r="N33" s="23"/>
      <c r="O33" s="5"/>
    </row>
    <row r="34" spans="1:15" ht="15.75">
      <c r="A34" s="50" t="s">
        <v>41</v>
      </c>
      <c r="B34" s="51">
        <v>4621</v>
      </c>
      <c r="C34" s="51">
        <v>1870</v>
      </c>
      <c r="D34" s="43">
        <v>40.46743129192816</v>
      </c>
      <c r="E34" s="52"/>
      <c r="F34" s="51">
        <v>5609</v>
      </c>
      <c r="G34" s="51">
        <v>1821</v>
      </c>
      <c r="H34" s="43">
        <v>32.46568015689071</v>
      </c>
      <c r="I34" s="52"/>
      <c r="J34" s="51">
        <v>10214</v>
      </c>
      <c r="K34" s="51">
        <v>3691</v>
      </c>
      <c r="L34" s="43">
        <v>36.080156402737046</v>
      </c>
      <c r="M34" s="23"/>
      <c r="N34" s="23"/>
      <c r="O34" s="5"/>
    </row>
    <row r="35" spans="1:15" ht="15.75">
      <c r="A35" s="50" t="s">
        <v>42</v>
      </c>
      <c r="B35" s="51">
        <v>3871</v>
      </c>
      <c r="C35" s="51">
        <v>1624</v>
      </c>
      <c r="D35" s="43">
        <v>41.952983725135624</v>
      </c>
      <c r="E35" s="52"/>
      <c r="F35" s="51">
        <v>4966</v>
      </c>
      <c r="G35" s="51">
        <v>1587</v>
      </c>
      <c r="H35" s="43">
        <v>31.957309706000807</v>
      </c>
      <c r="I35" s="52"/>
      <c r="J35" s="51">
        <v>8824</v>
      </c>
      <c r="K35" s="51">
        <v>3211</v>
      </c>
      <c r="L35" s="43">
        <v>36.335860586171776</v>
      </c>
      <c r="M35" s="23"/>
      <c r="N35" s="23"/>
      <c r="O35" s="5"/>
    </row>
    <row r="36" spans="1:15" ht="15.75">
      <c r="A36" s="50" t="s">
        <v>43</v>
      </c>
      <c r="B36" s="51">
        <v>3554</v>
      </c>
      <c r="C36" s="51">
        <v>1481</v>
      </c>
      <c r="D36" s="43">
        <v>41.67135621834553</v>
      </c>
      <c r="E36" s="52"/>
      <c r="F36" s="51">
        <v>4273</v>
      </c>
      <c r="G36" s="51">
        <v>1396</v>
      </c>
      <c r="H36" s="43">
        <v>32.67025509010063</v>
      </c>
      <c r="I36" s="52"/>
      <c r="J36" s="51">
        <v>7801</v>
      </c>
      <c r="K36" s="51">
        <v>2877</v>
      </c>
      <c r="L36" s="43">
        <v>36.757378305864314</v>
      </c>
      <c r="M36" s="23"/>
      <c r="N36" s="23"/>
      <c r="O36" s="5"/>
    </row>
    <row r="37" spans="1:15" ht="15.75">
      <c r="A37" s="50" t="s">
        <v>44</v>
      </c>
      <c r="B37" s="51">
        <v>3288</v>
      </c>
      <c r="C37" s="51">
        <v>1300</v>
      </c>
      <c r="D37" s="43">
        <v>39.53771289537713</v>
      </c>
      <c r="E37" s="52"/>
      <c r="F37" s="51">
        <v>3843</v>
      </c>
      <c r="G37" s="51">
        <v>1208</v>
      </c>
      <c r="H37" s="43">
        <v>31.43377569607078</v>
      </c>
      <c r="I37" s="52"/>
      <c r="J37" s="51">
        <v>7117</v>
      </c>
      <c r="K37" s="51">
        <v>2508</v>
      </c>
      <c r="L37" s="43">
        <v>35.17038283550694</v>
      </c>
      <c r="M37" s="23"/>
      <c r="N37" s="23"/>
      <c r="O37" s="5"/>
    </row>
    <row r="38" spans="1:15" ht="15.75">
      <c r="A38" s="50" t="s">
        <v>45</v>
      </c>
      <c r="B38" s="51">
        <v>2860</v>
      </c>
      <c r="C38" s="51">
        <v>1143</v>
      </c>
      <c r="D38" s="43">
        <v>39.96503496503497</v>
      </c>
      <c r="E38" s="52"/>
      <c r="F38" s="51">
        <v>3531</v>
      </c>
      <c r="G38" s="51">
        <v>1033</v>
      </c>
      <c r="H38" s="43">
        <v>29.255168507504955</v>
      </c>
      <c r="I38" s="52"/>
      <c r="J38" s="51">
        <v>6384</v>
      </c>
      <c r="K38" s="51">
        <v>2176</v>
      </c>
      <c r="L38" s="43">
        <v>34.04787983101236</v>
      </c>
      <c r="M38" s="23"/>
      <c r="N38" s="23"/>
      <c r="O38" s="5"/>
    </row>
    <row r="39" spans="1:15" ht="15.75">
      <c r="A39" s="50" t="s">
        <v>46</v>
      </c>
      <c r="B39" s="51">
        <v>2507</v>
      </c>
      <c r="C39" s="51">
        <v>916</v>
      </c>
      <c r="D39" s="43">
        <v>36.53769445552453</v>
      </c>
      <c r="E39" s="52"/>
      <c r="F39" s="51">
        <v>2997</v>
      </c>
      <c r="G39" s="51">
        <v>915</v>
      </c>
      <c r="H39" s="43">
        <v>30.53053053053053</v>
      </c>
      <c r="I39" s="52"/>
      <c r="J39" s="51">
        <v>5488</v>
      </c>
      <c r="K39" s="51">
        <v>1831</v>
      </c>
      <c r="L39" s="43">
        <v>33.26671511627907</v>
      </c>
      <c r="M39" s="23"/>
      <c r="N39" s="23"/>
      <c r="O39" s="5"/>
    </row>
    <row r="40" spans="1:15" ht="15.75">
      <c r="A40" s="50" t="s">
        <v>47</v>
      </c>
      <c r="B40" s="51">
        <v>2320</v>
      </c>
      <c r="C40" s="51">
        <v>916</v>
      </c>
      <c r="D40" s="43">
        <v>39.48275862068966</v>
      </c>
      <c r="E40" s="52"/>
      <c r="F40" s="51">
        <v>2662</v>
      </c>
      <c r="G40" s="51">
        <v>797</v>
      </c>
      <c r="H40" s="43">
        <v>29.93989481592787</v>
      </c>
      <c r="I40" s="52"/>
      <c r="J40" s="51">
        <v>4970</v>
      </c>
      <c r="K40" s="51">
        <v>1713</v>
      </c>
      <c r="L40" s="43">
        <v>34.38378161380972</v>
      </c>
      <c r="M40" s="23"/>
      <c r="N40" s="23"/>
      <c r="O40" s="5"/>
    </row>
    <row r="41" spans="1:15" ht="15.75">
      <c r="A41" s="50" t="s">
        <v>48</v>
      </c>
      <c r="B41" s="51">
        <v>1927</v>
      </c>
      <c r="C41" s="51">
        <v>731</v>
      </c>
      <c r="D41" s="43">
        <v>37.93461338868708</v>
      </c>
      <c r="E41" s="52"/>
      <c r="F41" s="51">
        <v>2333</v>
      </c>
      <c r="G41" s="51">
        <v>752</v>
      </c>
      <c r="H41" s="43">
        <v>32.233176168024</v>
      </c>
      <c r="I41" s="52"/>
      <c r="J41" s="51">
        <v>4251</v>
      </c>
      <c r="K41" s="51">
        <v>1483</v>
      </c>
      <c r="L41" s="43">
        <v>34.81220657276995</v>
      </c>
      <c r="M41" s="23"/>
      <c r="N41" s="23"/>
      <c r="O41" s="5"/>
    </row>
    <row r="42" spans="1:15" ht="15.75">
      <c r="A42" s="50" t="s">
        <v>49</v>
      </c>
      <c r="B42" s="51">
        <v>1754</v>
      </c>
      <c r="C42" s="51">
        <v>649</v>
      </c>
      <c r="D42" s="43">
        <v>37.00114025085519</v>
      </c>
      <c r="E42" s="52"/>
      <c r="F42" s="51">
        <v>2287</v>
      </c>
      <c r="G42" s="51">
        <v>635</v>
      </c>
      <c r="H42" s="43">
        <v>27.765631832094446</v>
      </c>
      <c r="I42" s="52"/>
      <c r="J42" s="51">
        <v>4035</v>
      </c>
      <c r="K42" s="51">
        <v>1284</v>
      </c>
      <c r="L42" s="43">
        <v>31.774313288789905</v>
      </c>
      <c r="M42" s="23"/>
      <c r="N42" s="23"/>
      <c r="O42" s="5"/>
    </row>
    <row r="43" spans="1:15" ht="15.75">
      <c r="A43" s="50" t="s">
        <v>50</v>
      </c>
      <c r="B43" s="51">
        <v>1416</v>
      </c>
      <c r="C43" s="51">
        <v>550</v>
      </c>
      <c r="D43" s="43">
        <v>38.84180790960452</v>
      </c>
      <c r="E43" s="52"/>
      <c r="F43" s="51">
        <v>1718</v>
      </c>
      <c r="G43" s="51">
        <v>470</v>
      </c>
      <c r="H43" s="43">
        <v>27.357392316647264</v>
      </c>
      <c r="I43" s="52"/>
      <c r="J43" s="51">
        <v>3124</v>
      </c>
      <c r="K43" s="51">
        <v>1020</v>
      </c>
      <c r="L43" s="43">
        <v>32.54626675175495</v>
      </c>
      <c r="M43" s="23"/>
      <c r="N43" s="23"/>
      <c r="O43" s="5"/>
    </row>
    <row r="44" spans="1:15" ht="15.75">
      <c r="A44" s="50" t="s">
        <v>51</v>
      </c>
      <c r="B44" s="51">
        <v>1237</v>
      </c>
      <c r="C44" s="51">
        <v>482</v>
      </c>
      <c r="D44" s="43">
        <v>38.96523848019402</v>
      </c>
      <c r="E44" s="52"/>
      <c r="F44" s="51">
        <v>1640</v>
      </c>
      <c r="G44" s="51">
        <v>465</v>
      </c>
      <c r="H44" s="43">
        <v>28.353658536585368</v>
      </c>
      <c r="I44" s="52"/>
      <c r="J44" s="51">
        <v>2866</v>
      </c>
      <c r="K44" s="51">
        <v>947</v>
      </c>
      <c r="L44" s="43">
        <v>32.91623218630518</v>
      </c>
      <c r="M44" s="23"/>
      <c r="N44" s="23"/>
      <c r="O44" s="5"/>
    </row>
    <row r="45" spans="1:15" ht="15.75">
      <c r="A45" s="50" t="s">
        <v>52</v>
      </c>
      <c r="B45" s="51">
        <v>1057</v>
      </c>
      <c r="C45" s="51">
        <v>396</v>
      </c>
      <c r="D45" s="43">
        <v>37.464522232734154</v>
      </c>
      <c r="E45" s="52"/>
      <c r="F45" s="51">
        <v>1445</v>
      </c>
      <c r="G45" s="51">
        <v>416</v>
      </c>
      <c r="H45" s="43">
        <v>28.78892733564014</v>
      </c>
      <c r="I45" s="52"/>
      <c r="J45" s="51">
        <v>2499</v>
      </c>
      <c r="K45" s="51">
        <v>812</v>
      </c>
      <c r="L45" s="43">
        <v>32.454036770583535</v>
      </c>
      <c r="M45" s="23"/>
      <c r="N45" s="23"/>
      <c r="O45" s="5"/>
    </row>
    <row r="46" spans="1:15" ht="15.75">
      <c r="A46" s="50" t="s">
        <v>53</v>
      </c>
      <c r="B46" s="51">
        <v>940</v>
      </c>
      <c r="C46" s="51">
        <v>326</v>
      </c>
      <c r="D46" s="43">
        <v>34.680851063829785</v>
      </c>
      <c r="E46" s="52"/>
      <c r="F46" s="51">
        <v>1434</v>
      </c>
      <c r="G46" s="51">
        <v>383</v>
      </c>
      <c r="H46" s="43">
        <v>26.708507670850768</v>
      </c>
      <c r="I46" s="52"/>
      <c r="J46" s="51">
        <v>2367</v>
      </c>
      <c r="K46" s="51">
        <v>709</v>
      </c>
      <c r="L46" s="43">
        <v>29.865206402695872</v>
      </c>
      <c r="M46" s="23"/>
      <c r="N46" s="23"/>
      <c r="O46" s="5"/>
    </row>
    <row r="47" spans="1:15" ht="15.75">
      <c r="A47" s="50" t="s">
        <v>54</v>
      </c>
      <c r="B47" s="51">
        <v>731</v>
      </c>
      <c r="C47" s="51">
        <v>301</v>
      </c>
      <c r="D47" s="43">
        <v>41.1764705882353</v>
      </c>
      <c r="E47" s="52"/>
      <c r="F47" s="51">
        <v>1021</v>
      </c>
      <c r="G47" s="51">
        <v>293</v>
      </c>
      <c r="H47" s="43">
        <v>28.6973555337904</v>
      </c>
      <c r="I47" s="52"/>
      <c r="J47" s="51">
        <v>1747</v>
      </c>
      <c r="K47" s="51">
        <v>594</v>
      </c>
      <c r="L47" s="43">
        <v>33.9041095890411</v>
      </c>
      <c r="M47" s="23"/>
      <c r="N47" s="23"/>
      <c r="O47" s="5"/>
    </row>
    <row r="48" spans="1:15" ht="15.75">
      <c r="A48" s="50" t="s">
        <v>55</v>
      </c>
      <c r="B48" s="51">
        <v>722</v>
      </c>
      <c r="C48" s="51">
        <v>263</v>
      </c>
      <c r="D48" s="43">
        <v>36.42659279778393</v>
      </c>
      <c r="E48" s="52"/>
      <c r="F48" s="51">
        <v>949</v>
      </c>
      <c r="G48" s="51">
        <v>268</v>
      </c>
      <c r="H48" s="43">
        <v>28.240252897787144</v>
      </c>
      <c r="I48" s="52"/>
      <c r="J48" s="51">
        <v>1667</v>
      </c>
      <c r="K48" s="51">
        <v>531</v>
      </c>
      <c r="L48" s="43">
        <v>31.777378815080787</v>
      </c>
      <c r="M48" s="23"/>
      <c r="N48" s="23"/>
      <c r="O48" s="5"/>
    </row>
    <row r="49" spans="1:15" ht="15.75">
      <c r="A49" s="50" t="s">
        <v>56</v>
      </c>
      <c r="B49" s="51">
        <v>559</v>
      </c>
      <c r="C49" s="51">
        <v>196</v>
      </c>
      <c r="D49" s="43">
        <v>35.062611806797854</v>
      </c>
      <c r="E49" s="52"/>
      <c r="F49" s="51">
        <v>744</v>
      </c>
      <c r="G49" s="51">
        <v>221</v>
      </c>
      <c r="H49" s="43">
        <v>29.704301075268816</v>
      </c>
      <c r="I49" s="52"/>
      <c r="J49" s="51">
        <v>1301</v>
      </c>
      <c r="K49" s="51">
        <v>417</v>
      </c>
      <c r="L49" s="43">
        <v>32.00306983883346</v>
      </c>
      <c r="M49" s="23"/>
      <c r="N49" s="23"/>
      <c r="O49" s="5"/>
    </row>
    <row r="50" spans="1:15" ht="15.75">
      <c r="A50" s="50" t="s">
        <v>57</v>
      </c>
      <c r="B50" s="51">
        <v>404</v>
      </c>
      <c r="C50" s="51">
        <v>168</v>
      </c>
      <c r="D50" s="43">
        <v>41.584158415841586</v>
      </c>
      <c r="E50" s="52"/>
      <c r="F50" s="51">
        <v>741</v>
      </c>
      <c r="G50" s="51">
        <v>218</v>
      </c>
      <c r="H50" s="43">
        <v>29.41970310391363</v>
      </c>
      <c r="I50" s="52"/>
      <c r="J50" s="51">
        <v>1143</v>
      </c>
      <c r="K50" s="51">
        <v>386</v>
      </c>
      <c r="L50" s="43">
        <v>33.7117903930131</v>
      </c>
      <c r="M50" s="23"/>
      <c r="N50" s="23"/>
      <c r="O50" s="5"/>
    </row>
    <row r="51" spans="1:15" ht="15.75">
      <c r="A51" s="50" t="s">
        <v>58</v>
      </c>
      <c r="B51" s="51">
        <v>402</v>
      </c>
      <c r="C51" s="51">
        <v>153</v>
      </c>
      <c r="D51" s="43">
        <v>38.059701492537314</v>
      </c>
      <c r="E51" s="52"/>
      <c r="F51" s="51">
        <v>584</v>
      </c>
      <c r="G51" s="51">
        <v>175</v>
      </c>
      <c r="H51" s="43">
        <v>29.96575342465753</v>
      </c>
      <c r="I51" s="52"/>
      <c r="J51" s="51">
        <v>985</v>
      </c>
      <c r="K51" s="51">
        <v>328</v>
      </c>
      <c r="L51" s="43">
        <v>33.2657200811359</v>
      </c>
      <c r="M51" s="23"/>
      <c r="N51" s="23"/>
      <c r="O51" s="5"/>
    </row>
    <row r="52" spans="1:15" ht="15.75">
      <c r="A52" s="50" t="s">
        <v>59</v>
      </c>
      <c r="B52" s="51">
        <v>325</v>
      </c>
      <c r="C52" s="51">
        <v>117</v>
      </c>
      <c r="D52" s="43">
        <v>36</v>
      </c>
      <c r="E52" s="52"/>
      <c r="F52" s="51">
        <v>427</v>
      </c>
      <c r="G52" s="51">
        <v>120</v>
      </c>
      <c r="H52" s="43">
        <v>28.10304449648712</v>
      </c>
      <c r="I52" s="52"/>
      <c r="J52" s="51">
        <v>751</v>
      </c>
      <c r="K52" s="51">
        <v>237</v>
      </c>
      <c r="L52" s="43">
        <v>31.51595744680851</v>
      </c>
      <c r="M52" s="23"/>
      <c r="N52" s="23"/>
      <c r="O52" s="5"/>
    </row>
    <row r="53" spans="1:15" ht="15.75">
      <c r="A53" s="50" t="s">
        <v>60</v>
      </c>
      <c r="B53" s="51">
        <v>275</v>
      </c>
      <c r="C53" s="51">
        <v>112</v>
      </c>
      <c r="D53" s="43">
        <v>40.72727272727273</v>
      </c>
      <c r="E53" s="52"/>
      <c r="F53" s="51">
        <v>460</v>
      </c>
      <c r="G53" s="51">
        <v>136</v>
      </c>
      <c r="H53" s="43">
        <v>29.56521739130435</v>
      </c>
      <c r="I53" s="52"/>
      <c r="J53" s="51">
        <v>733</v>
      </c>
      <c r="K53" s="51">
        <v>248</v>
      </c>
      <c r="L53" s="43">
        <v>33.74149659863946</v>
      </c>
      <c r="M53" s="23"/>
      <c r="N53" s="23"/>
      <c r="O53" s="5"/>
    </row>
    <row r="54" spans="1:15" ht="15.75">
      <c r="A54" s="50" t="s">
        <v>61</v>
      </c>
      <c r="B54" s="51">
        <v>243</v>
      </c>
      <c r="C54" s="51">
        <v>104</v>
      </c>
      <c r="D54" s="43">
        <v>42.79835390946502</v>
      </c>
      <c r="E54" s="52"/>
      <c r="F54" s="51">
        <v>397</v>
      </c>
      <c r="G54" s="51">
        <v>106</v>
      </c>
      <c r="H54" s="43">
        <v>26.70025188916877</v>
      </c>
      <c r="I54" s="52"/>
      <c r="J54" s="51">
        <v>639</v>
      </c>
      <c r="K54" s="51">
        <v>210</v>
      </c>
      <c r="L54" s="43">
        <v>32.8125</v>
      </c>
      <c r="M54" s="23"/>
      <c r="N54" s="23"/>
      <c r="O54" s="5"/>
    </row>
    <row r="55" spans="1:15" ht="15.75">
      <c r="A55" s="50" t="s">
        <v>62</v>
      </c>
      <c r="B55" s="51">
        <v>236</v>
      </c>
      <c r="C55" s="51">
        <v>96</v>
      </c>
      <c r="D55" s="43">
        <v>40.67796610169491</v>
      </c>
      <c r="E55" s="52"/>
      <c r="F55" s="51">
        <v>422</v>
      </c>
      <c r="G55" s="51">
        <v>120</v>
      </c>
      <c r="H55" s="43">
        <v>28.436018957345972</v>
      </c>
      <c r="I55" s="52"/>
      <c r="J55" s="51">
        <v>657</v>
      </c>
      <c r="K55" s="51">
        <v>216</v>
      </c>
      <c r="L55" s="43">
        <v>32.82674772036474</v>
      </c>
      <c r="M55" s="23"/>
      <c r="N55" s="23"/>
      <c r="O55" s="5"/>
    </row>
    <row r="56" spans="1:15" ht="15.75">
      <c r="A56" s="50" t="s">
        <v>63</v>
      </c>
      <c r="B56" s="51">
        <v>158</v>
      </c>
      <c r="C56" s="51">
        <v>62</v>
      </c>
      <c r="D56" s="43">
        <v>39.24050632911392</v>
      </c>
      <c r="E56" s="52"/>
      <c r="F56" s="51">
        <v>293</v>
      </c>
      <c r="G56" s="51">
        <v>85</v>
      </c>
      <c r="H56" s="43">
        <v>29.01023890784983</v>
      </c>
      <c r="I56" s="52"/>
      <c r="J56" s="51">
        <v>451</v>
      </c>
      <c r="K56" s="51">
        <v>147</v>
      </c>
      <c r="L56" s="43">
        <v>32.59423503325942</v>
      </c>
      <c r="M56" s="23"/>
      <c r="N56" s="23"/>
      <c r="O56" s="5"/>
    </row>
    <row r="57" spans="1:15" ht="15.75">
      <c r="A57" s="50" t="s">
        <v>64</v>
      </c>
      <c r="B57" s="51">
        <v>136</v>
      </c>
      <c r="C57" s="51">
        <v>61</v>
      </c>
      <c r="D57" s="43">
        <v>44.85294117647059</v>
      </c>
      <c r="E57" s="52"/>
      <c r="F57" s="51">
        <v>229</v>
      </c>
      <c r="G57" s="51">
        <v>64</v>
      </c>
      <c r="H57" s="43">
        <v>27.94759825327511</v>
      </c>
      <c r="I57" s="52"/>
      <c r="J57" s="51">
        <v>360</v>
      </c>
      <c r="K57" s="51">
        <v>125</v>
      </c>
      <c r="L57" s="43">
        <v>34.24657534246575</v>
      </c>
      <c r="M57" s="23"/>
      <c r="N57" s="23"/>
      <c r="O57" s="5"/>
    </row>
    <row r="58" spans="1:15" ht="15.75">
      <c r="A58" s="50" t="s">
        <v>65</v>
      </c>
      <c r="B58" s="51">
        <v>94</v>
      </c>
      <c r="C58" s="51">
        <v>46</v>
      </c>
      <c r="D58" s="43">
        <v>48.93617021276596</v>
      </c>
      <c r="E58" s="52"/>
      <c r="F58" s="51">
        <v>219</v>
      </c>
      <c r="G58" s="51">
        <v>50</v>
      </c>
      <c r="H58" s="43">
        <v>22.831050228310502</v>
      </c>
      <c r="I58" s="52"/>
      <c r="J58" s="51">
        <v>313</v>
      </c>
      <c r="K58" s="51">
        <v>96</v>
      </c>
      <c r="L58" s="43">
        <v>30.670926517571885</v>
      </c>
      <c r="M58" s="23"/>
      <c r="N58" s="23"/>
      <c r="O58" s="5"/>
    </row>
    <row r="59" spans="1:15" ht="15.75">
      <c r="A59" s="50" t="s">
        <v>66</v>
      </c>
      <c r="B59" s="51">
        <v>117</v>
      </c>
      <c r="C59" s="51">
        <v>46</v>
      </c>
      <c r="D59" s="43">
        <v>39.31623931623932</v>
      </c>
      <c r="E59" s="52"/>
      <c r="F59" s="51">
        <v>176</v>
      </c>
      <c r="G59" s="51">
        <v>49</v>
      </c>
      <c r="H59" s="43">
        <v>27.84090909090909</v>
      </c>
      <c r="I59" s="52"/>
      <c r="J59" s="51">
        <v>293</v>
      </c>
      <c r="K59" s="51">
        <v>95</v>
      </c>
      <c r="L59" s="43">
        <v>32.42320819112628</v>
      </c>
      <c r="M59" s="23"/>
      <c r="N59" s="23"/>
      <c r="O59" s="5"/>
    </row>
    <row r="60" spans="1:16" ht="15.75">
      <c r="A60" s="50" t="s">
        <v>67</v>
      </c>
      <c r="B60" s="51">
        <v>65</v>
      </c>
      <c r="C60" s="51">
        <v>30</v>
      </c>
      <c r="D60" s="43">
        <v>46.15384615384615</v>
      </c>
      <c r="E60" s="52"/>
      <c r="F60" s="51">
        <v>105</v>
      </c>
      <c r="G60" s="51">
        <v>27</v>
      </c>
      <c r="H60" s="43">
        <v>25.714285714285715</v>
      </c>
      <c r="I60" s="52"/>
      <c r="J60" s="51">
        <v>168</v>
      </c>
      <c r="K60" s="51">
        <v>57</v>
      </c>
      <c r="L60" s="43">
        <v>33.529411764705884</v>
      </c>
      <c r="M60" s="24"/>
      <c r="N60" s="25"/>
      <c r="O60" s="25"/>
      <c r="P60" s="30"/>
    </row>
    <row r="61" spans="1:16" ht="15.75">
      <c r="A61" s="50" t="s">
        <v>68</v>
      </c>
      <c r="B61" s="51">
        <v>48</v>
      </c>
      <c r="C61" s="51">
        <v>14</v>
      </c>
      <c r="D61" s="43">
        <v>29.166666666666664</v>
      </c>
      <c r="E61" s="52"/>
      <c r="F61" s="51">
        <v>112</v>
      </c>
      <c r="G61" s="51">
        <v>29</v>
      </c>
      <c r="H61" s="43">
        <v>25.892857142857142</v>
      </c>
      <c r="I61" s="52"/>
      <c r="J61" s="51">
        <v>160</v>
      </c>
      <c r="K61" s="51">
        <v>43</v>
      </c>
      <c r="L61" s="43">
        <v>26.875</v>
      </c>
      <c r="M61" s="24"/>
      <c r="N61" s="25"/>
      <c r="O61" s="25"/>
      <c r="P61" s="30"/>
    </row>
    <row r="62" spans="1:16" ht="15.75">
      <c r="A62" s="50" t="s">
        <v>69</v>
      </c>
      <c r="B62" s="51">
        <v>68</v>
      </c>
      <c r="C62" s="51">
        <v>25</v>
      </c>
      <c r="D62" s="43">
        <v>36.76470588235294</v>
      </c>
      <c r="E62" s="52"/>
      <c r="F62" s="51">
        <v>89</v>
      </c>
      <c r="G62" s="51">
        <v>23</v>
      </c>
      <c r="H62" s="43">
        <v>25.84269662921348</v>
      </c>
      <c r="I62" s="52"/>
      <c r="J62" s="51">
        <v>157</v>
      </c>
      <c r="K62" s="51">
        <v>48</v>
      </c>
      <c r="L62" s="43">
        <v>30.573248407643312</v>
      </c>
      <c r="M62" s="24"/>
      <c r="N62" s="25"/>
      <c r="O62" s="25"/>
      <c r="P62" s="30"/>
    </row>
    <row r="63" spans="1:16" ht="15.75">
      <c r="A63" s="50" t="s">
        <v>70</v>
      </c>
      <c r="B63" s="51">
        <v>46</v>
      </c>
      <c r="C63" s="51">
        <v>18</v>
      </c>
      <c r="D63" s="43">
        <v>39.130434782608695</v>
      </c>
      <c r="E63" s="52"/>
      <c r="F63" s="51">
        <v>80</v>
      </c>
      <c r="G63" s="51">
        <v>22</v>
      </c>
      <c r="H63" s="43">
        <v>27.5</v>
      </c>
      <c r="I63" s="52"/>
      <c r="J63" s="51">
        <v>126</v>
      </c>
      <c r="K63" s="51">
        <v>40</v>
      </c>
      <c r="L63" s="43">
        <v>31.746031746031743</v>
      </c>
      <c r="M63" s="24"/>
      <c r="N63" s="25"/>
      <c r="O63" s="25"/>
      <c r="P63" s="30"/>
    </row>
    <row r="64" spans="1:16" ht="15.75">
      <c r="A64" s="50" t="s">
        <v>71</v>
      </c>
      <c r="B64" s="51">
        <v>40</v>
      </c>
      <c r="C64" s="51">
        <v>13</v>
      </c>
      <c r="D64" s="43">
        <v>32.5</v>
      </c>
      <c r="E64" s="52"/>
      <c r="F64" s="51">
        <v>41</v>
      </c>
      <c r="G64" s="51">
        <v>10</v>
      </c>
      <c r="H64" s="43">
        <v>24.390243902439025</v>
      </c>
      <c r="I64" s="52"/>
      <c r="J64" s="51">
        <v>81</v>
      </c>
      <c r="K64" s="51">
        <v>23</v>
      </c>
      <c r="L64" s="43">
        <v>28.395061728395063</v>
      </c>
      <c r="M64" s="24"/>
      <c r="N64" s="25"/>
      <c r="O64" s="25"/>
      <c r="P64" s="30"/>
    </row>
    <row r="65" spans="1:16" ht="15.75">
      <c r="A65" s="50" t="s">
        <v>72</v>
      </c>
      <c r="B65" s="51">
        <v>44</v>
      </c>
      <c r="C65" s="51">
        <v>15</v>
      </c>
      <c r="D65" s="43">
        <v>34.09090909090909</v>
      </c>
      <c r="E65" s="52"/>
      <c r="F65" s="51">
        <v>26</v>
      </c>
      <c r="G65" s="51">
        <v>7</v>
      </c>
      <c r="H65" s="43">
        <v>26.923076923076923</v>
      </c>
      <c r="I65" s="52"/>
      <c r="J65" s="51">
        <v>69</v>
      </c>
      <c r="K65" s="51">
        <v>22</v>
      </c>
      <c r="L65" s="43">
        <v>31.428571428571427</v>
      </c>
      <c r="M65" s="24"/>
      <c r="N65" s="25"/>
      <c r="O65" s="25"/>
      <c r="P65" s="30"/>
    </row>
    <row r="66" spans="1:16" ht="15.75">
      <c r="A66" s="50" t="s">
        <v>73</v>
      </c>
      <c r="B66" s="51">
        <v>27</v>
      </c>
      <c r="C66" s="51">
        <v>6</v>
      </c>
      <c r="D66" s="43">
        <v>22.22222222222222</v>
      </c>
      <c r="E66" s="52"/>
      <c r="F66" s="51">
        <v>30</v>
      </c>
      <c r="G66" s="51">
        <v>4</v>
      </c>
      <c r="H66" s="43">
        <v>13.333333333333332</v>
      </c>
      <c r="I66" s="52"/>
      <c r="J66" s="51">
        <v>56</v>
      </c>
      <c r="K66" s="51">
        <v>10</v>
      </c>
      <c r="L66" s="43">
        <v>17.54385964912281</v>
      </c>
      <c r="M66" s="24"/>
      <c r="N66" s="25"/>
      <c r="O66" s="25"/>
      <c r="P66" s="30"/>
    </row>
    <row r="67" spans="1:16" ht="15.75">
      <c r="A67" s="50" t="s">
        <v>74</v>
      </c>
      <c r="B67" s="51">
        <v>24</v>
      </c>
      <c r="C67" s="51">
        <v>8</v>
      </c>
      <c r="D67" s="43">
        <v>33.333333333333336</v>
      </c>
      <c r="E67" s="52"/>
      <c r="F67" s="51">
        <v>32</v>
      </c>
      <c r="G67" s="51">
        <v>6</v>
      </c>
      <c r="H67" s="43">
        <v>18.75</v>
      </c>
      <c r="I67" s="52"/>
      <c r="J67" s="51">
        <v>54</v>
      </c>
      <c r="K67" s="51">
        <v>14</v>
      </c>
      <c r="L67" s="43">
        <v>25</v>
      </c>
      <c r="M67" s="24"/>
      <c r="N67" s="25"/>
      <c r="O67" s="25"/>
      <c r="P67" s="30"/>
    </row>
    <row r="68" spans="1:16" ht="15.75">
      <c r="A68" s="50" t="s">
        <v>75</v>
      </c>
      <c r="B68" s="51">
        <v>20</v>
      </c>
      <c r="C68" s="51">
        <v>4</v>
      </c>
      <c r="D68" s="43">
        <v>20</v>
      </c>
      <c r="E68" s="52"/>
      <c r="F68" s="51">
        <v>26</v>
      </c>
      <c r="G68" s="51">
        <v>3</v>
      </c>
      <c r="H68" s="43">
        <v>11.538461538461538</v>
      </c>
      <c r="I68" s="52"/>
      <c r="J68" s="51">
        <v>46</v>
      </c>
      <c r="K68" s="51">
        <v>7</v>
      </c>
      <c r="L68" s="43">
        <v>15.217391304347824</v>
      </c>
      <c r="M68" s="24"/>
      <c r="N68" s="25"/>
      <c r="O68" s="25"/>
      <c r="P68" s="30"/>
    </row>
    <row r="69" spans="1:16" ht="15.75">
      <c r="A69" s="50" t="s">
        <v>78</v>
      </c>
      <c r="B69" s="51">
        <v>15</v>
      </c>
      <c r="C69" s="51">
        <v>7</v>
      </c>
      <c r="D69" s="43">
        <v>46.66666666666667</v>
      </c>
      <c r="E69" s="52"/>
      <c r="F69" s="51">
        <v>11</v>
      </c>
      <c r="G69" s="51">
        <v>3</v>
      </c>
      <c r="H69" s="43">
        <v>27.272727272727273</v>
      </c>
      <c r="I69" s="52"/>
      <c r="J69" s="51">
        <v>26</v>
      </c>
      <c r="K69" s="51">
        <v>10</v>
      </c>
      <c r="L69" s="43">
        <v>38.46153846153846</v>
      </c>
      <c r="M69" s="24"/>
      <c r="N69" s="25"/>
      <c r="O69" s="25"/>
      <c r="P69" s="30"/>
    </row>
    <row r="70" spans="1:16" ht="15.75">
      <c r="A70" s="50" t="s">
        <v>76</v>
      </c>
      <c r="B70" s="51">
        <v>32</v>
      </c>
      <c r="C70" s="51">
        <v>10</v>
      </c>
      <c r="D70" s="43">
        <v>31.25</v>
      </c>
      <c r="E70" s="52"/>
      <c r="F70" s="51">
        <v>12</v>
      </c>
      <c r="G70" s="51">
        <v>5</v>
      </c>
      <c r="H70" s="43">
        <v>41.66666666666667</v>
      </c>
      <c r="I70" s="52"/>
      <c r="J70" s="51">
        <v>44</v>
      </c>
      <c r="K70" s="51">
        <v>15</v>
      </c>
      <c r="L70" s="43">
        <v>34.09090909090909</v>
      </c>
      <c r="M70" s="24"/>
      <c r="N70" s="25"/>
      <c r="O70" s="25"/>
      <c r="P70" s="30"/>
    </row>
    <row r="71" spans="1:16" ht="15.75">
      <c r="A71" s="50" t="s">
        <v>83</v>
      </c>
      <c r="B71" s="51">
        <v>11</v>
      </c>
      <c r="C71" s="51">
        <v>3</v>
      </c>
      <c r="D71" s="43">
        <v>27.272727272727273</v>
      </c>
      <c r="E71" s="52"/>
      <c r="F71" s="51">
        <v>8</v>
      </c>
      <c r="G71" s="51">
        <v>1</v>
      </c>
      <c r="H71" s="43">
        <v>12.5</v>
      </c>
      <c r="I71" s="52"/>
      <c r="J71" s="51">
        <v>19</v>
      </c>
      <c r="K71" s="51">
        <v>4</v>
      </c>
      <c r="L71" s="43">
        <v>21.052631578947366</v>
      </c>
      <c r="M71" s="24"/>
      <c r="N71" s="25"/>
      <c r="O71" s="25"/>
      <c r="P71" s="30"/>
    </row>
    <row r="72" spans="1:16" ht="15.75">
      <c r="A72" s="50" t="s">
        <v>84</v>
      </c>
      <c r="B72" s="51">
        <v>18</v>
      </c>
      <c r="C72" s="51">
        <v>5</v>
      </c>
      <c r="D72" s="43">
        <v>27.77777777777778</v>
      </c>
      <c r="E72" s="52"/>
      <c r="F72" s="51">
        <v>4</v>
      </c>
      <c r="G72" s="51">
        <v>2</v>
      </c>
      <c r="H72" s="43">
        <v>50</v>
      </c>
      <c r="I72" s="52"/>
      <c r="J72" s="51">
        <v>22</v>
      </c>
      <c r="K72" s="51">
        <v>7</v>
      </c>
      <c r="L72" s="43">
        <v>31.81818181818182</v>
      </c>
      <c r="M72" s="24"/>
      <c r="N72" s="25"/>
      <c r="O72" s="25"/>
      <c r="P72" s="30"/>
    </row>
    <row r="73" spans="1:16" ht="15.75">
      <c r="A73" s="50" t="s">
        <v>85</v>
      </c>
      <c r="B73" s="51">
        <v>15</v>
      </c>
      <c r="C73" s="51">
        <v>4</v>
      </c>
      <c r="D73" s="43">
        <v>26.666666666666664</v>
      </c>
      <c r="E73" s="52"/>
      <c r="F73" s="51">
        <v>1</v>
      </c>
      <c r="G73" s="51">
        <v>0</v>
      </c>
      <c r="H73" s="43">
        <v>0</v>
      </c>
      <c r="I73" s="52"/>
      <c r="J73" s="51">
        <v>16</v>
      </c>
      <c r="K73" s="51">
        <v>4</v>
      </c>
      <c r="L73" s="43">
        <v>25</v>
      </c>
      <c r="M73" s="24"/>
      <c r="N73" s="25"/>
      <c r="O73" s="25"/>
      <c r="P73" s="30"/>
    </row>
    <row r="74" spans="1:16" ht="15.75">
      <c r="A74" s="50" t="s">
        <v>86</v>
      </c>
      <c r="B74" s="51">
        <v>4</v>
      </c>
      <c r="C74" s="51">
        <v>1</v>
      </c>
      <c r="D74" s="43">
        <v>25</v>
      </c>
      <c r="E74" s="52"/>
      <c r="F74" s="51">
        <v>3</v>
      </c>
      <c r="G74" s="51">
        <v>0</v>
      </c>
      <c r="H74" s="43">
        <v>0</v>
      </c>
      <c r="I74" s="52"/>
      <c r="J74" s="51">
        <v>7</v>
      </c>
      <c r="K74" s="51">
        <v>1</v>
      </c>
      <c r="L74" s="43">
        <v>14.285714285714286</v>
      </c>
      <c r="M74" s="24"/>
      <c r="N74" s="25"/>
      <c r="O74" s="25"/>
      <c r="P74" s="30"/>
    </row>
    <row r="75" spans="1:16" ht="15.75">
      <c r="A75" s="50" t="s">
        <v>87</v>
      </c>
      <c r="B75" s="51">
        <v>14</v>
      </c>
      <c r="C75" s="51">
        <v>3</v>
      </c>
      <c r="D75" s="43">
        <v>21.428571428571427</v>
      </c>
      <c r="E75" s="52"/>
      <c r="F75" s="51">
        <v>2</v>
      </c>
      <c r="G75" s="51">
        <v>0</v>
      </c>
      <c r="H75" s="43">
        <v>0</v>
      </c>
      <c r="I75" s="52"/>
      <c r="J75" s="51">
        <v>16</v>
      </c>
      <c r="K75" s="51">
        <v>3</v>
      </c>
      <c r="L75" s="43">
        <v>18.75</v>
      </c>
      <c r="M75" s="24"/>
      <c r="N75" s="25"/>
      <c r="O75" s="25"/>
      <c r="P75" s="30"/>
    </row>
    <row r="76" spans="1:16" ht="15.75">
      <c r="A76" s="50" t="s">
        <v>79</v>
      </c>
      <c r="B76" s="51">
        <v>7</v>
      </c>
      <c r="C76" s="51">
        <v>1</v>
      </c>
      <c r="D76" s="43">
        <v>14.285714285714286</v>
      </c>
      <c r="E76" s="52"/>
      <c r="F76" s="51">
        <v>5</v>
      </c>
      <c r="G76" s="51">
        <v>0</v>
      </c>
      <c r="H76" s="43">
        <v>0</v>
      </c>
      <c r="I76" s="52"/>
      <c r="J76" s="51">
        <v>12</v>
      </c>
      <c r="K76" s="51">
        <v>1</v>
      </c>
      <c r="L76" s="43">
        <v>8.333333333333334</v>
      </c>
      <c r="M76" s="24"/>
      <c r="N76" s="25"/>
      <c r="O76" s="31"/>
      <c r="P76" s="30"/>
    </row>
    <row r="77" spans="1:22" ht="15.75">
      <c r="A77" s="50" t="s">
        <v>88</v>
      </c>
      <c r="B77" s="51">
        <v>12</v>
      </c>
      <c r="C77" s="51">
        <v>2</v>
      </c>
      <c r="D77" s="43">
        <v>16.666666666666668</v>
      </c>
      <c r="E77" s="52"/>
      <c r="F77" s="51">
        <v>8</v>
      </c>
      <c r="G77" s="51">
        <v>1</v>
      </c>
      <c r="H77" s="43">
        <v>12.5</v>
      </c>
      <c r="I77" s="52"/>
      <c r="J77" s="51">
        <v>20</v>
      </c>
      <c r="K77" s="51">
        <v>3</v>
      </c>
      <c r="L77" s="43">
        <v>15</v>
      </c>
      <c r="M77" s="24"/>
      <c r="N77" s="25"/>
      <c r="O77" s="32"/>
      <c r="P77" s="32"/>
      <c r="Q77" s="32"/>
      <c r="R77" s="32"/>
      <c r="S77" s="21"/>
      <c r="T77" s="21"/>
      <c r="U77" s="21"/>
      <c r="V77" s="21"/>
    </row>
    <row r="78" spans="1:16" ht="15.75">
      <c r="A78" s="50" t="s">
        <v>89</v>
      </c>
      <c r="B78" s="51">
        <v>7</v>
      </c>
      <c r="C78" s="51">
        <v>1</v>
      </c>
      <c r="D78" s="43">
        <v>14.285714285714286</v>
      </c>
      <c r="E78" s="52"/>
      <c r="F78" s="51">
        <v>9</v>
      </c>
      <c r="G78" s="51">
        <v>0</v>
      </c>
      <c r="H78" s="43">
        <v>0</v>
      </c>
      <c r="I78" s="52"/>
      <c r="J78" s="51">
        <v>16</v>
      </c>
      <c r="K78" s="51">
        <v>1</v>
      </c>
      <c r="L78" s="43">
        <v>6.25</v>
      </c>
      <c r="M78" s="33"/>
      <c r="N78" s="30"/>
      <c r="O78" s="30"/>
      <c r="P78" s="30"/>
    </row>
    <row r="79" spans="1:14" ht="15.75">
      <c r="A79" s="50" t="s">
        <v>90</v>
      </c>
      <c r="B79" s="51">
        <v>6</v>
      </c>
      <c r="C79" s="51">
        <v>0</v>
      </c>
      <c r="D79" s="43">
        <v>0</v>
      </c>
      <c r="E79" s="52"/>
      <c r="F79" s="51">
        <v>3</v>
      </c>
      <c r="G79" s="51">
        <v>0</v>
      </c>
      <c r="H79" s="43">
        <v>0</v>
      </c>
      <c r="I79" s="52"/>
      <c r="J79" s="51">
        <v>9</v>
      </c>
      <c r="K79" s="51">
        <v>0</v>
      </c>
      <c r="L79" s="43">
        <v>0</v>
      </c>
      <c r="M79" s="33"/>
      <c r="N79" s="30"/>
    </row>
    <row r="80" spans="1:13" ht="15.75">
      <c r="A80" s="50" t="s">
        <v>91</v>
      </c>
      <c r="B80" s="51">
        <v>7</v>
      </c>
      <c r="C80" s="51">
        <v>0</v>
      </c>
      <c r="D80" s="43">
        <v>0</v>
      </c>
      <c r="E80" s="52"/>
      <c r="F80" s="51">
        <v>2</v>
      </c>
      <c r="G80" s="51">
        <v>0</v>
      </c>
      <c r="H80" s="43">
        <v>0</v>
      </c>
      <c r="I80" s="52"/>
      <c r="J80" s="51">
        <v>9</v>
      </c>
      <c r="K80" s="51">
        <v>0</v>
      </c>
      <c r="L80" s="43">
        <v>0</v>
      </c>
      <c r="M80" s="22"/>
    </row>
    <row r="81" spans="1:12" s="12" customFormat="1" ht="15">
      <c r="A81" s="50" t="s">
        <v>92</v>
      </c>
      <c r="B81" s="51">
        <v>5</v>
      </c>
      <c r="C81" s="51">
        <v>1</v>
      </c>
      <c r="D81" s="43">
        <v>20</v>
      </c>
      <c r="E81" s="52"/>
      <c r="F81" s="51">
        <v>2</v>
      </c>
      <c r="G81" s="51">
        <v>0</v>
      </c>
      <c r="H81" s="43">
        <v>0</v>
      </c>
      <c r="I81" s="52"/>
      <c r="J81" s="51">
        <v>7</v>
      </c>
      <c r="K81" s="51">
        <v>1</v>
      </c>
      <c r="L81" s="43">
        <v>14.285714285714286</v>
      </c>
    </row>
    <row r="82" spans="1:12" s="12" customFormat="1" ht="15">
      <c r="A82" s="50" t="s">
        <v>93</v>
      </c>
      <c r="B82" s="51">
        <v>2</v>
      </c>
      <c r="C82" s="51">
        <v>0</v>
      </c>
      <c r="D82" s="43">
        <v>0</v>
      </c>
      <c r="E82" s="52"/>
      <c r="F82" s="51">
        <v>0</v>
      </c>
      <c r="G82" s="51">
        <v>0</v>
      </c>
      <c r="H82" s="43">
        <v>0</v>
      </c>
      <c r="I82" s="52"/>
      <c r="J82" s="51">
        <v>2</v>
      </c>
      <c r="K82" s="51">
        <v>0</v>
      </c>
      <c r="L82" s="43">
        <v>0</v>
      </c>
    </row>
    <row r="83" spans="1:12" s="12" customFormat="1" ht="15">
      <c r="A83" s="50" t="s">
        <v>95</v>
      </c>
      <c r="B83" s="51">
        <v>5</v>
      </c>
      <c r="C83" s="51">
        <v>0</v>
      </c>
      <c r="D83" s="43">
        <v>0</v>
      </c>
      <c r="E83" s="52"/>
      <c r="F83" s="51">
        <v>0</v>
      </c>
      <c r="G83" s="51">
        <v>0</v>
      </c>
      <c r="H83" s="43">
        <v>0</v>
      </c>
      <c r="I83" s="52"/>
      <c r="J83" s="51">
        <v>5</v>
      </c>
      <c r="K83" s="51">
        <v>0</v>
      </c>
      <c r="L83" s="43">
        <v>0</v>
      </c>
    </row>
    <row r="84" spans="1:12" ht="15.75">
      <c r="A84" s="50" t="s">
        <v>109</v>
      </c>
      <c r="B84" s="51">
        <v>0</v>
      </c>
      <c r="C84" s="51">
        <v>0</v>
      </c>
      <c r="D84" s="43">
        <v>0</v>
      </c>
      <c r="E84" s="52"/>
      <c r="F84" s="51">
        <v>2</v>
      </c>
      <c r="G84" s="51">
        <v>0</v>
      </c>
      <c r="H84" s="43">
        <v>0</v>
      </c>
      <c r="I84" s="52"/>
      <c r="J84" s="51">
        <v>2</v>
      </c>
      <c r="K84" s="51">
        <v>0</v>
      </c>
      <c r="L84" s="43">
        <v>0</v>
      </c>
    </row>
    <row r="85" spans="1:12" ht="18.75">
      <c r="A85" s="40" t="s">
        <v>101</v>
      </c>
      <c r="B85" s="51">
        <v>103</v>
      </c>
      <c r="C85" s="51">
        <v>55</v>
      </c>
      <c r="D85" s="43">
        <v>53.398058252427184</v>
      </c>
      <c r="E85" s="52"/>
      <c r="F85" s="51">
        <v>105</v>
      </c>
      <c r="G85" s="51">
        <v>50</v>
      </c>
      <c r="H85" s="43">
        <v>47.61904761904761</v>
      </c>
      <c r="I85" s="52"/>
      <c r="J85" s="51">
        <v>297</v>
      </c>
      <c r="K85" s="51">
        <v>105</v>
      </c>
      <c r="L85" s="43">
        <v>50.480769230769226</v>
      </c>
    </row>
    <row r="86" spans="1:12" ht="16.5" thickBot="1">
      <c r="A86" s="53" t="s">
        <v>2</v>
      </c>
      <c r="B86" s="54">
        <v>754640</v>
      </c>
      <c r="C86" s="54">
        <v>370151</v>
      </c>
      <c r="D86" s="45">
        <v>49.05001060108131</v>
      </c>
      <c r="E86" s="49"/>
      <c r="F86" s="54">
        <v>781825</v>
      </c>
      <c r="G86" s="54">
        <v>333806</v>
      </c>
      <c r="H86" s="45">
        <v>42.6957439324657</v>
      </c>
      <c r="I86" s="49"/>
      <c r="J86" s="54">
        <v>1534051</v>
      </c>
      <c r="K86" s="54">
        <v>703957</v>
      </c>
      <c r="L86" s="45">
        <v>45.81666357515465</v>
      </c>
    </row>
    <row r="87" spans="1:11" ht="15.75">
      <c r="A87" s="5"/>
      <c r="B87" s="38"/>
      <c r="C87" s="38"/>
      <c r="F87" s="38"/>
      <c r="G87" s="38"/>
      <c r="J87" s="38"/>
      <c r="K87" s="38"/>
    </row>
    <row r="88" ht="15.75">
      <c r="A88" s="5" t="s">
        <v>99</v>
      </c>
    </row>
    <row r="89" spans="1:12" ht="15.75">
      <c r="A89" s="11" t="s">
        <v>3</v>
      </c>
      <c r="B89" s="12"/>
      <c r="C89" s="12"/>
      <c r="D89" s="12"/>
      <c r="E89" s="12"/>
      <c r="F89" s="13"/>
      <c r="G89" s="13"/>
      <c r="H89" s="14"/>
      <c r="I89" s="14"/>
      <c r="J89" s="14"/>
      <c r="K89" s="14"/>
      <c r="L89" s="17" t="s">
        <v>7</v>
      </c>
    </row>
    <row r="90" spans="1:12" ht="15.75">
      <c r="A90" s="15" t="s">
        <v>15</v>
      </c>
      <c r="B90" s="16"/>
      <c r="C90" s="16"/>
      <c r="D90" s="12"/>
      <c r="E90" s="12"/>
      <c r="F90" s="13"/>
      <c r="G90" s="13"/>
      <c r="H90" s="14"/>
      <c r="I90" s="14"/>
      <c r="J90" s="14"/>
      <c r="K90" s="14"/>
      <c r="L90" s="17"/>
    </row>
    <row r="91" spans="1:12" ht="15.75">
      <c r="A91" s="59" t="s">
        <v>14</v>
      </c>
      <c r="B91" s="60"/>
      <c r="C91" s="60"/>
      <c r="D91" s="60"/>
      <c r="E91" s="60"/>
      <c r="F91" s="60"/>
      <c r="G91" s="60"/>
      <c r="H91" s="14"/>
      <c r="I91" s="14"/>
      <c r="J91" s="14"/>
      <c r="K91" s="14"/>
      <c r="L91" s="17"/>
    </row>
  </sheetData>
  <mergeCells count="5">
    <mergeCell ref="A91:G91"/>
    <mergeCell ref="A2:J2"/>
    <mergeCell ref="B7:D7"/>
    <mergeCell ref="F7:H7"/>
    <mergeCell ref="J7:L7"/>
  </mergeCells>
  <hyperlinks>
    <hyperlink ref="A91" r:id="rId1" display="Notes &amp; definitions (http://www.dft.gov.uk/statistics/series/vehicle-licensing/)"/>
    <hyperlink ref="A91:G91" r:id="rId2" display="Notes &amp; definitions (http://www.dft.gov.uk/statistics/series/driving-tests-and-instructors/)"/>
    <hyperlink ref="A2" r:id="rId3" display="Vehicle Licensing Statistics"/>
    <hyperlink ref="A2:J2" r:id="rId4" display="Driving Test and Instructor Statistics (http://www.dft.gov.uk/statistics/series/driving-tests-and-instructors/)"/>
  </hyperlinks>
  <printOptions/>
  <pageMargins left="0.45" right="0.5" top="0.57" bottom="0.45" header="0.5" footer="0.5"/>
  <pageSetup fitToHeight="1" fitToWidth="1" horizontalDpi="600" verticalDpi="600" orientation="portrait" paperSize="9" scale="6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zoomScale="75" zoomScaleNormal="75" workbookViewId="0" topLeftCell="A1">
      <selection activeCell="L93" sqref="L93:L94"/>
    </sheetView>
  </sheetViews>
  <sheetFormatPr defaultColWidth="9.140625" defaultRowHeight="12.75"/>
  <cols>
    <col min="1" max="1" width="21.7109375" style="6" customWidth="1"/>
    <col min="2" max="3" width="13.7109375" style="7" customWidth="1"/>
    <col min="4" max="4" width="16.140625" style="7" customWidth="1"/>
    <col min="5" max="5" width="2.421875" style="7" customWidth="1"/>
    <col min="6" max="6" width="17.57421875" style="7" customWidth="1"/>
    <col min="7" max="7" width="13.7109375" style="7" customWidth="1"/>
    <col min="8" max="8" width="17.421875" style="7" customWidth="1"/>
    <col min="9" max="9" width="2.421875" style="7" customWidth="1"/>
    <col min="10" max="10" width="15.421875" style="7" customWidth="1"/>
    <col min="11" max="11" width="13.7109375" style="7" customWidth="1"/>
    <col min="12" max="12" width="17.00390625" style="7" customWidth="1"/>
    <col min="13" max="14" width="15.140625" style="7" bestFit="1" customWidth="1"/>
    <col min="15" max="15" width="9.28125" style="7" bestFit="1" customWidth="1"/>
    <col min="16" max="16384" width="9.140625" style="7" customWidth="1"/>
  </cols>
  <sheetData>
    <row r="1" s="5" customFormat="1" ht="15.75">
      <c r="A1" s="1" t="s">
        <v>4</v>
      </c>
    </row>
    <row r="2" spans="1:10" s="5" customFormat="1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="5" customFormat="1" ht="15">
      <c r="A3" s="2"/>
    </row>
    <row r="4" s="5" customFormat="1" ht="15.75">
      <c r="A4" s="3" t="s">
        <v>80</v>
      </c>
    </row>
    <row r="5" s="5" customFormat="1" ht="15.75">
      <c r="A5" s="4" t="s">
        <v>104</v>
      </c>
    </row>
    <row r="6" spans="1:13" ht="16.5" thickBot="1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0" t="s">
        <v>6</v>
      </c>
      <c r="M6" s="5"/>
    </row>
    <row r="7" spans="1:13" ht="15.75">
      <c r="A7" s="26"/>
      <c r="B7" s="62" t="s">
        <v>8</v>
      </c>
      <c r="C7" s="62"/>
      <c r="D7" s="62"/>
      <c r="E7" s="27"/>
      <c r="F7" s="62" t="s">
        <v>9</v>
      </c>
      <c r="G7" s="62"/>
      <c r="H7" s="62"/>
      <c r="I7" s="27"/>
      <c r="J7" s="62" t="s">
        <v>10</v>
      </c>
      <c r="K7" s="62"/>
      <c r="L7" s="62"/>
      <c r="M7" s="5"/>
    </row>
    <row r="8" spans="1:13" ht="15.75">
      <c r="A8" s="28" t="s">
        <v>77</v>
      </c>
      <c r="B8" s="29" t="s">
        <v>11</v>
      </c>
      <c r="C8" s="29" t="s">
        <v>12</v>
      </c>
      <c r="D8" s="29" t="s">
        <v>13</v>
      </c>
      <c r="E8" s="29"/>
      <c r="F8" s="29" t="s">
        <v>11</v>
      </c>
      <c r="G8" s="29" t="s">
        <v>12</v>
      </c>
      <c r="H8" s="29" t="s">
        <v>13</v>
      </c>
      <c r="I8" s="29"/>
      <c r="J8" s="29" t="s">
        <v>11</v>
      </c>
      <c r="K8" s="29" t="s">
        <v>12</v>
      </c>
      <c r="L8" s="29" t="s">
        <v>13</v>
      </c>
      <c r="M8" s="5"/>
    </row>
    <row r="9" spans="1:15" ht="15.75">
      <c r="A9" s="42" t="s">
        <v>82</v>
      </c>
      <c r="B9" s="42">
        <v>76</v>
      </c>
      <c r="C9" s="42">
        <v>51</v>
      </c>
      <c r="D9" s="43">
        <v>67.10526315789474</v>
      </c>
      <c r="E9" s="42"/>
      <c r="F9" s="42">
        <v>33</v>
      </c>
      <c r="G9" s="42">
        <v>22</v>
      </c>
      <c r="H9" s="43">
        <v>66.66666666666667</v>
      </c>
      <c r="I9" s="42"/>
      <c r="J9" s="42">
        <v>109</v>
      </c>
      <c r="K9" s="42">
        <v>73</v>
      </c>
      <c r="L9" s="43">
        <v>66.97247706422019</v>
      </c>
      <c r="M9" s="23"/>
      <c r="N9" s="23"/>
      <c r="O9" s="5"/>
    </row>
    <row r="10" spans="1:15" ht="15.75">
      <c r="A10" s="42" t="s">
        <v>17</v>
      </c>
      <c r="B10" s="42">
        <v>210850</v>
      </c>
      <c r="C10" s="42">
        <v>116231</v>
      </c>
      <c r="D10" s="43">
        <v>55.124970358074464</v>
      </c>
      <c r="E10" s="42"/>
      <c r="F10" s="42">
        <v>168524</v>
      </c>
      <c r="G10" s="42">
        <v>87941</v>
      </c>
      <c r="H10" s="43">
        <v>52.18307184733332</v>
      </c>
      <c r="I10" s="42"/>
      <c r="J10" s="42">
        <v>379374</v>
      </c>
      <c r="K10" s="42">
        <v>204172</v>
      </c>
      <c r="L10" s="43">
        <v>53.818131975306684</v>
      </c>
      <c r="M10" s="23"/>
      <c r="N10" s="23"/>
      <c r="O10" s="5"/>
    </row>
    <row r="11" spans="1:15" ht="15.75">
      <c r="A11" s="42" t="s">
        <v>18</v>
      </c>
      <c r="B11" s="42">
        <v>128122</v>
      </c>
      <c r="C11" s="42">
        <v>62185</v>
      </c>
      <c r="D11" s="43">
        <v>48.53577059365293</v>
      </c>
      <c r="E11" s="42"/>
      <c r="F11" s="42">
        <v>138973</v>
      </c>
      <c r="G11" s="42">
        <v>63130</v>
      </c>
      <c r="H11" s="43">
        <v>45.426089959920276</v>
      </c>
      <c r="I11" s="42"/>
      <c r="J11" s="42">
        <v>267095</v>
      </c>
      <c r="K11" s="42">
        <v>125315</v>
      </c>
      <c r="L11" s="43">
        <v>46.9177633426309</v>
      </c>
      <c r="M11" s="23"/>
      <c r="N11" s="23"/>
      <c r="O11" s="5"/>
    </row>
    <row r="12" spans="1:15" ht="15.75">
      <c r="A12" s="42" t="s">
        <v>19</v>
      </c>
      <c r="B12" s="42">
        <v>63842</v>
      </c>
      <c r="C12" s="42">
        <v>30402</v>
      </c>
      <c r="D12" s="43">
        <v>47.620688574919335</v>
      </c>
      <c r="E12" s="42"/>
      <c r="F12" s="42">
        <v>72446</v>
      </c>
      <c r="G12" s="42">
        <v>30972</v>
      </c>
      <c r="H12" s="43">
        <v>42.75184275184275</v>
      </c>
      <c r="I12" s="42"/>
      <c r="J12" s="42">
        <v>136288</v>
      </c>
      <c r="K12" s="42">
        <v>61374</v>
      </c>
      <c r="L12" s="43">
        <v>45.032578069969475</v>
      </c>
      <c r="M12" s="23"/>
      <c r="N12" s="23"/>
      <c r="O12" s="5"/>
    </row>
    <row r="13" spans="1:15" ht="15.75">
      <c r="A13" s="42" t="s">
        <v>20</v>
      </c>
      <c r="B13" s="42">
        <v>43641</v>
      </c>
      <c r="C13" s="42">
        <v>21097</v>
      </c>
      <c r="D13" s="43">
        <v>48.3421553126647</v>
      </c>
      <c r="E13" s="42"/>
      <c r="F13" s="42">
        <v>50480</v>
      </c>
      <c r="G13" s="42">
        <v>21182</v>
      </c>
      <c r="H13" s="43">
        <v>41.961172741679874</v>
      </c>
      <c r="I13" s="42"/>
      <c r="J13" s="42">
        <v>94121</v>
      </c>
      <c r="K13" s="42">
        <v>42279</v>
      </c>
      <c r="L13" s="43">
        <v>44.91983723079865</v>
      </c>
      <c r="M13" s="23"/>
      <c r="N13" s="23"/>
      <c r="O13" s="5"/>
    </row>
    <row r="14" spans="1:15" ht="15.75">
      <c r="A14" s="42" t="s">
        <v>21</v>
      </c>
      <c r="B14" s="42">
        <v>36834</v>
      </c>
      <c r="C14" s="42">
        <v>17949</v>
      </c>
      <c r="D14" s="43">
        <v>48.72943476136178</v>
      </c>
      <c r="E14" s="42"/>
      <c r="F14" s="42">
        <v>41634</v>
      </c>
      <c r="G14" s="42">
        <v>17657</v>
      </c>
      <c r="H14" s="43">
        <v>42.41004947879137</v>
      </c>
      <c r="I14" s="42"/>
      <c r="J14" s="42">
        <v>78468</v>
      </c>
      <c r="K14" s="42">
        <v>35606</v>
      </c>
      <c r="L14" s="43">
        <v>45.37645919355661</v>
      </c>
      <c r="M14" s="23"/>
      <c r="N14" s="23"/>
      <c r="O14" s="5"/>
    </row>
    <row r="15" spans="1:15" ht="15.75">
      <c r="A15" s="42" t="s">
        <v>22</v>
      </c>
      <c r="B15" s="42">
        <v>33121</v>
      </c>
      <c r="C15" s="42">
        <v>16196</v>
      </c>
      <c r="D15" s="43">
        <v>48.89948974970562</v>
      </c>
      <c r="E15" s="42"/>
      <c r="F15" s="42">
        <v>38383</v>
      </c>
      <c r="G15" s="42">
        <v>16153</v>
      </c>
      <c r="H15" s="43">
        <v>42.08373498684314</v>
      </c>
      <c r="I15" s="42"/>
      <c r="J15" s="42">
        <v>71504</v>
      </c>
      <c r="K15" s="42">
        <v>32349</v>
      </c>
      <c r="L15" s="43">
        <v>45.24082568807339</v>
      </c>
      <c r="M15" s="23"/>
      <c r="N15" s="23"/>
      <c r="O15" s="5"/>
    </row>
    <row r="16" spans="1:15" ht="15.75">
      <c r="A16" s="42" t="s">
        <v>23</v>
      </c>
      <c r="B16" s="42">
        <v>30109</v>
      </c>
      <c r="C16" s="42">
        <v>14925</v>
      </c>
      <c r="D16" s="43">
        <v>49.569896044372115</v>
      </c>
      <c r="E16" s="42"/>
      <c r="F16" s="42">
        <v>34876</v>
      </c>
      <c r="G16" s="42">
        <v>14688</v>
      </c>
      <c r="H16" s="43">
        <v>42.11492143594449</v>
      </c>
      <c r="I16" s="42"/>
      <c r="J16" s="42">
        <v>64985</v>
      </c>
      <c r="K16" s="42">
        <v>29613</v>
      </c>
      <c r="L16" s="43">
        <v>45.56897745633608</v>
      </c>
      <c r="M16" s="23"/>
      <c r="N16" s="23"/>
      <c r="O16" s="5"/>
    </row>
    <row r="17" spans="1:15" ht="15.75">
      <c r="A17" s="42" t="s">
        <v>24</v>
      </c>
      <c r="B17" s="42">
        <v>27353</v>
      </c>
      <c r="C17" s="42">
        <v>13337</v>
      </c>
      <c r="D17" s="43">
        <v>48.758819873505644</v>
      </c>
      <c r="E17" s="42"/>
      <c r="F17" s="42">
        <v>30721</v>
      </c>
      <c r="G17" s="42">
        <v>12499</v>
      </c>
      <c r="H17" s="43">
        <v>40.68552455974741</v>
      </c>
      <c r="I17" s="42"/>
      <c r="J17" s="42">
        <v>58074</v>
      </c>
      <c r="K17" s="42">
        <v>25836</v>
      </c>
      <c r="L17" s="43">
        <v>44.48806694906499</v>
      </c>
      <c r="M17" s="23"/>
      <c r="N17" s="23"/>
      <c r="O17" s="5"/>
    </row>
    <row r="18" spans="1:15" ht="15.75">
      <c r="A18" s="42" t="s">
        <v>25</v>
      </c>
      <c r="B18" s="42">
        <v>25973</v>
      </c>
      <c r="C18" s="42">
        <v>12602</v>
      </c>
      <c r="D18" s="43">
        <v>48.51961652485274</v>
      </c>
      <c r="E18" s="42"/>
      <c r="F18" s="42">
        <v>28453</v>
      </c>
      <c r="G18" s="42">
        <v>11737</v>
      </c>
      <c r="H18" s="43">
        <v>41.25048325308403</v>
      </c>
      <c r="I18" s="42"/>
      <c r="J18" s="42">
        <v>54426</v>
      </c>
      <c r="K18" s="42">
        <v>24339</v>
      </c>
      <c r="L18" s="43">
        <v>44.71943556388491</v>
      </c>
      <c r="M18" s="23"/>
      <c r="N18" s="23"/>
      <c r="O18" s="5"/>
    </row>
    <row r="19" spans="1:15" ht="15.75">
      <c r="A19" s="42" t="s">
        <v>26</v>
      </c>
      <c r="B19" s="42">
        <v>24587</v>
      </c>
      <c r="C19" s="42">
        <v>11679</v>
      </c>
      <c r="D19" s="43">
        <v>47.500711758246226</v>
      </c>
      <c r="E19" s="42"/>
      <c r="F19" s="42">
        <v>26489</v>
      </c>
      <c r="G19" s="42">
        <v>10511</v>
      </c>
      <c r="H19" s="43">
        <v>39.68062214504134</v>
      </c>
      <c r="I19" s="42"/>
      <c r="J19" s="42">
        <v>51076</v>
      </c>
      <c r="K19" s="42">
        <v>22190</v>
      </c>
      <c r="L19" s="43">
        <v>43.44506226016133</v>
      </c>
      <c r="M19" s="23"/>
      <c r="N19" s="23"/>
      <c r="O19" s="5"/>
    </row>
    <row r="20" spans="1:15" ht="15.75">
      <c r="A20" s="42" t="s">
        <v>27</v>
      </c>
      <c r="B20" s="42">
        <v>23161</v>
      </c>
      <c r="C20" s="42">
        <v>10971</v>
      </c>
      <c r="D20" s="43">
        <v>47.368421052631575</v>
      </c>
      <c r="E20" s="42"/>
      <c r="F20" s="42">
        <v>24506</v>
      </c>
      <c r="G20" s="42">
        <v>9566</v>
      </c>
      <c r="H20" s="43">
        <v>39.035338284501755</v>
      </c>
      <c r="I20" s="42"/>
      <c r="J20" s="42">
        <v>47667</v>
      </c>
      <c r="K20" s="42">
        <v>20537</v>
      </c>
      <c r="L20" s="43">
        <v>43.08431409570562</v>
      </c>
      <c r="M20" s="23"/>
      <c r="N20" s="23"/>
      <c r="O20" s="5"/>
    </row>
    <row r="21" spans="1:15" ht="15.75">
      <c r="A21" s="42" t="s">
        <v>28</v>
      </c>
      <c r="B21" s="42">
        <v>22117</v>
      </c>
      <c r="C21" s="42">
        <v>10306</v>
      </c>
      <c r="D21" s="43">
        <v>46.597639824569335</v>
      </c>
      <c r="E21" s="42"/>
      <c r="F21" s="42">
        <v>23487</v>
      </c>
      <c r="G21" s="42">
        <v>8864</v>
      </c>
      <c r="H21" s="43">
        <v>37.740026397581644</v>
      </c>
      <c r="I21" s="42"/>
      <c r="J21" s="42">
        <v>45604</v>
      </c>
      <c r="K21" s="42">
        <v>19170</v>
      </c>
      <c r="L21" s="43">
        <v>42.035786334532055</v>
      </c>
      <c r="M21" s="23"/>
      <c r="N21" s="23"/>
      <c r="O21" s="5"/>
    </row>
    <row r="22" spans="1:15" ht="15.75">
      <c r="A22" s="42" t="s">
        <v>29</v>
      </c>
      <c r="B22" s="42">
        <v>19794</v>
      </c>
      <c r="C22" s="42">
        <v>8861</v>
      </c>
      <c r="D22" s="43">
        <v>44.766090734566035</v>
      </c>
      <c r="E22" s="42"/>
      <c r="F22" s="42">
        <v>20979</v>
      </c>
      <c r="G22" s="42">
        <v>7841</v>
      </c>
      <c r="H22" s="43">
        <v>37.375470708804045</v>
      </c>
      <c r="I22" s="42"/>
      <c r="J22" s="42">
        <v>40773</v>
      </c>
      <c r="K22" s="42">
        <v>16702</v>
      </c>
      <c r="L22" s="43">
        <v>40.963382630662444</v>
      </c>
      <c r="M22" s="23"/>
      <c r="N22" s="23"/>
      <c r="O22" s="5"/>
    </row>
    <row r="23" spans="1:15" ht="15.75">
      <c r="A23" s="42" t="s">
        <v>30</v>
      </c>
      <c r="B23" s="42">
        <v>17860</v>
      </c>
      <c r="C23" s="42">
        <v>7933</v>
      </c>
      <c r="D23" s="43">
        <v>44.41769316909294</v>
      </c>
      <c r="E23" s="42"/>
      <c r="F23" s="42">
        <v>18685</v>
      </c>
      <c r="G23" s="42">
        <v>6657</v>
      </c>
      <c r="H23" s="43">
        <v>35.627508696815624</v>
      </c>
      <c r="I23" s="42"/>
      <c r="J23" s="42">
        <v>36545</v>
      </c>
      <c r="K23" s="42">
        <v>14590</v>
      </c>
      <c r="L23" s="43">
        <v>39.92338213161855</v>
      </c>
      <c r="M23" s="23"/>
      <c r="N23" s="23"/>
      <c r="O23" s="5"/>
    </row>
    <row r="24" spans="1:15" ht="15.75">
      <c r="A24" s="42" t="s">
        <v>31</v>
      </c>
      <c r="B24" s="42">
        <v>16131</v>
      </c>
      <c r="C24" s="42">
        <v>6993</v>
      </c>
      <c r="D24" s="43">
        <v>43.35131114004091</v>
      </c>
      <c r="E24" s="42"/>
      <c r="F24" s="42">
        <v>17065</v>
      </c>
      <c r="G24" s="42">
        <v>5939</v>
      </c>
      <c r="H24" s="43">
        <v>34.80222677995898</v>
      </c>
      <c r="I24" s="42"/>
      <c r="J24" s="42">
        <v>33196</v>
      </c>
      <c r="K24" s="42">
        <v>12932</v>
      </c>
      <c r="L24" s="43">
        <v>38.95650078322689</v>
      </c>
      <c r="M24" s="23"/>
      <c r="N24" s="23"/>
      <c r="O24" s="5"/>
    </row>
    <row r="25" spans="1:15" ht="15.75">
      <c r="A25" s="42" t="s">
        <v>32</v>
      </c>
      <c r="B25" s="42">
        <v>14939</v>
      </c>
      <c r="C25" s="42">
        <v>6485</v>
      </c>
      <c r="D25" s="43">
        <v>43.40986679161925</v>
      </c>
      <c r="E25" s="42"/>
      <c r="F25" s="42">
        <v>15880</v>
      </c>
      <c r="G25" s="42">
        <v>5445</v>
      </c>
      <c r="H25" s="43">
        <v>34.288413098236774</v>
      </c>
      <c r="I25" s="42"/>
      <c r="J25" s="42">
        <v>30819</v>
      </c>
      <c r="K25" s="42">
        <v>11930</v>
      </c>
      <c r="L25" s="43">
        <v>38.709886758168665</v>
      </c>
      <c r="M25" s="23"/>
      <c r="N25" s="23"/>
      <c r="O25" s="5"/>
    </row>
    <row r="26" spans="1:15" ht="15.75">
      <c r="A26" s="42" t="s">
        <v>33</v>
      </c>
      <c r="B26" s="42">
        <v>13587</v>
      </c>
      <c r="C26" s="42">
        <v>5663</v>
      </c>
      <c r="D26" s="43">
        <v>41.679546625450804</v>
      </c>
      <c r="E26" s="42"/>
      <c r="F26" s="42">
        <v>14440</v>
      </c>
      <c r="G26" s="42">
        <v>4892</v>
      </c>
      <c r="H26" s="43">
        <v>33.878116343490305</v>
      </c>
      <c r="I26" s="42"/>
      <c r="J26" s="42">
        <v>28027</v>
      </c>
      <c r="K26" s="42">
        <v>10555</v>
      </c>
      <c r="L26" s="43">
        <v>37.660113462018764</v>
      </c>
      <c r="M26" s="23"/>
      <c r="N26" s="23"/>
      <c r="O26" s="5"/>
    </row>
    <row r="27" spans="1:15" ht="15.75">
      <c r="A27" s="42" t="s">
        <v>34</v>
      </c>
      <c r="B27" s="42">
        <v>11858</v>
      </c>
      <c r="C27" s="42">
        <v>4913</v>
      </c>
      <c r="D27" s="43">
        <v>41.43194467869793</v>
      </c>
      <c r="E27" s="42"/>
      <c r="F27" s="42">
        <v>12907</v>
      </c>
      <c r="G27" s="42">
        <v>4364</v>
      </c>
      <c r="H27" s="43">
        <v>33.8111102502518</v>
      </c>
      <c r="I27" s="42"/>
      <c r="J27" s="42">
        <v>24765</v>
      </c>
      <c r="K27" s="42">
        <v>9277</v>
      </c>
      <c r="L27" s="43">
        <v>37.46012517666061</v>
      </c>
      <c r="M27" s="23"/>
      <c r="N27" s="23"/>
      <c r="O27" s="5"/>
    </row>
    <row r="28" spans="1:15" ht="15.75">
      <c r="A28" s="42" t="s">
        <v>35</v>
      </c>
      <c r="B28" s="42">
        <v>10563</v>
      </c>
      <c r="C28" s="42">
        <v>4423</v>
      </c>
      <c r="D28" s="43">
        <v>41.872574079333525</v>
      </c>
      <c r="E28" s="42"/>
      <c r="F28" s="42">
        <v>12176</v>
      </c>
      <c r="G28" s="42">
        <v>4031</v>
      </c>
      <c r="H28" s="43">
        <v>33.10611038107753</v>
      </c>
      <c r="I28" s="42"/>
      <c r="J28" s="42">
        <v>22739</v>
      </c>
      <c r="K28" s="42">
        <v>8454</v>
      </c>
      <c r="L28" s="43">
        <v>37.178415937376315</v>
      </c>
      <c r="M28" s="23"/>
      <c r="N28" s="23"/>
      <c r="O28" s="5"/>
    </row>
    <row r="29" spans="1:15" ht="15.75">
      <c r="A29" s="42" t="s">
        <v>36</v>
      </c>
      <c r="B29" s="42">
        <v>9571</v>
      </c>
      <c r="C29" s="42">
        <v>3946</v>
      </c>
      <c r="D29" s="43">
        <v>41.228711733361195</v>
      </c>
      <c r="E29" s="42"/>
      <c r="F29" s="42">
        <v>11168</v>
      </c>
      <c r="G29" s="42">
        <v>3752</v>
      </c>
      <c r="H29" s="43">
        <v>33.59598853868195</v>
      </c>
      <c r="I29" s="42"/>
      <c r="J29" s="42">
        <v>20739</v>
      </c>
      <c r="K29" s="42">
        <v>7698</v>
      </c>
      <c r="L29" s="43">
        <v>37.11847244322291</v>
      </c>
      <c r="M29" s="23"/>
      <c r="N29" s="23"/>
      <c r="O29" s="5"/>
    </row>
    <row r="30" spans="1:15" ht="15.75">
      <c r="A30" s="42" t="s">
        <v>37</v>
      </c>
      <c r="B30" s="42">
        <v>8383</v>
      </c>
      <c r="C30" s="42">
        <v>3497</v>
      </c>
      <c r="D30" s="43">
        <v>41.7153763569128</v>
      </c>
      <c r="E30" s="42"/>
      <c r="F30" s="42">
        <v>10106</v>
      </c>
      <c r="G30" s="42">
        <v>3334</v>
      </c>
      <c r="H30" s="43">
        <v>32.99030279042153</v>
      </c>
      <c r="I30" s="42"/>
      <c r="J30" s="42">
        <v>18489</v>
      </c>
      <c r="K30" s="42">
        <v>6831</v>
      </c>
      <c r="L30" s="43">
        <v>36.94629239006977</v>
      </c>
      <c r="M30" s="23"/>
      <c r="N30" s="23"/>
      <c r="O30" s="5"/>
    </row>
    <row r="31" spans="1:15" ht="15.75">
      <c r="A31" s="42" t="s">
        <v>38</v>
      </c>
      <c r="B31" s="42">
        <v>7634</v>
      </c>
      <c r="C31" s="42">
        <v>3125</v>
      </c>
      <c r="D31" s="43">
        <v>40.935289494367304</v>
      </c>
      <c r="E31" s="42"/>
      <c r="F31" s="42">
        <v>9132</v>
      </c>
      <c r="G31" s="42">
        <v>3003</v>
      </c>
      <c r="H31" s="43">
        <v>32.88436268068331</v>
      </c>
      <c r="I31" s="42"/>
      <c r="J31" s="42">
        <v>16766</v>
      </c>
      <c r="K31" s="42">
        <v>6128</v>
      </c>
      <c r="L31" s="43">
        <v>36.55016104020041</v>
      </c>
      <c r="M31" s="23"/>
      <c r="N31" s="23"/>
      <c r="O31" s="5"/>
    </row>
    <row r="32" spans="1:15" ht="15.75">
      <c r="A32" s="42" t="s">
        <v>39</v>
      </c>
      <c r="B32" s="42">
        <v>6713</v>
      </c>
      <c r="C32" s="42">
        <v>2759</v>
      </c>
      <c r="D32" s="43">
        <v>41.099359451809924</v>
      </c>
      <c r="E32" s="42"/>
      <c r="F32" s="42">
        <v>8182</v>
      </c>
      <c r="G32" s="42">
        <v>2637</v>
      </c>
      <c r="H32" s="43">
        <v>32.229283793693476</v>
      </c>
      <c r="I32" s="42"/>
      <c r="J32" s="42">
        <v>14895</v>
      </c>
      <c r="K32" s="42">
        <v>5396</v>
      </c>
      <c r="L32" s="43">
        <v>36.22692178583417</v>
      </c>
      <c r="M32" s="23"/>
      <c r="N32" s="23"/>
      <c r="O32" s="5"/>
    </row>
    <row r="33" spans="1:15" ht="15.75">
      <c r="A33" s="42" t="s">
        <v>40</v>
      </c>
      <c r="B33" s="42">
        <v>5984</v>
      </c>
      <c r="C33" s="42">
        <v>2402</v>
      </c>
      <c r="D33" s="43">
        <v>40.1403743315508</v>
      </c>
      <c r="E33" s="42"/>
      <c r="F33" s="42">
        <v>7272</v>
      </c>
      <c r="G33" s="42">
        <v>2375</v>
      </c>
      <c r="H33" s="43">
        <v>32.65951595159516</v>
      </c>
      <c r="I33" s="42"/>
      <c r="J33" s="42">
        <v>13256</v>
      </c>
      <c r="K33" s="42">
        <v>4777</v>
      </c>
      <c r="L33" s="43">
        <v>36.036511768255885</v>
      </c>
      <c r="M33" s="23"/>
      <c r="N33" s="23"/>
      <c r="O33" s="5"/>
    </row>
    <row r="34" spans="1:15" ht="15.75">
      <c r="A34" s="42" t="s">
        <v>41</v>
      </c>
      <c r="B34" s="42">
        <v>5063</v>
      </c>
      <c r="C34" s="42">
        <v>2046</v>
      </c>
      <c r="D34" s="43">
        <v>40.410823622358286</v>
      </c>
      <c r="E34" s="42"/>
      <c r="F34" s="42">
        <v>6265</v>
      </c>
      <c r="G34" s="42">
        <v>1996</v>
      </c>
      <c r="H34" s="43">
        <v>31.85953711093376</v>
      </c>
      <c r="I34" s="42"/>
      <c r="J34" s="42">
        <v>11328</v>
      </c>
      <c r="K34" s="42">
        <v>4042</v>
      </c>
      <c r="L34" s="43">
        <v>35.681497175141246</v>
      </c>
      <c r="M34" s="23"/>
      <c r="N34" s="23"/>
      <c r="O34" s="5"/>
    </row>
    <row r="35" spans="1:15" ht="15.75">
      <c r="A35" s="42" t="s">
        <v>42</v>
      </c>
      <c r="B35" s="42">
        <v>4398</v>
      </c>
      <c r="C35" s="42">
        <v>1743</v>
      </c>
      <c r="D35" s="43">
        <v>39.631650750341066</v>
      </c>
      <c r="E35" s="42"/>
      <c r="F35" s="42">
        <v>5650</v>
      </c>
      <c r="G35" s="42">
        <v>1765</v>
      </c>
      <c r="H35" s="43">
        <v>31.238938053097346</v>
      </c>
      <c r="I35" s="42"/>
      <c r="J35" s="42">
        <v>10048</v>
      </c>
      <c r="K35" s="42">
        <v>3508</v>
      </c>
      <c r="L35" s="43">
        <v>34.91242038216561</v>
      </c>
      <c r="M35" s="23"/>
      <c r="N35" s="23"/>
      <c r="O35" s="5"/>
    </row>
    <row r="36" spans="1:15" ht="15.75">
      <c r="A36" s="42" t="s">
        <v>43</v>
      </c>
      <c r="B36" s="42">
        <v>4189</v>
      </c>
      <c r="C36" s="42">
        <v>1603</v>
      </c>
      <c r="D36" s="43">
        <v>38.266889472427785</v>
      </c>
      <c r="E36" s="42"/>
      <c r="F36" s="42">
        <v>4994</v>
      </c>
      <c r="G36" s="42">
        <v>1553</v>
      </c>
      <c r="H36" s="43">
        <v>31.09731678013616</v>
      </c>
      <c r="I36" s="42"/>
      <c r="J36" s="42">
        <v>9183</v>
      </c>
      <c r="K36" s="42">
        <v>3156</v>
      </c>
      <c r="L36" s="43">
        <v>34.36785364260046</v>
      </c>
      <c r="M36" s="23"/>
      <c r="N36" s="23"/>
      <c r="O36" s="5"/>
    </row>
    <row r="37" spans="1:15" ht="15.75">
      <c r="A37" s="42" t="s">
        <v>44</v>
      </c>
      <c r="B37" s="42">
        <v>3691</v>
      </c>
      <c r="C37" s="42">
        <v>1448</v>
      </c>
      <c r="D37" s="43">
        <v>39.230560823625034</v>
      </c>
      <c r="E37" s="42"/>
      <c r="F37" s="42">
        <v>4485</v>
      </c>
      <c r="G37" s="42">
        <v>1420</v>
      </c>
      <c r="H37" s="43">
        <v>31.661092530657747</v>
      </c>
      <c r="I37" s="42"/>
      <c r="J37" s="42">
        <v>8176</v>
      </c>
      <c r="K37" s="42">
        <v>2868</v>
      </c>
      <c r="L37" s="43">
        <v>35.07827788649706</v>
      </c>
      <c r="M37" s="23"/>
      <c r="N37" s="23"/>
      <c r="O37" s="5"/>
    </row>
    <row r="38" spans="1:15" ht="15.75">
      <c r="A38" s="42" t="s">
        <v>45</v>
      </c>
      <c r="B38" s="42">
        <v>2941</v>
      </c>
      <c r="C38" s="42">
        <v>1137</v>
      </c>
      <c r="D38" s="43">
        <v>38.66031961917715</v>
      </c>
      <c r="E38" s="42"/>
      <c r="F38" s="42">
        <v>4078</v>
      </c>
      <c r="G38" s="42">
        <v>1242</v>
      </c>
      <c r="H38" s="43">
        <v>30.45610593428151</v>
      </c>
      <c r="I38" s="42"/>
      <c r="J38" s="42">
        <v>7019</v>
      </c>
      <c r="K38" s="42">
        <v>2379</v>
      </c>
      <c r="L38" s="43">
        <v>33.893717053711356</v>
      </c>
      <c r="M38" s="23"/>
      <c r="N38" s="23"/>
      <c r="O38" s="5"/>
    </row>
    <row r="39" spans="1:15" ht="15.75">
      <c r="A39" s="42" t="s">
        <v>46</v>
      </c>
      <c r="B39" s="42">
        <v>2785</v>
      </c>
      <c r="C39" s="42">
        <v>1100</v>
      </c>
      <c r="D39" s="43">
        <v>39.497307001795335</v>
      </c>
      <c r="E39" s="42"/>
      <c r="F39" s="42">
        <v>3656</v>
      </c>
      <c r="G39" s="42">
        <v>1084</v>
      </c>
      <c r="H39" s="43">
        <v>29.649890590809626</v>
      </c>
      <c r="I39" s="42"/>
      <c r="J39" s="42">
        <v>6441</v>
      </c>
      <c r="K39" s="42">
        <v>2184</v>
      </c>
      <c r="L39" s="43">
        <v>33.90777829529576</v>
      </c>
      <c r="M39" s="23"/>
      <c r="N39" s="23"/>
      <c r="O39" s="5"/>
    </row>
    <row r="40" spans="1:15" ht="15.75">
      <c r="A40" s="42" t="s">
        <v>47</v>
      </c>
      <c r="B40" s="42">
        <v>2392</v>
      </c>
      <c r="C40" s="42">
        <v>905</v>
      </c>
      <c r="D40" s="43">
        <v>37.83444816053512</v>
      </c>
      <c r="E40" s="42"/>
      <c r="F40" s="42">
        <v>3176</v>
      </c>
      <c r="G40" s="42">
        <v>955</v>
      </c>
      <c r="H40" s="43">
        <v>30.06926952141058</v>
      </c>
      <c r="I40" s="42"/>
      <c r="J40" s="42">
        <v>5568</v>
      </c>
      <c r="K40" s="42">
        <v>1860</v>
      </c>
      <c r="L40" s="43">
        <v>33.4051724137931</v>
      </c>
      <c r="M40" s="23"/>
      <c r="N40" s="23"/>
      <c r="O40" s="5"/>
    </row>
    <row r="41" spans="1:15" ht="15.75">
      <c r="A41" s="42" t="s">
        <v>48</v>
      </c>
      <c r="B41" s="42">
        <v>2191</v>
      </c>
      <c r="C41" s="42">
        <v>813</v>
      </c>
      <c r="D41" s="43">
        <v>37.10634413509813</v>
      </c>
      <c r="E41" s="42"/>
      <c r="F41" s="42">
        <v>2924</v>
      </c>
      <c r="G41" s="42">
        <v>825</v>
      </c>
      <c r="H41" s="43">
        <v>28.214774281805745</v>
      </c>
      <c r="I41" s="42"/>
      <c r="J41" s="42">
        <v>5115</v>
      </c>
      <c r="K41" s="42">
        <v>1638</v>
      </c>
      <c r="L41" s="43">
        <v>32.023460410557185</v>
      </c>
      <c r="M41" s="23"/>
      <c r="N41" s="23"/>
      <c r="O41" s="5"/>
    </row>
    <row r="42" spans="1:15" ht="15.75">
      <c r="A42" s="42" t="s">
        <v>49</v>
      </c>
      <c r="B42" s="42">
        <v>1805</v>
      </c>
      <c r="C42" s="42">
        <v>703</v>
      </c>
      <c r="D42" s="43">
        <v>38.94736842105263</v>
      </c>
      <c r="E42" s="42"/>
      <c r="F42" s="42">
        <v>2453</v>
      </c>
      <c r="G42" s="42">
        <v>725</v>
      </c>
      <c r="H42" s="43">
        <v>29.555646147574397</v>
      </c>
      <c r="I42" s="42"/>
      <c r="J42" s="42">
        <v>4258</v>
      </c>
      <c r="K42" s="42">
        <v>1428</v>
      </c>
      <c r="L42" s="43">
        <v>33.53687177078441</v>
      </c>
      <c r="M42" s="23"/>
      <c r="N42" s="23"/>
      <c r="O42" s="5"/>
    </row>
    <row r="43" spans="1:15" ht="15.75">
      <c r="A43" s="42" t="s">
        <v>50</v>
      </c>
      <c r="B43" s="42">
        <v>1578</v>
      </c>
      <c r="C43" s="42">
        <v>596</v>
      </c>
      <c r="D43" s="43">
        <v>37.76932826362484</v>
      </c>
      <c r="E43" s="42"/>
      <c r="F43" s="42">
        <v>2207</v>
      </c>
      <c r="G43" s="42">
        <v>646</v>
      </c>
      <c r="H43" s="43">
        <v>29.270502945174442</v>
      </c>
      <c r="I43" s="42"/>
      <c r="J43" s="42">
        <v>3785</v>
      </c>
      <c r="K43" s="42">
        <v>1242</v>
      </c>
      <c r="L43" s="43">
        <v>32.81373844121532</v>
      </c>
      <c r="M43" s="23"/>
      <c r="N43" s="23"/>
      <c r="O43" s="5"/>
    </row>
    <row r="44" spans="1:15" ht="15.75">
      <c r="A44" s="42" t="s">
        <v>51</v>
      </c>
      <c r="B44" s="42">
        <v>1241</v>
      </c>
      <c r="C44" s="42">
        <v>463</v>
      </c>
      <c r="D44" s="43">
        <v>37.308622078968575</v>
      </c>
      <c r="E44" s="42"/>
      <c r="F44" s="42">
        <v>1956</v>
      </c>
      <c r="G44" s="42">
        <v>572</v>
      </c>
      <c r="H44" s="43">
        <v>29.243353783231083</v>
      </c>
      <c r="I44" s="42"/>
      <c r="J44" s="42">
        <v>3197</v>
      </c>
      <c r="K44" s="42">
        <v>1035</v>
      </c>
      <c r="L44" s="43">
        <v>32.37410071942446</v>
      </c>
      <c r="M44" s="23"/>
      <c r="N44" s="23"/>
      <c r="O44" s="5"/>
    </row>
    <row r="45" spans="1:15" ht="15.75">
      <c r="A45" s="42" t="s">
        <v>52</v>
      </c>
      <c r="B45" s="42">
        <v>1155</v>
      </c>
      <c r="C45" s="42">
        <v>436</v>
      </c>
      <c r="D45" s="43">
        <v>37.74891774891775</v>
      </c>
      <c r="E45" s="42"/>
      <c r="F45" s="42">
        <v>1622</v>
      </c>
      <c r="G45" s="42">
        <v>470</v>
      </c>
      <c r="H45" s="43">
        <v>28.97657213316893</v>
      </c>
      <c r="I45" s="42"/>
      <c r="J45" s="42">
        <v>2777</v>
      </c>
      <c r="K45" s="42">
        <v>906</v>
      </c>
      <c r="L45" s="43">
        <v>32.62513503781059</v>
      </c>
      <c r="M45" s="23"/>
      <c r="N45" s="23"/>
      <c r="O45" s="5"/>
    </row>
    <row r="46" spans="1:15" ht="15.75">
      <c r="A46" s="42" t="s">
        <v>53</v>
      </c>
      <c r="B46" s="42">
        <v>938</v>
      </c>
      <c r="C46" s="42">
        <v>375</v>
      </c>
      <c r="D46" s="43">
        <v>39.97867803837953</v>
      </c>
      <c r="E46" s="42"/>
      <c r="F46" s="42">
        <v>1598</v>
      </c>
      <c r="G46" s="42">
        <v>430</v>
      </c>
      <c r="H46" s="43">
        <v>26.90863579474343</v>
      </c>
      <c r="I46" s="42"/>
      <c r="J46" s="42">
        <v>2536</v>
      </c>
      <c r="K46" s="42">
        <v>805</v>
      </c>
      <c r="L46" s="43">
        <v>31.742902208201894</v>
      </c>
      <c r="M46" s="23"/>
      <c r="N46" s="23"/>
      <c r="O46" s="5"/>
    </row>
    <row r="47" spans="1:15" ht="15.75">
      <c r="A47" s="42" t="s">
        <v>54</v>
      </c>
      <c r="B47" s="42">
        <v>818</v>
      </c>
      <c r="C47" s="42">
        <v>296</v>
      </c>
      <c r="D47" s="43">
        <v>36.18581907090464</v>
      </c>
      <c r="E47" s="42"/>
      <c r="F47" s="42">
        <v>1324</v>
      </c>
      <c r="G47" s="42">
        <v>394</v>
      </c>
      <c r="H47" s="43">
        <v>29.7583081570997</v>
      </c>
      <c r="I47" s="42"/>
      <c r="J47" s="42">
        <v>2142</v>
      </c>
      <c r="K47" s="42">
        <v>690</v>
      </c>
      <c r="L47" s="43">
        <v>32.212885154061624</v>
      </c>
      <c r="M47" s="23"/>
      <c r="N47" s="23"/>
      <c r="O47" s="5"/>
    </row>
    <row r="48" spans="1:15" ht="15.75">
      <c r="A48" s="42" t="s">
        <v>55</v>
      </c>
      <c r="B48" s="42">
        <v>701</v>
      </c>
      <c r="C48" s="42">
        <v>270</v>
      </c>
      <c r="D48" s="43">
        <v>38.516405135520685</v>
      </c>
      <c r="E48" s="42"/>
      <c r="F48" s="42">
        <v>1106</v>
      </c>
      <c r="G48" s="42">
        <v>316</v>
      </c>
      <c r="H48" s="43">
        <v>28.571428571428573</v>
      </c>
      <c r="I48" s="42"/>
      <c r="J48" s="42">
        <v>1807</v>
      </c>
      <c r="K48" s="42">
        <v>586</v>
      </c>
      <c r="L48" s="43">
        <v>32.429441062534586</v>
      </c>
      <c r="M48" s="23"/>
      <c r="N48" s="23"/>
      <c r="O48" s="5"/>
    </row>
    <row r="49" spans="1:15" ht="15.75">
      <c r="A49" s="42" t="s">
        <v>56</v>
      </c>
      <c r="B49" s="42">
        <v>584</v>
      </c>
      <c r="C49" s="42">
        <v>209</v>
      </c>
      <c r="D49" s="43">
        <v>35.78767123287671</v>
      </c>
      <c r="E49" s="42"/>
      <c r="F49" s="42">
        <v>1039</v>
      </c>
      <c r="G49" s="42">
        <v>261</v>
      </c>
      <c r="H49" s="43">
        <v>25.12030798845043</v>
      </c>
      <c r="I49" s="42"/>
      <c r="J49" s="42">
        <v>1623</v>
      </c>
      <c r="K49" s="42">
        <v>470</v>
      </c>
      <c r="L49" s="43">
        <v>28.95871842267406</v>
      </c>
      <c r="M49" s="23"/>
      <c r="N49" s="23"/>
      <c r="O49" s="5"/>
    </row>
    <row r="50" spans="1:15" ht="15.75">
      <c r="A50" s="42" t="s">
        <v>57</v>
      </c>
      <c r="B50" s="42">
        <v>520</v>
      </c>
      <c r="C50" s="42">
        <v>194</v>
      </c>
      <c r="D50" s="43">
        <v>37.30769230769231</v>
      </c>
      <c r="E50" s="42"/>
      <c r="F50" s="42">
        <v>903</v>
      </c>
      <c r="G50" s="42">
        <v>242</v>
      </c>
      <c r="H50" s="43">
        <v>26.79955703211517</v>
      </c>
      <c r="I50" s="42"/>
      <c r="J50" s="42">
        <v>1423</v>
      </c>
      <c r="K50" s="42">
        <v>436</v>
      </c>
      <c r="L50" s="43">
        <v>30.639494026704146</v>
      </c>
      <c r="M50" s="23"/>
      <c r="N50" s="23"/>
      <c r="O50" s="5"/>
    </row>
    <row r="51" spans="1:15" ht="15.75">
      <c r="A51" s="42" t="s">
        <v>58</v>
      </c>
      <c r="B51" s="42">
        <v>433</v>
      </c>
      <c r="C51" s="42">
        <v>172</v>
      </c>
      <c r="D51" s="43">
        <v>39.722863741339495</v>
      </c>
      <c r="E51" s="42"/>
      <c r="F51" s="42">
        <v>702</v>
      </c>
      <c r="G51" s="42">
        <v>205</v>
      </c>
      <c r="H51" s="43">
        <v>29.2022792022792</v>
      </c>
      <c r="I51" s="42"/>
      <c r="J51" s="42">
        <v>1135</v>
      </c>
      <c r="K51" s="42">
        <v>377</v>
      </c>
      <c r="L51" s="43">
        <v>33.215859030837</v>
      </c>
      <c r="M51" s="23"/>
      <c r="N51" s="23"/>
      <c r="O51" s="5"/>
    </row>
    <row r="52" spans="1:15" ht="15.75">
      <c r="A52" s="42" t="s">
        <v>59</v>
      </c>
      <c r="B52" s="42">
        <v>334</v>
      </c>
      <c r="C52" s="42">
        <v>153</v>
      </c>
      <c r="D52" s="43">
        <v>45.80838323353293</v>
      </c>
      <c r="E52" s="42"/>
      <c r="F52" s="42">
        <v>622</v>
      </c>
      <c r="G52" s="42">
        <v>182</v>
      </c>
      <c r="H52" s="43">
        <v>29.2604501607717</v>
      </c>
      <c r="I52" s="42"/>
      <c r="J52" s="42">
        <v>956</v>
      </c>
      <c r="K52" s="42">
        <v>335</v>
      </c>
      <c r="L52" s="43">
        <v>35.0418410041841</v>
      </c>
      <c r="M52" s="23"/>
      <c r="N52" s="23"/>
      <c r="O52" s="5"/>
    </row>
    <row r="53" spans="1:15" ht="15.75">
      <c r="A53" s="42" t="s">
        <v>60</v>
      </c>
      <c r="B53" s="42">
        <v>276</v>
      </c>
      <c r="C53" s="42">
        <v>106</v>
      </c>
      <c r="D53" s="43">
        <v>38.405797101449274</v>
      </c>
      <c r="E53" s="42"/>
      <c r="F53" s="42">
        <v>597</v>
      </c>
      <c r="G53" s="42">
        <v>158</v>
      </c>
      <c r="H53" s="43">
        <v>26.465661641541036</v>
      </c>
      <c r="I53" s="42"/>
      <c r="J53" s="42">
        <v>873</v>
      </c>
      <c r="K53" s="42">
        <v>264</v>
      </c>
      <c r="L53" s="43">
        <v>30.240549828178697</v>
      </c>
      <c r="M53" s="23"/>
      <c r="N53" s="23"/>
      <c r="O53" s="5"/>
    </row>
    <row r="54" spans="1:15" ht="15.75">
      <c r="A54" s="42" t="s">
        <v>61</v>
      </c>
      <c r="B54" s="42">
        <v>265</v>
      </c>
      <c r="C54" s="42">
        <v>96</v>
      </c>
      <c r="D54" s="43">
        <v>36.22641509433962</v>
      </c>
      <c r="E54" s="42"/>
      <c r="F54" s="42">
        <v>573</v>
      </c>
      <c r="G54" s="42">
        <v>173</v>
      </c>
      <c r="H54" s="43">
        <v>30.19197207678883</v>
      </c>
      <c r="I54" s="42"/>
      <c r="J54" s="42">
        <v>838</v>
      </c>
      <c r="K54" s="42">
        <v>269</v>
      </c>
      <c r="L54" s="43">
        <v>32.10023866348449</v>
      </c>
      <c r="M54" s="23"/>
      <c r="N54" s="23"/>
      <c r="O54" s="5"/>
    </row>
    <row r="55" spans="1:15" ht="15.75">
      <c r="A55" s="42" t="s">
        <v>62</v>
      </c>
      <c r="B55" s="42">
        <v>181</v>
      </c>
      <c r="C55" s="42">
        <v>77</v>
      </c>
      <c r="D55" s="43">
        <v>42.5414364640884</v>
      </c>
      <c r="E55" s="42"/>
      <c r="F55" s="42">
        <v>401</v>
      </c>
      <c r="G55" s="42">
        <v>107</v>
      </c>
      <c r="H55" s="43">
        <v>26.683291770573565</v>
      </c>
      <c r="I55" s="42"/>
      <c r="J55" s="42">
        <v>582</v>
      </c>
      <c r="K55" s="42">
        <v>184</v>
      </c>
      <c r="L55" s="43">
        <v>31.615120274914087</v>
      </c>
      <c r="M55" s="23"/>
      <c r="N55" s="23"/>
      <c r="O55" s="5"/>
    </row>
    <row r="56" spans="1:15" ht="15.75">
      <c r="A56" s="42" t="s">
        <v>63</v>
      </c>
      <c r="B56" s="42">
        <v>138</v>
      </c>
      <c r="C56" s="42">
        <v>55</v>
      </c>
      <c r="D56" s="43">
        <v>39.85507246376812</v>
      </c>
      <c r="E56" s="42"/>
      <c r="F56" s="42">
        <v>346</v>
      </c>
      <c r="G56" s="42">
        <v>89</v>
      </c>
      <c r="H56" s="43">
        <v>25.722543352601157</v>
      </c>
      <c r="I56" s="42"/>
      <c r="J56" s="42">
        <v>484</v>
      </c>
      <c r="K56" s="42">
        <v>144</v>
      </c>
      <c r="L56" s="43">
        <v>29.752066115702476</v>
      </c>
      <c r="M56" s="23"/>
      <c r="N56" s="23"/>
      <c r="O56" s="5"/>
    </row>
    <row r="57" spans="1:15" ht="15.75">
      <c r="A57" s="42" t="s">
        <v>64</v>
      </c>
      <c r="B57" s="42">
        <v>133</v>
      </c>
      <c r="C57" s="42">
        <v>54</v>
      </c>
      <c r="D57" s="43">
        <v>40.6015037593985</v>
      </c>
      <c r="E57" s="42"/>
      <c r="F57" s="42">
        <v>242</v>
      </c>
      <c r="G57" s="42">
        <v>76</v>
      </c>
      <c r="H57" s="43">
        <v>31.40495867768595</v>
      </c>
      <c r="I57" s="42"/>
      <c r="J57" s="42">
        <v>375</v>
      </c>
      <c r="K57" s="42">
        <v>130</v>
      </c>
      <c r="L57" s="43">
        <v>34.666666666666664</v>
      </c>
      <c r="M57" s="23"/>
      <c r="N57" s="23"/>
      <c r="O57" s="5"/>
    </row>
    <row r="58" spans="1:15" ht="15.75">
      <c r="A58" s="42" t="s">
        <v>65</v>
      </c>
      <c r="B58" s="42">
        <v>86</v>
      </c>
      <c r="C58" s="42">
        <v>44</v>
      </c>
      <c r="D58" s="43">
        <v>51.16279069767442</v>
      </c>
      <c r="E58" s="42"/>
      <c r="F58" s="42">
        <v>232</v>
      </c>
      <c r="G58" s="42">
        <v>56</v>
      </c>
      <c r="H58" s="43">
        <v>24.137931034482758</v>
      </c>
      <c r="I58" s="42"/>
      <c r="J58" s="42">
        <v>318</v>
      </c>
      <c r="K58" s="42">
        <v>100</v>
      </c>
      <c r="L58" s="43">
        <v>31.446540880503143</v>
      </c>
      <c r="M58" s="23"/>
      <c r="N58" s="23"/>
      <c r="O58" s="5"/>
    </row>
    <row r="59" spans="1:15" ht="15.75">
      <c r="A59" s="42" t="s">
        <v>66</v>
      </c>
      <c r="B59" s="42">
        <v>117</v>
      </c>
      <c r="C59" s="42">
        <v>39</v>
      </c>
      <c r="D59" s="43">
        <v>33.333333333333336</v>
      </c>
      <c r="E59" s="42"/>
      <c r="F59" s="42">
        <v>165</v>
      </c>
      <c r="G59" s="42">
        <v>49</v>
      </c>
      <c r="H59" s="43">
        <v>29.696969696969695</v>
      </c>
      <c r="I59" s="42"/>
      <c r="J59" s="42">
        <v>282</v>
      </c>
      <c r="K59" s="42">
        <v>88</v>
      </c>
      <c r="L59" s="43">
        <v>31.20567375886525</v>
      </c>
      <c r="M59" s="23"/>
      <c r="N59" s="23"/>
      <c r="O59" s="5"/>
    </row>
    <row r="60" spans="1:16" ht="15.75">
      <c r="A60" s="42" t="s">
        <v>67</v>
      </c>
      <c r="B60" s="42">
        <v>77</v>
      </c>
      <c r="C60" s="42">
        <v>35</v>
      </c>
      <c r="D60" s="43">
        <v>45.45454545454545</v>
      </c>
      <c r="E60" s="42"/>
      <c r="F60" s="42">
        <v>152</v>
      </c>
      <c r="G60" s="42">
        <v>39</v>
      </c>
      <c r="H60" s="43">
        <v>25.657894736842103</v>
      </c>
      <c r="I60" s="42"/>
      <c r="J60" s="42">
        <v>229</v>
      </c>
      <c r="K60" s="42">
        <v>74</v>
      </c>
      <c r="L60" s="43">
        <v>32.314410480349345</v>
      </c>
      <c r="M60" s="24"/>
      <c r="N60" s="25"/>
      <c r="O60" s="25"/>
      <c r="P60" s="30"/>
    </row>
    <row r="61" spans="1:16" ht="15.75">
      <c r="A61" s="42" t="s">
        <v>68</v>
      </c>
      <c r="B61" s="42">
        <v>73</v>
      </c>
      <c r="C61" s="42">
        <v>31</v>
      </c>
      <c r="D61" s="43">
        <v>42.465753424657535</v>
      </c>
      <c r="E61" s="42"/>
      <c r="F61" s="42">
        <v>152</v>
      </c>
      <c r="G61" s="42">
        <v>24</v>
      </c>
      <c r="H61" s="43">
        <v>15.789473684210527</v>
      </c>
      <c r="I61" s="42"/>
      <c r="J61" s="42">
        <v>225</v>
      </c>
      <c r="K61" s="42">
        <v>55</v>
      </c>
      <c r="L61" s="43">
        <v>24.444444444444443</v>
      </c>
      <c r="M61" s="24"/>
      <c r="N61" s="25"/>
      <c r="O61" s="25"/>
      <c r="P61" s="30"/>
    </row>
    <row r="62" spans="1:16" ht="15.75">
      <c r="A62" s="42" t="s">
        <v>69</v>
      </c>
      <c r="B62" s="42">
        <v>57</v>
      </c>
      <c r="C62" s="42">
        <v>18</v>
      </c>
      <c r="D62" s="43">
        <v>31.578947368421055</v>
      </c>
      <c r="E62" s="42"/>
      <c r="F62" s="42">
        <v>117</v>
      </c>
      <c r="G62" s="42">
        <v>20</v>
      </c>
      <c r="H62" s="43">
        <v>17.094017094017094</v>
      </c>
      <c r="I62" s="42"/>
      <c r="J62" s="42">
        <v>174</v>
      </c>
      <c r="K62" s="42">
        <v>38</v>
      </c>
      <c r="L62" s="43">
        <v>21.839080459770116</v>
      </c>
      <c r="M62" s="24"/>
      <c r="N62" s="25"/>
      <c r="O62" s="25"/>
      <c r="P62" s="30"/>
    </row>
    <row r="63" spans="1:16" ht="15.75">
      <c r="A63" s="42" t="s">
        <v>70</v>
      </c>
      <c r="B63" s="42">
        <v>43</v>
      </c>
      <c r="C63" s="42">
        <v>11</v>
      </c>
      <c r="D63" s="43">
        <v>25.58139534883721</v>
      </c>
      <c r="E63" s="42"/>
      <c r="F63" s="42">
        <v>110</v>
      </c>
      <c r="G63" s="42">
        <v>33</v>
      </c>
      <c r="H63" s="43">
        <v>30</v>
      </c>
      <c r="I63" s="42"/>
      <c r="J63" s="42">
        <v>153</v>
      </c>
      <c r="K63" s="42">
        <v>44</v>
      </c>
      <c r="L63" s="43">
        <v>28.758169934640524</v>
      </c>
      <c r="M63" s="24"/>
      <c r="N63" s="25"/>
      <c r="O63" s="25"/>
      <c r="P63" s="30"/>
    </row>
    <row r="64" spans="1:16" ht="15.75">
      <c r="A64" s="42" t="s">
        <v>71</v>
      </c>
      <c r="B64" s="42">
        <v>49</v>
      </c>
      <c r="C64" s="42">
        <v>20</v>
      </c>
      <c r="D64" s="43">
        <v>40.816326530612244</v>
      </c>
      <c r="E64" s="42"/>
      <c r="F64" s="42">
        <v>77</v>
      </c>
      <c r="G64" s="42">
        <v>17</v>
      </c>
      <c r="H64" s="43">
        <v>22.077922077922075</v>
      </c>
      <c r="I64" s="42"/>
      <c r="J64" s="42">
        <v>126</v>
      </c>
      <c r="K64" s="42">
        <v>37</v>
      </c>
      <c r="L64" s="43">
        <v>29.365079365079364</v>
      </c>
      <c r="M64" s="24"/>
      <c r="N64" s="25"/>
      <c r="O64" s="25"/>
      <c r="P64" s="30"/>
    </row>
    <row r="65" spans="1:16" ht="15.75">
      <c r="A65" s="42" t="s">
        <v>72</v>
      </c>
      <c r="B65" s="42">
        <v>37</v>
      </c>
      <c r="C65" s="42">
        <v>14</v>
      </c>
      <c r="D65" s="43">
        <v>37.83783783783784</v>
      </c>
      <c r="E65" s="42"/>
      <c r="F65" s="42">
        <v>45</v>
      </c>
      <c r="G65" s="42">
        <v>10</v>
      </c>
      <c r="H65" s="43">
        <v>22.22222222222222</v>
      </c>
      <c r="I65" s="42"/>
      <c r="J65" s="42">
        <v>82</v>
      </c>
      <c r="K65" s="42">
        <v>24</v>
      </c>
      <c r="L65" s="43">
        <v>29.26829268292683</v>
      </c>
      <c r="M65" s="24"/>
      <c r="N65" s="25"/>
      <c r="O65" s="25"/>
      <c r="P65" s="30"/>
    </row>
    <row r="66" spans="1:16" ht="15.75">
      <c r="A66" s="42" t="s">
        <v>73</v>
      </c>
      <c r="B66" s="42">
        <v>37</v>
      </c>
      <c r="C66" s="42">
        <v>12</v>
      </c>
      <c r="D66" s="43">
        <v>32.432432432432435</v>
      </c>
      <c r="E66" s="42"/>
      <c r="F66" s="42">
        <v>45</v>
      </c>
      <c r="G66" s="42">
        <v>10</v>
      </c>
      <c r="H66" s="43">
        <v>22.22222222222222</v>
      </c>
      <c r="I66" s="42"/>
      <c r="J66" s="42">
        <v>82</v>
      </c>
      <c r="K66" s="42">
        <v>22</v>
      </c>
      <c r="L66" s="43">
        <v>26.829268292682926</v>
      </c>
      <c r="M66" s="24"/>
      <c r="N66" s="25"/>
      <c r="O66" s="25"/>
      <c r="P66" s="30"/>
    </row>
    <row r="67" spans="1:16" ht="15.75">
      <c r="A67" s="42" t="s">
        <v>74</v>
      </c>
      <c r="B67" s="42">
        <v>24</v>
      </c>
      <c r="C67" s="42">
        <v>8</v>
      </c>
      <c r="D67" s="43">
        <v>33.333333333333336</v>
      </c>
      <c r="E67" s="42"/>
      <c r="F67" s="42">
        <v>17</v>
      </c>
      <c r="G67" s="42">
        <v>0</v>
      </c>
      <c r="H67" s="43">
        <v>0</v>
      </c>
      <c r="I67" s="42"/>
      <c r="J67" s="42">
        <v>41</v>
      </c>
      <c r="K67" s="42">
        <v>8</v>
      </c>
      <c r="L67" s="43">
        <v>19.51219512195122</v>
      </c>
      <c r="M67" s="24"/>
      <c r="N67" s="25"/>
      <c r="O67" s="25"/>
      <c r="P67" s="30"/>
    </row>
    <row r="68" spans="1:16" ht="15.75">
      <c r="A68" s="42" t="s">
        <v>75</v>
      </c>
      <c r="B68" s="42">
        <v>28</v>
      </c>
      <c r="C68" s="42">
        <v>6</v>
      </c>
      <c r="D68" s="43">
        <v>21.428571428571427</v>
      </c>
      <c r="E68" s="42"/>
      <c r="F68" s="42">
        <v>22</v>
      </c>
      <c r="G68" s="42">
        <v>5</v>
      </c>
      <c r="H68" s="43">
        <v>22.727272727272727</v>
      </c>
      <c r="I68" s="42"/>
      <c r="J68" s="42">
        <v>50</v>
      </c>
      <c r="K68" s="42">
        <v>11</v>
      </c>
      <c r="L68" s="43">
        <v>22</v>
      </c>
      <c r="M68" s="24"/>
      <c r="N68" s="25"/>
      <c r="O68" s="25"/>
      <c r="P68" s="30"/>
    </row>
    <row r="69" spans="1:16" ht="15.75">
      <c r="A69" s="42" t="s">
        <v>78</v>
      </c>
      <c r="B69" s="42">
        <v>27</v>
      </c>
      <c r="C69" s="42">
        <v>5</v>
      </c>
      <c r="D69" s="43">
        <v>18.51851851851852</v>
      </c>
      <c r="E69" s="42"/>
      <c r="F69" s="42">
        <v>12</v>
      </c>
      <c r="G69" s="42">
        <v>2</v>
      </c>
      <c r="H69" s="43">
        <v>16.666666666666668</v>
      </c>
      <c r="I69" s="42"/>
      <c r="J69" s="42">
        <v>39</v>
      </c>
      <c r="K69" s="42">
        <v>7</v>
      </c>
      <c r="L69" s="43">
        <v>17.94871794871795</v>
      </c>
      <c r="M69" s="24"/>
      <c r="N69" s="25"/>
      <c r="O69" s="25"/>
      <c r="P69" s="30"/>
    </row>
    <row r="70" spans="1:16" ht="15.75">
      <c r="A70" s="42" t="s">
        <v>76</v>
      </c>
      <c r="B70" s="42">
        <v>18</v>
      </c>
      <c r="C70" s="42">
        <v>4</v>
      </c>
      <c r="D70" s="43">
        <v>22.22222222222222</v>
      </c>
      <c r="E70" s="42"/>
      <c r="F70" s="42">
        <v>4</v>
      </c>
      <c r="G70" s="42">
        <v>0</v>
      </c>
      <c r="H70" s="43">
        <v>0</v>
      </c>
      <c r="I70" s="42"/>
      <c r="J70" s="42">
        <v>22</v>
      </c>
      <c r="K70" s="42">
        <v>4</v>
      </c>
      <c r="L70" s="43">
        <v>18.181818181818183</v>
      </c>
      <c r="M70" s="24"/>
      <c r="N70" s="25"/>
      <c r="O70" s="25"/>
      <c r="P70" s="30"/>
    </row>
    <row r="71" spans="1:16" ht="15.75">
      <c r="A71" s="42" t="s">
        <v>83</v>
      </c>
      <c r="B71" s="42">
        <v>5</v>
      </c>
      <c r="C71" s="42">
        <v>2</v>
      </c>
      <c r="D71" s="43">
        <v>40</v>
      </c>
      <c r="E71" s="42"/>
      <c r="F71" s="42">
        <v>6</v>
      </c>
      <c r="G71" s="42">
        <v>2</v>
      </c>
      <c r="H71" s="43">
        <v>33.333333333333336</v>
      </c>
      <c r="I71" s="42"/>
      <c r="J71" s="42">
        <v>11</v>
      </c>
      <c r="K71" s="42">
        <v>4</v>
      </c>
      <c r="L71" s="43">
        <v>36.36363636363637</v>
      </c>
      <c r="M71" s="24"/>
      <c r="N71" s="25"/>
      <c r="O71" s="25"/>
      <c r="P71" s="30"/>
    </row>
    <row r="72" spans="1:16" ht="15.75">
      <c r="A72" s="42" t="s">
        <v>84</v>
      </c>
      <c r="B72" s="42">
        <v>18</v>
      </c>
      <c r="C72" s="42">
        <v>3</v>
      </c>
      <c r="D72" s="43">
        <v>16.666666666666668</v>
      </c>
      <c r="E72" s="42"/>
      <c r="F72" s="42">
        <v>8</v>
      </c>
      <c r="G72" s="42">
        <v>1</v>
      </c>
      <c r="H72" s="43">
        <v>12.5</v>
      </c>
      <c r="I72" s="42"/>
      <c r="J72" s="42">
        <v>26</v>
      </c>
      <c r="K72" s="42">
        <v>4</v>
      </c>
      <c r="L72" s="43">
        <v>15.384615384615385</v>
      </c>
      <c r="M72" s="24"/>
      <c r="N72" s="25"/>
      <c r="O72" s="25"/>
      <c r="P72" s="30"/>
    </row>
    <row r="73" spans="1:16" ht="15.75">
      <c r="A73" s="42" t="s">
        <v>85</v>
      </c>
      <c r="B73" s="42">
        <v>6</v>
      </c>
      <c r="C73" s="42">
        <v>1</v>
      </c>
      <c r="D73" s="43">
        <v>16.666666666666668</v>
      </c>
      <c r="E73" s="42"/>
      <c r="F73" s="42">
        <v>7</v>
      </c>
      <c r="G73" s="42">
        <v>1</v>
      </c>
      <c r="H73" s="43">
        <v>14.285714285714286</v>
      </c>
      <c r="I73" s="42"/>
      <c r="J73" s="42">
        <v>13</v>
      </c>
      <c r="K73" s="42">
        <v>2</v>
      </c>
      <c r="L73" s="43">
        <v>15.384615384615385</v>
      </c>
      <c r="M73" s="24"/>
      <c r="N73" s="25"/>
      <c r="O73" s="25"/>
      <c r="P73" s="30"/>
    </row>
    <row r="74" spans="1:16" ht="15.75">
      <c r="A74" s="42" t="s">
        <v>86</v>
      </c>
      <c r="B74" s="42">
        <v>4</v>
      </c>
      <c r="C74" s="42">
        <v>2</v>
      </c>
      <c r="D74" s="43">
        <v>50</v>
      </c>
      <c r="E74" s="42"/>
      <c r="F74" s="42">
        <v>4</v>
      </c>
      <c r="G74" s="42">
        <v>1</v>
      </c>
      <c r="H74" s="43">
        <v>25</v>
      </c>
      <c r="I74" s="42"/>
      <c r="J74" s="42">
        <v>8</v>
      </c>
      <c r="K74" s="42">
        <v>3</v>
      </c>
      <c r="L74" s="43">
        <v>37.5</v>
      </c>
      <c r="M74" s="24"/>
      <c r="N74" s="25"/>
      <c r="O74" s="25"/>
      <c r="P74" s="30"/>
    </row>
    <row r="75" spans="1:16" ht="15.75">
      <c r="A75" s="42" t="s">
        <v>87</v>
      </c>
      <c r="B75" s="42">
        <v>14</v>
      </c>
      <c r="C75" s="42">
        <v>2</v>
      </c>
      <c r="D75" s="43">
        <v>14.285714285714286</v>
      </c>
      <c r="E75" s="42"/>
      <c r="F75" s="42">
        <v>4</v>
      </c>
      <c r="G75" s="42">
        <v>1</v>
      </c>
      <c r="H75" s="43">
        <v>25</v>
      </c>
      <c r="I75" s="42"/>
      <c r="J75" s="42">
        <v>18</v>
      </c>
      <c r="K75" s="42">
        <v>3</v>
      </c>
      <c r="L75" s="43">
        <v>16.666666666666668</v>
      </c>
      <c r="M75" s="24"/>
      <c r="N75" s="25"/>
      <c r="O75" s="25"/>
      <c r="P75" s="30"/>
    </row>
    <row r="76" spans="1:16" ht="15.75">
      <c r="A76" s="42" t="s">
        <v>79</v>
      </c>
      <c r="B76" s="42">
        <v>11</v>
      </c>
      <c r="C76" s="42">
        <v>0</v>
      </c>
      <c r="D76" s="43">
        <v>0</v>
      </c>
      <c r="E76" s="42"/>
      <c r="F76" s="42">
        <v>1</v>
      </c>
      <c r="G76" s="42">
        <v>0</v>
      </c>
      <c r="H76" s="43">
        <v>0</v>
      </c>
      <c r="I76" s="42"/>
      <c r="J76" s="42">
        <v>12</v>
      </c>
      <c r="K76" s="42">
        <v>0</v>
      </c>
      <c r="L76" s="43">
        <v>0</v>
      </c>
      <c r="M76" s="24"/>
      <c r="N76" s="25"/>
      <c r="O76" s="31"/>
      <c r="P76" s="30"/>
    </row>
    <row r="77" spans="1:22" ht="15.75">
      <c r="A77" s="42" t="s">
        <v>88</v>
      </c>
      <c r="B77" s="42">
        <v>2</v>
      </c>
      <c r="C77" s="42">
        <v>0</v>
      </c>
      <c r="D77" s="43">
        <v>0</v>
      </c>
      <c r="E77" s="42"/>
      <c r="F77" s="42">
        <v>0</v>
      </c>
      <c r="G77" s="42">
        <v>0</v>
      </c>
      <c r="H77" s="43">
        <v>0</v>
      </c>
      <c r="I77" s="42"/>
      <c r="J77" s="42">
        <v>2</v>
      </c>
      <c r="K77" s="42">
        <v>0</v>
      </c>
      <c r="L77" s="43">
        <v>0</v>
      </c>
      <c r="M77" s="24"/>
      <c r="N77" s="25"/>
      <c r="O77" s="32"/>
      <c r="P77" s="32"/>
      <c r="Q77" s="32"/>
      <c r="R77" s="32"/>
      <c r="S77" s="21"/>
      <c r="T77" s="21"/>
      <c r="U77" s="21"/>
      <c r="V77" s="21"/>
    </row>
    <row r="78" spans="1:16" ht="15.75">
      <c r="A78" s="42" t="s">
        <v>89</v>
      </c>
      <c r="B78" s="42">
        <v>5</v>
      </c>
      <c r="C78" s="42">
        <v>0</v>
      </c>
      <c r="D78" s="43">
        <v>0</v>
      </c>
      <c r="E78" s="42"/>
      <c r="F78" s="42">
        <v>3</v>
      </c>
      <c r="G78" s="42">
        <v>1</v>
      </c>
      <c r="H78" s="43">
        <v>33.333333333333336</v>
      </c>
      <c r="I78" s="42"/>
      <c r="J78" s="42">
        <v>8</v>
      </c>
      <c r="K78" s="42">
        <v>1</v>
      </c>
      <c r="L78" s="43">
        <v>12.5</v>
      </c>
      <c r="M78" s="33"/>
      <c r="N78" s="30"/>
      <c r="O78" s="30"/>
      <c r="P78" s="30"/>
    </row>
    <row r="79" spans="1:14" ht="15.75">
      <c r="A79" s="42" t="s">
        <v>90</v>
      </c>
      <c r="B79" s="42">
        <v>4</v>
      </c>
      <c r="C79" s="42">
        <v>0</v>
      </c>
      <c r="D79" s="43">
        <v>0</v>
      </c>
      <c r="E79" s="42"/>
      <c r="F79" s="42">
        <v>0</v>
      </c>
      <c r="G79" s="42">
        <v>0</v>
      </c>
      <c r="H79" s="43">
        <v>0</v>
      </c>
      <c r="I79" s="42"/>
      <c r="J79" s="42">
        <v>4</v>
      </c>
      <c r="K79" s="42">
        <v>0</v>
      </c>
      <c r="L79" s="43">
        <v>0</v>
      </c>
      <c r="M79" s="33"/>
      <c r="N79" s="30"/>
    </row>
    <row r="80" spans="1:13" ht="15.75">
      <c r="A80" s="42" t="s">
        <v>91</v>
      </c>
      <c r="B80" s="42">
        <v>2</v>
      </c>
      <c r="C80" s="42">
        <v>0</v>
      </c>
      <c r="D80" s="43">
        <v>0</v>
      </c>
      <c r="E80" s="42"/>
      <c r="F80" s="42">
        <v>0</v>
      </c>
      <c r="G80" s="42">
        <v>0</v>
      </c>
      <c r="H80" s="43">
        <v>0</v>
      </c>
      <c r="I80" s="42"/>
      <c r="J80" s="42">
        <v>2</v>
      </c>
      <c r="K80" s="42">
        <v>0</v>
      </c>
      <c r="L80" s="43">
        <v>0</v>
      </c>
      <c r="M80" s="22"/>
    </row>
    <row r="81" spans="1:12" s="12" customFormat="1" ht="15">
      <c r="A81" s="42" t="s">
        <v>92</v>
      </c>
      <c r="B81" s="42">
        <v>5</v>
      </c>
      <c r="C81" s="42">
        <v>0</v>
      </c>
      <c r="D81" s="43">
        <v>0</v>
      </c>
      <c r="E81" s="42"/>
      <c r="F81" s="42">
        <v>0</v>
      </c>
      <c r="G81" s="42">
        <v>0</v>
      </c>
      <c r="H81" s="43">
        <v>0</v>
      </c>
      <c r="I81" s="42"/>
      <c r="J81" s="42">
        <v>5</v>
      </c>
      <c r="K81" s="42">
        <v>0</v>
      </c>
      <c r="L81" s="43">
        <v>0</v>
      </c>
    </row>
    <row r="82" spans="1:12" s="12" customFormat="1" ht="15">
      <c r="A82" s="42" t="s">
        <v>93</v>
      </c>
      <c r="B82" s="42">
        <v>0</v>
      </c>
      <c r="C82" s="42">
        <v>0</v>
      </c>
      <c r="D82" s="43">
        <v>0</v>
      </c>
      <c r="E82" s="42"/>
      <c r="F82" s="42">
        <v>2</v>
      </c>
      <c r="G82" s="42">
        <v>0</v>
      </c>
      <c r="H82" s="43">
        <v>0</v>
      </c>
      <c r="I82" s="42"/>
      <c r="J82" s="42">
        <v>2</v>
      </c>
      <c r="K82" s="42">
        <v>0</v>
      </c>
      <c r="L82" s="43">
        <v>0</v>
      </c>
    </row>
    <row r="83" spans="1:12" s="12" customFormat="1" ht="15">
      <c r="A83" s="42" t="s">
        <v>94</v>
      </c>
      <c r="B83" s="42">
        <v>1</v>
      </c>
      <c r="C83" s="42">
        <v>0</v>
      </c>
      <c r="D83" s="43">
        <v>0</v>
      </c>
      <c r="E83" s="42"/>
      <c r="F83" s="42">
        <v>2</v>
      </c>
      <c r="G83" s="42">
        <v>0</v>
      </c>
      <c r="H83" s="43">
        <v>0</v>
      </c>
      <c r="I83" s="42"/>
      <c r="J83" s="42">
        <v>3</v>
      </c>
      <c r="K83" s="42">
        <v>0</v>
      </c>
      <c r="L83" s="43">
        <v>0</v>
      </c>
    </row>
    <row r="84" spans="1:12" ht="15.75">
      <c r="A84" s="42" t="s">
        <v>95</v>
      </c>
      <c r="B84" s="42">
        <v>1</v>
      </c>
      <c r="C84" s="42">
        <v>0</v>
      </c>
      <c r="D84" s="43">
        <v>0</v>
      </c>
      <c r="E84" s="42"/>
      <c r="F84" s="42">
        <v>0</v>
      </c>
      <c r="G84" s="42">
        <v>0</v>
      </c>
      <c r="H84" s="43">
        <v>0</v>
      </c>
      <c r="I84" s="42"/>
      <c r="J84" s="42">
        <v>1</v>
      </c>
      <c r="K84" s="42">
        <v>0</v>
      </c>
      <c r="L84" s="43">
        <v>0</v>
      </c>
    </row>
    <row r="85" spans="1:12" ht="15.75">
      <c r="A85" s="42" t="s">
        <v>97</v>
      </c>
      <c r="B85" s="42">
        <v>1</v>
      </c>
      <c r="C85" s="42">
        <v>0</v>
      </c>
      <c r="D85" s="43">
        <v>0</v>
      </c>
      <c r="E85" s="42"/>
      <c r="F85" s="42">
        <v>0</v>
      </c>
      <c r="G85" s="42">
        <v>0</v>
      </c>
      <c r="H85" s="43">
        <v>0</v>
      </c>
      <c r="I85" s="42"/>
      <c r="J85" s="42">
        <v>1</v>
      </c>
      <c r="K85" s="42">
        <v>0</v>
      </c>
      <c r="L85" s="43">
        <v>0</v>
      </c>
    </row>
    <row r="86" spans="1:12" ht="15.75">
      <c r="A86" s="42" t="s">
        <v>105</v>
      </c>
      <c r="B86" s="42">
        <v>1</v>
      </c>
      <c r="C86" s="42">
        <v>0</v>
      </c>
      <c r="D86" s="43">
        <v>0</v>
      </c>
      <c r="E86" s="42"/>
      <c r="F86" s="42">
        <v>0</v>
      </c>
      <c r="G86" s="42">
        <v>0</v>
      </c>
      <c r="H86" s="43">
        <v>0</v>
      </c>
      <c r="I86" s="42"/>
      <c r="J86" s="42">
        <v>1</v>
      </c>
      <c r="K86" s="42">
        <v>0</v>
      </c>
      <c r="L86" s="43">
        <v>0</v>
      </c>
    </row>
    <row r="87" spans="1:12" ht="15.75">
      <c r="A87" s="42" t="s">
        <v>106</v>
      </c>
      <c r="B87" s="42">
        <v>0</v>
      </c>
      <c r="C87" s="42">
        <v>0</v>
      </c>
      <c r="D87" s="43">
        <v>0</v>
      </c>
      <c r="E87" s="42"/>
      <c r="F87" s="42">
        <v>2</v>
      </c>
      <c r="G87" s="42">
        <v>0</v>
      </c>
      <c r="H87" s="43">
        <v>0</v>
      </c>
      <c r="I87" s="42"/>
      <c r="J87" s="42">
        <v>2</v>
      </c>
      <c r="K87" s="42">
        <v>0</v>
      </c>
      <c r="L87" s="43">
        <v>0</v>
      </c>
    </row>
    <row r="88" spans="1:12" ht="18.75">
      <c r="A88" s="40" t="s">
        <v>101</v>
      </c>
      <c r="B88" s="42">
        <v>0</v>
      </c>
      <c r="C88" s="42">
        <v>0</v>
      </c>
      <c r="D88" s="43">
        <v>0</v>
      </c>
      <c r="E88" s="42"/>
      <c r="F88" s="42">
        <v>0</v>
      </c>
      <c r="G88" s="42">
        <v>0</v>
      </c>
      <c r="H88" s="43">
        <v>0</v>
      </c>
      <c r="I88" s="42"/>
      <c r="J88" s="42">
        <v>0</v>
      </c>
      <c r="K88" s="42">
        <v>0</v>
      </c>
      <c r="L88" s="43">
        <v>0</v>
      </c>
    </row>
    <row r="89" spans="1:12" ht="16.5" thickBot="1">
      <c r="A89" s="41" t="s">
        <v>2</v>
      </c>
      <c r="B89" s="44">
        <v>852306</v>
      </c>
      <c r="C89" s="44">
        <v>414238</v>
      </c>
      <c r="D89" s="45">
        <v>48.60202791016373</v>
      </c>
      <c r="E89" s="44"/>
      <c r="F89" s="44">
        <v>891105</v>
      </c>
      <c r="G89" s="44">
        <v>375350</v>
      </c>
      <c r="H89" s="45">
        <v>42.12185993794222</v>
      </c>
      <c r="I89" s="44"/>
      <c r="J89" s="44">
        <v>1743411</v>
      </c>
      <c r="K89" s="44">
        <v>789588</v>
      </c>
      <c r="L89" s="45">
        <v>45.28983699196575</v>
      </c>
    </row>
    <row r="90" spans="1:11" ht="15.75">
      <c r="A90" s="5"/>
      <c r="B90" s="38"/>
      <c r="C90" s="38"/>
      <c r="F90" s="38"/>
      <c r="G90" s="38"/>
      <c r="J90" s="38"/>
      <c r="K90" s="38"/>
    </row>
    <row r="91" ht="15.75">
      <c r="A91" s="5" t="s">
        <v>99</v>
      </c>
    </row>
    <row r="92" spans="1:12" ht="15.75">
      <c r="A92" s="11" t="s">
        <v>3</v>
      </c>
      <c r="B92" s="12"/>
      <c r="C92" s="12"/>
      <c r="D92" s="12"/>
      <c r="E92" s="12"/>
      <c r="F92" s="13"/>
      <c r="G92" s="13"/>
      <c r="H92" s="14"/>
      <c r="I92" s="14"/>
      <c r="J92" s="14"/>
      <c r="K92" s="14"/>
      <c r="L92" s="17" t="s">
        <v>7</v>
      </c>
    </row>
    <row r="93" spans="1:12" ht="15.75">
      <c r="A93" s="15" t="s">
        <v>15</v>
      </c>
      <c r="B93" s="16"/>
      <c r="C93" s="16"/>
      <c r="D93" s="12"/>
      <c r="E93" s="12"/>
      <c r="F93" s="13"/>
      <c r="G93" s="13"/>
      <c r="H93" s="14"/>
      <c r="I93" s="14"/>
      <c r="J93" s="14"/>
      <c r="K93" s="14"/>
      <c r="L93" s="17"/>
    </row>
    <row r="94" spans="1:12" ht="15.75">
      <c r="A94" s="59" t="s">
        <v>14</v>
      </c>
      <c r="B94" s="60"/>
      <c r="C94" s="60"/>
      <c r="D94" s="60"/>
      <c r="E94" s="60"/>
      <c r="F94" s="60"/>
      <c r="G94" s="60"/>
      <c r="H94" s="14"/>
      <c r="I94" s="14"/>
      <c r="J94" s="14"/>
      <c r="K94" s="14"/>
      <c r="L94" s="17"/>
    </row>
  </sheetData>
  <mergeCells count="5">
    <mergeCell ref="A94:G94"/>
    <mergeCell ref="A2:J2"/>
    <mergeCell ref="B7:D7"/>
    <mergeCell ref="F7:H7"/>
    <mergeCell ref="J7:L7"/>
  </mergeCells>
  <hyperlinks>
    <hyperlink ref="A94" r:id="rId1" display="Notes &amp; definitions (http://www.dft.gov.uk/statistics/series/vehicle-licensing/)"/>
    <hyperlink ref="A94:G94" r:id="rId2" display="Notes &amp; definitions (http://www.dft.gov.uk/statistics/series/driving-tests-and-instructors/)"/>
    <hyperlink ref="A2" r:id="rId3" display="Vehicle Licensing Statistics"/>
    <hyperlink ref="A2:J2" r:id="rId4" display="Driving Test and Instructor Statistics (http://www.dft.gov.uk/statistics/series/driving-tests-and-instructors/)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1.7109375" style="6" customWidth="1"/>
    <col min="2" max="3" width="13.7109375" style="7" customWidth="1"/>
    <col min="4" max="4" width="16.140625" style="7" customWidth="1"/>
    <col min="5" max="5" width="17.57421875" style="7" customWidth="1"/>
    <col min="6" max="6" width="13.7109375" style="7" customWidth="1"/>
    <col min="7" max="7" width="17.421875" style="7" customWidth="1"/>
    <col min="8" max="8" width="15.421875" style="7" customWidth="1"/>
    <col min="9" max="9" width="13.7109375" style="7" customWidth="1"/>
    <col min="10" max="10" width="17.00390625" style="7" customWidth="1"/>
    <col min="11" max="12" width="15.140625" style="7" bestFit="1" customWidth="1"/>
    <col min="13" max="13" width="9.28125" style="7" bestFit="1" customWidth="1"/>
    <col min="14" max="16384" width="9.140625" style="7" customWidth="1"/>
  </cols>
  <sheetData>
    <row r="1" s="5" customFormat="1" ht="15.75">
      <c r="A1" s="1" t="s">
        <v>4</v>
      </c>
    </row>
    <row r="2" spans="1:8" s="5" customFormat="1" ht="15.75">
      <c r="A2" s="61" t="s">
        <v>16</v>
      </c>
      <c r="B2" s="61"/>
      <c r="C2" s="61"/>
      <c r="D2" s="61"/>
      <c r="E2" s="61"/>
      <c r="F2" s="61"/>
      <c r="G2" s="61"/>
      <c r="H2" s="61"/>
    </row>
    <row r="3" s="5" customFormat="1" ht="15">
      <c r="A3" s="2"/>
    </row>
    <row r="4" s="5" customFormat="1" ht="15.75">
      <c r="A4" s="3" t="s">
        <v>80</v>
      </c>
    </row>
    <row r="5" s="5" customFormat="1" ht="15.75">
      <c r="A5" s="4" t="s">
        <v>103</v>
      </c>
    </row>
    <row r="6" spans="1:11" ht="16.5" thickBot="1">
      <c r="A6" s="8"/>
      <c r="B6" s="9"/>
      <c r="C6" s="9"/>
      <c r="D6" s="9"/>
      <c r="E6" s="9"/>
      <c r="F6" s="9"/>
      <c r="G6" s="9"/>
      <c r="H6" s="9"/>
      <c r="I6" s="10"/>
      <c r="J6" s="10" t="s">
        <v>6</v>
      </c>
      <c r="K6" s="5"/>
    </row>
    <row r="7" spans="1:11" ht="15.75">
      <c r="A7" s="26"/>
      <c r="B7" s="62" t="s">
        <v>8</v>
      </c>
      <c r="C7" s="62"/>
      <c r="D7" s="62"/>
      <c r="E7" s="62" t="s">
        <v>9</v>
      </c>
      <c r="F7" s="62"/>
      <c r="G7" s="62"/>
      <c r="H7" s="62" t="s">
        <v>10</v>
      </c>
      <c r="I7" s="62"/>
      <c r="J7" s="62"/>
      <c r="K7" s="5"/>
    </row>
    <row r="8" spans="1:11" ht="15.75">
      <c r="A8" s="39" t="s">
        <v>77</v>
      </c>
      <c r="B8" s="23" t="s">
        <v>11</v>
      </c>
      <c r="C8" s="23" t="s">
        <v>12</v>
      </c>
      <c r="D8" s="23" t="s">
        <v>13</v>
      </c>
      <c r="E8" s="23" t="s">
        <v>11</v>
      </c>
      <c r="F8" s="23" t="s">
        <v>12</v>
      </c>
      <c r="G8" s="23" t="s">
        <v>13</v>
      </c>
      <c r="H8" s="23" t="s">
        <v>11</v>
      </c>
      <c r="I8" s="23" t="s">
        <v>12</v>
      </c>
      <c r="J8" s="23" t="s">
        <v>13</v>
      </c>
      <c r="K8" s="5"/>
    </row>
    <row r="9" spans="1:13" ht="15.75">
      <c r="A9" s="56">
        <v>16</v>
      </c>
      <c r="B9" s="57">
        <v>79</v>
      </c>
      <c r="C9" s="57">
        <v>50</v>
      </c>
      <c r="D9" s="55">
        <f aca="true" t="shared" si="0" ref="D9:D72">C9/B9*100</f>
        <v>63.29113924050633</v>
      </c>
      <c r="E9" s="57">
        <v>58</v>
      </c>
      <c r="F9" s="57">
        <v>32</v>
      </c>
      <c r="G9" s="55">
        <f aca="true" t="shared" si="1" ref="G9:G72">F9/E9*100</f>
        <v>55.172413793103445</v>
      </c>
      <c r="H9" s="47">
        <f aca="true" t="shared" si="2" ref="H9:H72">SUM(E9,B9)</f>
        <v>137</v>
      </c>
      <c r="I9" s="47">
        <f aca="true" t="shared" si="3" ref="I9:I72">SUM(C9,F9)</f>
        <v>82</v>
      </c>
      <c r="J9" s="55">
        <f aca="true" t="shared" si="4" ref="J9:J72">I9/H9*100</f>
        <v>59.854014598540154</v>
      </c>
      <c r="K9" s="23"/>
      <c r="L9" s="23"/>
      <c r="M9" s="5"/>
    </row>
    <row r="10" spans="1:13" ht="15.75">
      <c r="A10" s="56">
        <v>17</v>
      </c>
      <c r="B10" s="57">
        <v>216714</v>
      </c>
      <c r="C10" s="57">
        <v>115455</v>
      </c>
      <c r="D10" s="55">
        <f t="shared" si="0"/>
        <v>53.27528447631441</v>
      </c>
      <c r="E10" s="57">
        <v>169448</v>
      </c>
      <c r="F10" s="57">
        <v>85515</v>
      </c>
      <c r="G10" s="55">
        <f t="shared" si="1"/>
        <v>50.46680987677635</v>
      </c>
      <c r="H10" s="47">
        <f t="shared" si="2"/>
        <v>386162</v>
      </c>
      <c r="I10" s="47">
        <f t="shared" si="3"/>
        <v>200970</v>
      </c>
      <c r="J10" s="55">
        <f t="shared" si="4"/>
        <v>52.042924990030095</v>
      </c>
      <c r="K10" s="23"/>
      <c r="L10" s="23"/>
      <c r="M10" s="5"/>
    </row>
    <row r="11" spans="1:13" ht="15.75">
      <c r="A11" s="56">
        <v>18</v>
      </c>
      <c r="B11" s="57">
        <v>131646</v>
      </c>
      <c r="C11" s="57">
        <v>61790</v>
      </c>
      <c r="D11" s="55">
        <f t="shared" si="0"/>
        <v>46.93648116919618</v>
      </c>
      <c r="E11" s="57">
        <v>142587</v>
      </c>
      <c r="F11" s="57">
        <v>62927</v>
      </c>
      <c r="G11" s="55">
        <f t="shared" si="1"/>
        <v>44.13235428194716</v>
      </c>
      <c r="H11" s="47">
        <f t="shared" si="2"/>
        <v>274233</v>
      </c>
      <c r="I11" s="47">
        <f t="shared" si="3"/>
        <v>124717</v>
      </c>
      <c r="J11" s="55">
        <f t="shared" si="4"/>
        <v>45.478479978704236</v>
      </c>
      <c r="K11" s="23"/>
      <c r="L11" s="23"/>
      <c r="M11" s="5"/>
    </row>
    <row r="12" spans="1:13" ht="15.75">
      <c r="A12" s="56">
        <v>19</v>
      </c>
      <c r="B12" s="57">
        <v>67849</v>
      </c>
      <c r="C12" s="57">
        <v>31426</v>
      </c>
      <c r="D12" s="55">
        <f t="shared" si="0"/>
        <v>46.31755810697284</v>
      </c>
      <c r="E12" s="57">
        <v>77500</v>
      </c>
      <c r="F12" s="57">
        <v>32310</v>
      </c>
      <c r="G12" s="55">
        <f t="shared" si="1"/>
        <v>41.69032258064516</v>
      </c>
      <c r="H12" s="47">
        <f t="shared" si="2"/>
        <v>145349</v>
      </c>
      <c r="I12" s="47">
        <f t="shared" si="3"/>
        <v>63736</v>
      </c>
      <c r="J12" s="55">
        <f t="shared" si="4"/>
        <v>43.85031888764285</v>
      </c>
      <c r="K12" s="23"/>
      <c r="L12" s="23"/>
      <c r="M12" s="5"/>
    </row>
    <row r="13" spans="1:13" ht="15.75">
      <c r="A13" s="56">
        <v>20</v>
      </c>
      <c r="B13" s="57">
        <v>45400</v>
      </c>
      <c r="C13" s="57">
        <v>21533</v>
      </c>
      <c r="D13" s="55">
        <f t="shared" si="0"/>
        <v>47.429515418502206</v>
      </c>
      <c r="E13" s="57">
        <v>53249</v>
      </c>
      <c r="F13" s="57">
        <v>21905</v>
      </c>
      <c r="G13" s="55">
        <f t="shared" si="1"/>
        <v>41.13692275911285</v>
      </c>
      <c r="H13" s="47">
        <f t="shared" si="2"/>
        <v>98649</v>
      </c>
      <c r="I13" s="47">
        <f t="shared" si="3"/>
        <v>43438</v>
      </c>
      <c r="J13" s="55">
        <f t="shared" si="4"/>
        <v>44.032884266439595</v>
      </c>
      <c r="K13" s="23"/>
      <c r="L13" s="23"/>
      <c r="M13" s="5"/>
    </row>
    <row r="14" spans="1:13" ht="15.75">
      <c r="A14" s="56">
        <v>21</v>
      </c>
      <c r="B14" s="57">
        <v>38882</v>
      </c>
      <c r="C14" s="57">
        <v>18507</v>
      </c>
      <c r="D14" s="55">
        <f t="shared" si="0"/>
        <v>47.597860192376935</v>
      </c>
      <c r="E14" s="57">
        <v>45260</v>
      </c>
      <c r="F14" s="57">
        <v>18503</v>
      </c>
      <c r="G14" s="55">
        <f t="shared" si="1"/>
        <v>40.88157313300928</v>
      </c>
      <c r="H14" s="47">
        <f t="shared" si="2"/>
        <v>84142</v>
      </c>
      <c r="I14" s="47">
        <f t="shared" si="3"/>
        <v>37010</v>
      </c>
      <c r="J14" s="55">
        <f t="shared" si="4"/>
        <v>43.98516793040337</v>
      </c>
      <c r="K14" s="23"/>
      <c r="L14" s="23"/>
      <c r="M14" s="5"/>
    </row>
    <row r="15" spans="1:13" ht="15.75">
      <c r="A15" s="56">
        <v>22</v>
      </c>
      <c r="B15" s="57">
        <v>34649</v>
      </c>
      <c r="C15" s="57">
        <v>16722</v>
      </c>
      <c r="D15" s="55">
        <f t="shared" si="0"/>
        <v>48.26113307743369</v>
      </c>
      <c r="E15" s="57">
        <v>40941</v>
      </c>
      <c r="F15" s="57">
        <v>17010</v>
      </c>
      <c r="G15" s="55">
        <f t="shared" si="1"/>
        <v>41.54759287755551</v>
      </c>
      <c r="H15" s="47">
        <f t="shared" si="2"/>
        <v>75590</v>
      </c>
      <c r="I15" s="47">
        <f t="shared" si="3"/>
        <v>33732</v>
      </c>
      <c r="J15" s="55">
        <f t="shared" si="4"/>
        <v>44.624950390263265</v>
      </c>
      <c r="K15" s="23"/>
      <c r="L15" s="23"/>
      <c r="M15" s="5"/>
    </row>
    <row r="16" spans="1:13" ht="15.75">
      <c r="A16" s="56">
        <v>23</v>
      </c>
      <c r="B16" s="57">
        <v>31000</v>
      </c>
      <c r="C16" s="57">
        <v>14754</v>
      </c>
      <c r="D16" s="55">
        <f t="shared" si="0"/>
        <v>47.593548387096774</v>
      </c>
      <c r="E16" s="57">
        <v>36311</v>
      </c>
      <c r="F16" s="57">
        <v>14807</v>
      </c>
      <c r="G16" s="55">
        <f t="shared" si="1"/>
        <v>40.778276555313816</v>
      </c>
      <c r="H16" s="47">
        <f t="shared" si="2"/>
        <v>67311</v>
      </c>
      <c r="I16" s="47">
        <f t="shared" si="3"/>
        <v>29561</v>
      </c>
      <c r="J16" s="55">
        <f t="shared" si="4"/>
        <v>43.917041791089126</v>
      </c>
      <c r="K16" s="23"/>
      <c r="L16" s="23"/>
      <c r="M16" s="5"/>
    </row>
    <row r="17" spans="1:13" ht="15.75">
      <c r="A17" s="56">
        <v>24</v>
      </c>
      <c r="B17" s="57">
        <v>28103</v>
      </c>
      <c r="C17" s="57">
        <v>13544</v>
      </c>
      <c r="D17" s="55">
        <f t="shared" si="0"/>
        <v>48.19414297405971</v>
      </c>
      <c r="E17" s="57">
        <v>32633</v>
      </c>
      <c r="F17" s="57">
        <v>13160</v>
      </c>
      <c r="G17" s="55">
        <f t="shared" si="1"/>
        <v>40.327276070235655</v>
      </c>
      <c r="H17" s="47">
        <f t="shared" si="2"/>
        <v>60736</v>
      </c>
      <c r="I17" s="47">
        <f t="shared" si="3"/>
        <v>26704</v>
      </c>
      <c r="J17" s="55">
        <f t="shared" si="4"/>
        <v>43.967334035827186</v>
      </c>
      <c r="K17" s="23"/>
      <c r="L17" s="23"/>
      <c r="M17" s="5"/>
    </row>
    <row r="18" spans="1:13" ht="15.75">
      <c r="A18" s="56">
        <v>25</v>
      </c>
      <c r="B18" s="57">
        <v>26089</v>
      </c>
      <c r="C18" s="57">
        <v>12240</v>
      </c>
      <c r="D18" s="55">
        <f t="shared" si="0"/>
        <v>46.91632488788378</v>
      </c>
      <c r="E18" s="57">
        <v>28918</v>
      </c>
      <c r="F18" s="57">
        <v>11484</v>
      </c>
      <c r="G18" s="55">
        <f t="shared" si="1"/>
        <v>39.712289923231204</v>
      </c>
      <c r="H18" s="47">
        <f t="shared" si="2"/>
        <v>55007</v>
      </c>
      <c r="I18" s="47">
        <f t="shared" si="3"/>
        <v>23724</v>
      </c>
      <c r="J18" s="55">
        <f t="shared" si="4"/>
        <v>43.12905630192521</v>
      </c>
      <c r="K18" s="23"/>
      <c r="L18" s="23"/>
      <c r="M18" s="5"/>
    </row>
    <row r="19" spans="1:13" ht="15.75">
      <c r="A19" s="56">
        <v>26</v>
      </c>
      <c r="B19" s="57">
        <v>24536</v>
      </c>
      <c r="C19" s="57">
        <v>11450</v>
      </c>
      <c r="D19" s="55">
        <f t="shared" si="0"/>
        <v>46.6661232474731</v>
      </c>
      <c r="E19" s="57">
        <v>26661</v>
      </c>
      <c r="F19" s="57">
        <v>10480</v>
      </c>
      <c r="G19" s="55">
        <f t="shared" si="1"/>
        <v>39.308353025017816</v>
      </c>
      <c r="H19" s="47">
        <f t="shared" si="2"/>
        <v>51197</v>
      </c>
      <c r="I19" s="47">
        <f t="shared" si="3"/>
        <v>21930</v>
      </c>
      <c r="J19" s="55">
        <f t="shared" si="4"/>
        <v>42.83454108639178</v>
      </c>
      <c r="K19" s="23"/>
      <c r="L19" s="23"/>
      <c r="M19" s="5"/>
    </row>
    <row r="20" spans="1:13" ht="15.75">
      <c r="A20" s="56">
        <v>27</v>
      </c>
      <c r="B20" s="57">
        <v>23898</v>
      </c>
      <c r="C20" s="57">
        <v>11038</v>
      </c>
      <c r="D20" s="55">
        <f t="shared" si="0"/>
        <v>46.18796552012721</v>
      </c>
      <c r="E20" s="57">
        <v>24605</v>
      </c>
      <c r="F20" s="57">
        <v>9425</v>
      </c>
      <c r="G20" s="55">
        <f t="shared" si="1"/>
        <v>38.30522251574883</v>
      </c>
      <c r="H20" s="47">
        <f t="shared" si="2"/>
        <v>48503</v>
      </c>
      <c r="I20" s="47">
        <f t="shared" si="3"/>
        <v>20463</v>
      </c>
      <c r="J20" s="55">
        <f t="shared" si="4"/>
        <v>42.18914293961198</v>
      </c>
      <c r="K20" s="23"/>
      <c r="L20" s="23"/>
      <c r="M20" s="5"/>
    </row>
    <row r="21" spans="1:13" ht="15.75">
      <c r="A21" s="56">
        <v>28</v>
      </c>
      <c r="B21" s="57">
        <v>21174</v>
      </c>
      <c r="C21" s="57">
        <v>9580</v>
      </c>
      <c r="D21" s="55">
        <f t="shared" si="0"/>
        <v>45.24416737508265</v>
      </c>
      <c r="E21" s="57">
        <v>21973</v>
      </c>
      <c r="F21" s="57">
        <v>8154</v>
      </c>
      <c r="G21" s="55">
        <f t="shared" si="1"/>
        <v>37.109179447503756</v>
      </c>
      <c r="H21" s="47">
        <f t="shared" si="2"/>
        <v>43147</v>
      </c>
      <c r="I21" s="47">
        <f t="shared" si="3"/>
        <v>17734</v>
      </c>
      <c r="J21" s="55">
        <f t="shared" si="4"/>
        <v>41.10135119475282</v>
      </c>
      <c r="K21" s="23"/>
      <c r="L21" s="23"/>
      <c r="M21" s="5"/>
    </row>
    <row r="22" spans="1:13" ht="15.75">
      <c r="A22" s="56">
        <v>29</v>
      </c>
      <c r="B22" s="57">
        <v>19087</v>
      </c>
      <c r="C22" s="57">
        <v>8419</v>
      </c>
      <c r="D22" s="55">
        <f t="shared" si="0"/>
        <v>44.10855556137685</v>
      </c>
      <c r="E22" s="57">
        <v>18953</v>
      </c>
      <c r="F22" s="57">
        <v>6936</v>
      </c>
      <c r="G22" s="55">
        <f t="shared" si="1"/>
        <v>36.59578958476231</v>
      </c>
      <c r="H22" s="47">
        <f t="shared" si="2"/>
        <v>38040</v>
      </c>
      <c r="I22" s="47">
        <f t="shared" si="3"/>
        <v>15355</v>
      </c>
      <c r="J22" s="55">
        <f t="shared" si="4"/>
        <v>40.36540483701367</v>
      </c>
      <c r="K22" s="23"/>
      <c r="L22" s="23"/>
      <c r="M22" s="5"/>
    </row>
    <row r="23" spans="1:13" ht="15.75">
      <c r="A23" s="56">
        <v>30</v>
      </c>
      <c r="B23" s="57">
        <v>17255</v>
      </c>
      <c r="C23" s="57">
        <v>7399</v>
      </c>
      <c r="D23" s="55">
        <f t="shared" si="0"/>
        <v>42.88032454361055</v>
      </c>
      <c r="E23" s="57">
        <v>16995</v>
      </c>
      <c r="F23" s="57">
        <v>6123</v>
      </c>
      <c r="G23" s="55">
        <f t="shared" si="1"/>
        <v>36.02824360105913</v>
      </c>
      <c r="H23" s="47">
        <f t="shared" si="2"/>
        <v>34250</v>
      </c>
      <c r="I23" s="47">
        <f t="shared" si="3"/>
        <v>13522</v>
      </c>
      <c r="J23" s="55">
        <f t="shared" si="4"/>
        <v>39.480291970802924</v>
      </c>
      <c r="K23" s="23"/>
      <c r="L23" s="23"/>
      <c r="M23" s="5"/>
    </row>
    <row r="24" spans="1:13" ht="15.75">
      <c r="A24" s="56">
        <v>31</v>
      </c>
      <c r="B24" s="57">
        <v>16287</v>
      </c>
      <c r="C24" s="57">
        <v>6888</v>
      </c>
      <c r="D24" s="55">
        <f t="shared" si="0"/>
        <v>42.29139804752256</v>
      </c>
      <c r="E24" s="57">
        <v>15816</v>
      </c>
      <c r="F24" s="57">
        <v>5613</v>
      </c>
      <c r="G24" s="55">
        <f t="shared" si="1"/>
        <v>35.489377845220034</v>
      </c>
      <c r="H24" s="47">
        <f t="shared" si="2"/>
        <v>32103</v>
      </c>
      <c r="I24" s="47">
        <f t="shared" si="3"/>
        <v>12501</v>
      </c>
      <c r="J24" s="55">
        <f t="shared" si="4"/>
        <v>38.94028595458368</v>
      </c>
      <c r="K24" s="23"/>
      <c r="L24" s="23"/>
      <c r="M24" s="5"/>
    </row>
    <row r="25" spans="1:13" ht="15.75">
      <c r="A25" s="56">
        <v>32</v>
      </c>
      <c r="B25" s="57">
        <v>14841</v>
      </c>
      <c r="C25" s="57">
        <v>6152</v>
      </c>
      <c r="D25" s="55">
        <f t="shared" si="0"/>
        <v>41.45273229566741</v>
      </c>
      <c r="E25" s="57">
        <v>14674</v>
      </c>
      <c r="F25" s="57">
        <v>5158</v>
      </c>
      <c r="G25" s="55">
        <f t="shared" si="1"/>
        <v>35.150606514924355</v>
      </c>
      <c r="H25" s="47">
        <f t="shared" si="2"/>
        <v>29515</v>
      </c>
      <c r="I25" s="47">
        <f t="shared" si="3"/>
        <v>11310</v>
      </c>
      <c r="J25" s="55">
        <f t="shared" si="4"/>
        <v>38.319498560054214</v>
      </c>
      <c r="K25" s="23"/>
      <c r="L25" s="23"/>
      <c r="M25" s="5"/>
    </row>
    <row r="26" spans="1:13" ht="15.75">
      <c r="A26" s="56">
        <v>33</v>
      </c>
      <c r="B26" s="57">
        <v>13226</v>
      </c>
      <c r="C26" s="57">
        <v>5519</v>
      </c>
      <c r="D26" s="55">
        <f t="shared" si="0"/>
        <v>41.728413730530775</v>
      </c>
      <c r="E26" s="57">
        <v>13355</v>
      </c>
      <c r="F26" s="57">
        <v>4536</v>
      </c>
      <c r="G26" s="55">
        <f t="shared" si="1"/>
        <v>33.96480718831898</v>
      </c>
      <c r="H26" s="47">
        <f t="shared" si="2"/>
        <v>26581</v>
      </c>
      <c r="I26" s="47">
        <f t="shared" si="3"/>
        <v>10055</v>
      </c>
      <c r="J26" s="55">
        <f t="shared" si="4"/>
        <v>37.82777171663971</v>
      </c>
      <c r="K26" s="23"/>
      <c r="L26" s="23"/>
      <c r="M26" s="5"/>
    </row>
    <row r="27" spans="1:13" ht="15.75">
      <c r="A27" s="56">
        <v>34</v>
      </c>
      <c r="B27" s="57">
        <v>11839</v>
      </c>
      <c r="C27" s="57">
        <v>4842</v>
      </c>
      <c r="D27" s="55">
        <f t="shared" si="0"/>
        <v>40.89872455443872</v>
      </c>
      <c r="E27" s="57">
        <v>12153</v>
      </c>
      <c r="F27" s="57">
        <v>4024</v>
      </c>
      <c r="G27" s="55">
        <f t="shared" si="1"/>
        <v>33.111165967250884</v>
      </c>
      <c r="H27" s="47">
        <f t="shared" si="2"/>
        <v>23992</v>
      </c>
      <c r="I27" s="47">
        <f t="shared" si="3"/>
        <v>8866</v>
      </c>
      <c r="J27" s="55">
        <f t="shared" si="4"/>
        <v>36.953984661553854</v>
      </c>
      <c r="K27" s="23"/>
      <c r="L27" s="23"/>
      <c r="M27" s="5"/>
    </row>
    <row r="28" spans="1:13" ht="15.75">
      <c r="A28" s="56">
        <v>35</v>
      </c>
      <c r="B28" s="57">
        <v>10638</v>
      </c>
      <c r="C28" s="57">
        <v>4334</v>
      </c>
      <c r="D28" s="55">
        <f t="shared" si="0"/>
        <v>40.74074074074074</v>
      </c>
      <c r="E28" s="57">
        <v>11442</v>
      </c>
      <c r="F28" s="57">
        <v>3781</v>
      </c>
      <c r="G28" s="55">
        <f t="shared" si="1"/>
        <v>33.04492221639573</v>
      </c>
      <c r="H28" s="47">
        <f t="shared" si="2"/>
        <v>22080</v>
      </c>
      <c r="I28" s="47">
        <f t="shared" si="3"/>
        <v>8115</v>
      </c>
      <c r="J28" s="55">
        <f t="shared" si="4"/>
        <v>36.752717391304344</v>
      </c>
      <c r="K28" s="23"/>
      <c r="L28" s="23"/>
      <c r="M28" s="5"/>
    </row>
    <row r="29" spans="1:13" ht="15.75">
      <c r="A29" s="56">
        <v>36</v>
      </c>
      <c r="B29" s="57">
        <v>9230</v>
      </c>
      <c r="C29" s="57">
        <v>3736</v>
      </c>
      <c r="D29" s="55">
        <f t="shared" si="0"/>
        <v>40.476706392199354</v>
      </c>
      <c r="E29" s="57">
        <v>10577</v>
      </c>
      <c r="F29" s="57">
        <v>3480</v>
      </c>
      <c r="G29" s="55">
        <f t="shared" si="1"/>
        <v>32.90157889760802</v>
      </c>
      <c r="H29" s="47">
        <f t="shared" si="2"/>
        <v>19807</v>
      </c>
      <c r="I29" s="47">
        <f t="shared" si="3"/>
        <v>7216</v>
      </c>
      <c r="J29" s="55">
        <f t="shared" si="4"/>
        <v>36.43156459837431</v>
      </c>
      <c r="K29" s="23"/>
      <c r="L29" s="23"/>
      <c r="M29" s="5"/>
    </row>
    <row r="30" spans="1:13" ht="15.75">
      <c r="A30" s="56">
        <v>37</v>
      </c>
      <c r="B30" s="57">
        <v>8654</v>
      </c>
      <c r="C30" s="57">
        <v>3408</v>
      </c>
      <c r="D30" s="55">
        <f t="shared" si="0"/>
        <v>39.38063323318697</v>
      </c>
      <c r="E30" s="57">
        <v>9408</v>
      </c>
      <c r="F30" s="57">
        <v>3099</v>
      </c>
      <c r="G30" s="55">
        <f t="shared" si="1"/>
        <v>32.94005102040816</v>
      </c>
      <c r="H30" s="47">
        <f t="shared" si="2"/>
        <v>18062</v>
      </c>
      <c r="I30" s="47">
        <f t="shared" si="3"/>
        <v>6507</v>
      </c>
      <c r="J30" s="55">
        <f t="shared" si="4"/>
        <v>36.025910751854724</v>
      </c>
      <c r="K30" s="23"/>
      <c r="L30" s="23"/>
      <c r="M30" s="5"/>
    </row>
    <row r="31" spans="1:13" ht="15.75">
      <c r="A31" s="56">
        <v>38</v>
      </c>
      <c r="B31" s="57">
        <v>7380</v>
      </c>
      <c r="C31" s="57">
        <v>2917</v>
      </c>
      <c r="D31" s="55">
        <f t="shared" si="0"/>
        <v>39.52574525745258</v>
      </c>
      <c r="E31" s="57">
        <v>8631</v>
      </c>
      <c r="F31" s="57">
        <v>2753</v>
      </c>
      <c r="G31" s="55">
        <f t="shared" si="1"/>
        <v>31.896651604680805</v>
      </c>
      <c r="H31" s="47">
        <f t="shared" si="2"/>
        <v>16011</v>
      </c>
      <c r="I31" s="47">
        <f t="shared" si="3"/>
        <v>5670</v>
      </c>
      <c r="J31" s="55">
        <f t="shared" si="4"/>
        <v>35.413153456998316</v>
      </c>
      <c r="K31" s="23"/>
      <c r="L31" s="23"/>
      <c r="M31" s="5"/>
    </row>
    <row r="32" spans="1:13" ht="15.75">
      <c r="A32" s="56">
        <v>39</v>
      </c>
      <c r="B32" s="57">
        <v>6816</v>
      </c>
      <c r="C32" s="57">
        <v>2671</v>
      </c>
      <c r="D32" s="55">
        <f t="shared" si="0"/>
        <v>39.18720657276995</v>
      </c>
      <c r="E32" s="57">
        <v>7685</v>
      </c>
      <c r="F32" s="57">
        <v>2445</v>
      </c>
      <c r="G32" s="55">
        <f t="shared" si="1"/>
        <v>31.815224463240078</v>
      </c>
      <c r="H32" s="47">
        <f t="shared" si="2"/>
        <v>14501</v>
      </c>
      <c r="I32" s="47">
        <f t="shared" si="3"/>
        <v>5116</v>
      </c>
      <c r="J32" s="55">
        <f t="shared" si="4"/>
        <v>35.280325494793466</v>
      </c>
      <c r="K32" s="23"/>
      <c r="L32" s="23"/>
      <c r="M32" s="5"/>
    </row>
    <row r="33" spans="1:13" ht="15.75">
      <c r="A33" s="56">
        <v>40</v>
      </c>
      <c r="B33" s="57">
        <v>5396</v>
      </c>
      <c r="C33" s="57">
        <v>2154</v>
      </c>
      <c r="D33" s="55">
        <f t="shared" si="0"/>
        <v>39.9184581171238</v>
      </c>
      <c r="E33" s="57">
        <v>6855</v>
      </c>
      <c r="F33" s="57">
        <v>2210</v>
      </c>
      <c r="G33" s="55">
        <f t="shared" si="1"/>
        <v>32.23924142961342</v>
      </c>
      <c r="H33" s="47">
        <f t="shared" si="2"/>
        <v>12251</v>
      </c>
      <c r="I33" s="47">
        <f t="shared" si="3"/>
        <v>4364</v>
      </c>
      <c r="J33" s="55">
        <f t="shared" si="4"/>
        <v>35.62158191168068</v>
      </c>
      <c r="K33" s="23"/>
      <c r="L33" s="23"/>
      <c r="M33" s="5"/>
    </row>
    <row r="34" spans="1:13" ht="15.75">
      <c r="A34" s="56">
        <v>41</v>
      </c>
      <c r="B34" s="57">
        <v>5065</v>
      </c>
      <c r="C34" s="57">
        <v>1961</v>
      </c>
      <c r="D34" s="55">
        <f t="shared" si="0"/>
        <v>38.71668311944719</v>
      </c>
      <c r="E34" s="57">
        <v>6138</v>
      </c>
      <c r="F34" s="57">
        <v>1920</v>
      </c>
      <c r="G34" s="55">
        <f t="shared" si="1"/>
        <v>31.28054740957967</v>
      </c>
      <c r="H34" s="47">
        <f t="shared" si="2"/>
        <v>11203</v>
      </c>
      <c r="I34" s="47">
        <f t="shared" si="3"/>
        <v>3881</v>
      </c>
      <c r="J34" s="55">
        <f t="shared" si="4"/>
        <v>34.64250647148086</v>
      </c>
      <c r="K34" s="23"/>
      <c r="L34" s="23"/>
      <c r="M34" s="5"/>
    </row>
    <row r="35" spans="1:13" ht="15.75">
      <c r="A35" s="56">
        <v>42</v>
      </c>
      <c r="B35" s="57">
        <v>4653</v>
      </c>
      <c r="C35" s="57">
        <v>1834</v>
      </c>
      <c r="D35" s="55">
        <f t="shared" si="0"/>
        <v>39.41543090479261</v>
      </c>
      <c r="E35" s="57">
        <v>5558</v>
      </c>
      <c r="F35" s="57">
        <v>1698</v>
      </c>
      <c r="G35" s="55">
        <f t="shared" si="1"/>
        <v>30.55055775458798</v>
      </c>
      <c r="H35" s="47">
        <f t="shared" si="2"/>
        <v>10211</v>
      </c>
      <c r="I35" s="47">
        <f t="shared" si="3"/>
        <v>3532</v>
      </c>
      <c r="J35" s="55">
        <f t="shared" si="4"/>
        <v>34.590147879737536</v>
      </c>
      <c r="K35" s="23"/>
      <c r="L35" s="23"/>
      <c r="M35" s="5"/>
    </row>
    <row r="36" spans="1:13" ht="15.75">
      <c r="A36" s="56">
        <v>43</v>
      </c>
      <c r="B36" s="57">
        <v>3969</v>
      </c>
      <c r="C36" s="57">
        <v>1541</v>
      </c>
      <c r="D36" s="55">
        <f t="shared" si="0"/>
        <v>38.82590073066264</v>
      </c>
      <c r="E36" s="57">
        <v>4888</v>
      </c>
      <c r="F36" s="57">
        <v>1478</v>
      </c>
      <c r="G36" s="55">
        <f t="shared" si="1"/>
        <v>30.237315875613746</v>
      </c>
      <c r="H36" s="47">
        <f t="shared" si="2"/>
        <v>8857</v>
      </c>
      <c r="I36" s="47">
        <f t="shared" si="3"/>
        <v>3019</v>
      </c>
      <c r="J36" s="55">
        <f t="shared" si="4"/>
        <v>34.086033645703964</v>
      </c>
      <c r="K36" s="23"/>
      <c r="L36" s="23"/>
      <c r="M36" s="5"/>
    </row>
    <row r="37" spans="1:13" ht="15.75">
      <c r="A37" s="56">
        <v>44</v>
      </c>
      <c r="B37" s="57">
        <v>3295</v>
      </c>
      <c r="C37" s="57">
        <v>1264</v>
      </c>
      <c r="D37" s="55">
        <f t="shared" si="0"/>
        <v>38.36115326251897</v>
      </c>
      <c r="E37" s="57">
        <v>4396</v>
      </c>
      <c r="F37" s="57">
        <v>1340</v>
      </c>
      <c r="G37" s="55">
        <f t="shared" si="1"/>
        <v>30.482256596906275</v>
      </c>
      <c r="H37" s="47">
        <f t="shared" si="2"/>
        <v>7691</v>
      </c>
      <c r="I37" s="47">
        <f t="shared" si="3"/>
        <v>2604</v>
      </c>
      <c r="J37" s="55">
        <f t="shared" si="4"/>
        <v>33.857755818489146</v>
      </c>
      <c r="K37" s="23"/>
      <c r="L37" s="23"/>
      <c r="M37" s="5"/>
    </row>
    <row r="38" spans="1:13" ht="15.75">
      <c r="A38" s="56">
        <v>45</v>
      </c>
      <c r="B38" s="57">
        <v>3003</v>
      </c>
      <c r="C38" s="57">
        <v>1127</v>
      </c>
      <c r="D38" s="55">
        <f t="shared" si="0"/>
        <v>37.52913752913753</v>
      </c>
      <c r="E38" s="57">
        <v>3843</v>
      </c>
      <c r="F38" s="57">
        <v>1168</v>
      </c>
      <c r="G38" s="55">
        <f t="shared" si="1"/>
        <v>30.39292219620088</v>
      </c>
      <c r="H38" s="47">
        <f t="shared" si="2"/>
        <v>6846</v>
      </c>
      <c r="I38" s="47">
        <f t="shared" si="3"/>
        <v>2295</v>
      </c>
      <c r="J38" s="55">
        <f t="shared" si="4"/>
        <v>33.523225241016654</v>
      </c>
      <c r="K38" s="23"/>
      <c r="L38" s="23"/>
      <c r="M38" s="5"/>
    </row>
    <row r="39" spans="1:13" ht="15.75">
      <c r="A39" s="56">
        <v>46</v>
      </c>
      <c r="B39" s="57">
        <v>2712</v>
      </c>
      <c r="C39" s="57">
        <v>990</v>
      </c>
      <c r="D39" s="55">
        <f t="shared" si="0"/>
        <v>36.50442477876106</v>
      </c>
      <c r="E39" s="57">
        <v>3457</v>
      </c>
      <c r="F39" s="57">
        <v>1031</v>
      </c>
      <c r="G39" s="55">
        <f t="shared" si="1"/>
        <v>29.82354642753833</v>
      </c>
      <c r="H39" s="47">
        <f t="shared" si="2"/>
        <v>6169</v>
      </c>
      <c r="I39" s="47">
        <f t="shared" si="3"/>
        <v>2021</v>
      </c>
      <c r="J39" s="55">
        <f t="shared" si="4"/>
        <v>32.7605770789431</v>
      </c>
      <c r="K39" s="23"/>
      <c r="L39" s="23"/>
      <c r="M39" s="5"/>
    </row>
    <row r="40" spans="1:13" ht="15.75">
      <c r="A40" s="56">
        <v>47</v>
      </c>
      <c r="B40" s="57">
        <v>2392</v>
      </c>
      <c r="C40" s="57">
        <v>920</v>
      </c>
      <c r="D40" s="55">
        <f t="shared" si="0"/>
        <v>38.46153846153847</v>
      </c>
      <c r="E40" s="57">
        <v>3167</v>
      </c>
      <c r="F40" s="57">
        <v>888</v>
      </c>
      <c r="G40" s="55">
        <f t="shared" si="1"/>
        <v>28.039153773287023</v>
      </c>
      <c r="H40" s="47">
        <f t="shared" si="2"/>
        <v>5559</v>
      </c>
      <c r="I40" s="47">
        <f t="shared" si="3"/>
        <v>1808</v>
      </c>
      <c r="J40" s="55">
        <f t="shared" si="4"/>
        <v>32.52383522216226</v>
      </c>
      <c r="K40" s="23"/>
      <c r="L40" s="23"/>
      <c r="M40" s="5"/>
    </row>
    <row r="41" spans="1:13" ht="15.75">
      <c r="A41" s="56">
        <v>48</v>
      </c>
      <c r="B41" s="57">
        <v>2013</v>
      </c>
      <c r="C41" s="57">
        <v>734</v>
      </c>
      <c r="D41" s="55">
        <f t="shared" si="0"/>
        <v>36.46299056135122</v>
      </c>
      <c r="E41" s="57">
        <v>2765</v>
      </c>
      <c r="F41" s="57">
        <v>781</v>
      </c>
      <c r="G41" s="55">
        <f t="shared" si="1"/>
        <v>28.245931283905968</v>
      </c>
      <c r="H41" s="47">
        <f t="shared" si="2"/>
        <v>4778</v>
      </c>
      <c r="I41" s="47">
        <f t="shared" si="3"/>
        <v>1515</v>
      </c>
      <c r="J41" s="55">
        <f t="shared" si="4"/>
        <v>31.707827542904983</v>
      </c>
      <c r="K41" s="23"/>
      <c r="L41" s="23"/>
      <c r="M41" s="5"/>
    </row>
    <row r="42" spans="1:13" ht="15.75">
      <c r="A42" s="56">
        <v>49</v>
      </c>
      <c r="B42" s="57">
        <v>1650</v>
      </c>
      <c r="C42" s="57">
        <v>628</v>
      </c>
      <c r="D42" s="55">
        <f t="shared" si="0"/>
        <v>38.06060606060606</v>
      </c>
      <c r="E42" s="57">
        <v>2474</v>
      </c>
      <c r="F42" s="57">
        <v>711</v>
      </c>
      <c r="G42" s="55">
        <f t="shared" si="1"/>
        <v>28.73888439773646</v>
      </c>
      <c r="H42" s="47">
        <f t="shared" si="2"/>
        <v>4124</v>
      </c>
      <c r="I42" s="47">
        <f t="shared" si="3"/>
        <v>1339</v>
      </c>
      <c r="J42" s="55">
        <f t="shared" si="4"/>
        <v>32.46847720659554</v>
      </c>
      <c r="K42" s="23"/>
      <c r="L42" s="23"/>
      <c r="M42" s="5"/>
    </row>
    <row r="43" spans="1:13" ht="15.75">
      <c r="A43" s="56">
        <v>50</v>
      </c>
      <c r="B43" s="57">
        <v>1375</v>
      </c>
      <c r="C43" s="57">
        <v>540</v>
      </c>
      <c r="D43" s="55">
        <f t="shared" si="0"/>
        <v>39.27272727272727</v>
      </c>
      <c r="E43" s="57">
        <v>2086</v>
      </c>
      <c r="F43" s="57">
        <v>600</v>
      </c>
      <c r="G43" s="55">
        <f t="shared" si="1"/>
        <v>28.763183125599234</v>
      </c>
      <c r="H43" s="47">
        <f t="shared" si="2"/>
        <v>3461</v>
      </c>
      <c r="I43" s="47">
        <f t="shared" si="3"/>
        <v>1140</v>
      </c>
      <c r="J43" s="55">
        <f t="shared" si="4"/>
        <v>32.93845709332563</v>
      </c>
      <c r="K43" s="23"/>
      <c r="L43" s="23"/>
      <c r="M43" s="5"/>
    </row>
    <row r="44" spans="1:13" ht="15.75">
      <c r="A44" s="56">
        <v>51</v>
      </c>
      <c r="B44" s="57">
        <v>1207</v>
      </c>
      <c r="C44" s="57">
        <v>451</v>
      </c>
      <c r="D44" s="55">
        <f t="shared" si="0"/>
        <v>37.36536868268434</v>
      </c>
      <c r="E44" s="57">
        <v>1949</v>
      </c>
      <c r="F44" s="57">
        <v>536</v>
      </c>
      <c r="G44" s="55">
        <f t="shared" si="1"/>
        <v>27.501282709081583</v>
      </c>
      <c r="H44" s="47">
        <f t="shared" si="2"/>
        <v>3156</v>
      </c>
      <c r="I44" s="47">
        <f t="shared" si="3"/>
        <v>987</v>
      </c>
      <c r="J44" s="55">
        <f t="shared" si="4"/>
        <v>31.273764258555133</v>
      </c>
      <c r="K44" s="23"/>
      <c r="L44" s="23"/>
      <c r="M44" s="5"/>
    </row>
    <row r="45" spans="1:13" ht="15.75">
      <c r="A45" s="56">
        <v>52</v>
      </c>
      <c r="B45" s="57">
        <v>1041</v>
      </c>
      <c r="C45" s="57">
        <v>358</v>
      </c>
      <c r="D45" s="55">
        <f t="shared" si="0"/>
        <v>34.390009606147935</v>
      </c>
      <c r="E45" s="57">
        <v>1753</v>
      </c>
      <c r="F45" s="57">
        <v>473</v>
      </c>
      <c r="G45" s="55">
        <f t="shared" si="1"/>
        <v>26.982316029663433</v>
      </c>
      <c r="H45" s="47">
        <f t="shared" si="2"/>
        <v>2794</v>
      </c>
      <c r="I45" s="47">
        <f t="shared" si="3"/>
        <v>831</v>
      </c>
      <c r="J45" s="55">
        <f t="shared" si="4"/>
        <v>29.742304939155336</v>
      </c>
      <c r="K45" s="23"/>
      <c r="L45" s="23"/>
      <c r="M45" s="5"/>
    </row>
    <row r="46" spans="1:13" ht="15.75">
      <c r="A46" s="56">
        <v>53</v>
      </c>
      <c r="B46" s="57">
        <v>886</v>
      </c>
      <c r="C46" s="57">
        <v>326</v>
      </c>
      <c r="D46" s="55">
        <f t="shared" si="0"/>
        <v>36.794582392776526</v>
      </c>
      <c r="E46" s="57">
        <v>1605</v>
      </c>
      <c r="F46" s="57">
        <v>429</v>
      </c>
      <c r="G46" s="55">
        <f t="shared" si="1"/>
        <v>26.72897196261682</v>
      </c>
      <c r="H46" s="47">
        <f t="shared" si="2"/>
        <v>2491</v>
      </c>
      <c r="I46" s="47">
        <f t="shared" si="3"/>
        <v>755</v>
      </c>
      <c r="J46" s="55">
        <f t="shared" si="4"/>
        <v>30.309112806101968</v>
      </c>
      <c r="K46" s="23"/>
      <c r="L46" s="23"/>
      <c r="M46" s="5"/>
    </row>
    <row r="47" spans="1:13" ht="15.75">
      <c r="A47" s="56">
        <v>54</v>
      </c>
      <c r="B47" s="57">
        <v>797</v>
      </c>
      <c r="C47" s="57">
        <v>279</v>
      </c>
      <c r="D47" s="55">
        <f t="shared" si="0"/>
        <v>35.006273525721454</v>
      </c>
      <c r="E47" s="57">
        <v>1249</v>
      </c>
      <c r="F47" s="57">
        <v>362</v>
      </c>
      <c r="G47" s="55">
        <f t="shared" si="1"/>
        <v>28.98318654923939</v>
      </c>
      <c r="H47" s="47">
        <f t="shared" si="2"/>
        <v>2046</v>
      </c>
      <c r="I47" s="47">
        <f t="shared" si="3"/>
        <v>641</v>
      </c>
      <c r="J47" s="55">
        <f t="shared" si="4"/>
        <v>31.329423264907135</v>
      </c>
      <c r="K47" s="23"/>
      <c r="L47" s="23"/>
      <c r="M47" s="5"/>
    </row>
    <row r="48" spans="1:13" ht="15.75">
      <c r="A48" s="56">
        <v>55</v>
      </c>
      <c r="B48" s="57">
        <v>676</v>
      </c>
      <c r="C48" s="57">
        <v>254</v>
      </c>
      <c r="D48" s="55">
        <f t="shared" si="0"/>
        <v>37.573964497041416</v>
      </c>
      <c r="E48" s="57">
        <v>1107</v>
      </c>
      <c r="F48" s="57">
        <v>309</v>
      </c>
      <c r="G48" s="55">
        <f t="shared" si="1"/>
        <v>27.91327913279133</v>
      </c>
      <c r="H48" s="47">
        <f t="shared" si="2"/>
        <v>1783</v>
      </c>
      <c r="I48" s="47">
        <f t="shared" si="3"/>
        <v>563</v>
      </c>
      <c r="J48" s="55">
        <f t="shared" si="4"/>
        <v>31.575995513180033</v>
      </c>
      <c r="K48" s="23"/>
      <c r="L48" s="23"/>
      <c r="M48" s="5"/>
    </row>
    <row r="49" spans="1:13" ht="15.75">
      <c r="A49" s="56">
        <v>56</v>
      </c>
      <c r="B49" s="57">
        <v>572</v>
      </c>
      <c r="C49" s="57">
        <v>210</v>
      </c>
      <c r="D49" s="55">
        <f t="shared" si="0"/>
        <v>36.71328671328671</v>
      </c>
      <c r="E49" s="57">
        <v>1037</v>
      </c>
      <c r="F49" s="57">
        <v>305</v>
      </c>
      <c r="G49" s="55">
        <f t="shared" si="1"/>
        <v>29.411764705882355</v>
      </c>
      <c r="H49" s="47">
        <f t="shared" si="2"/>
        <v>1609</v>
      </c>
      <c r="I49" s="47">
        <f t="shared" si="3"/>
        <v>515</v>
      </c>
      <c r="J49" s="55">
        <f t="shared" si="4"/>
        <v>32.00745804847732</v>
      </c>
      <c r="K49" s="23"/>
      <c r="L49" s="23"/>
      <c r="M49" s="5"/>
    </row>
    <row r="50" spans="1:13" ht="15.75">
      <c r="A50" s="56">
        <v>57</v>
      </c>
      <c r="B50" s="57">
        <v>500</v>
      </c>
      <c r="C50" s="57">
        <v>164</v>
      </c>
      <c r="D50" s="55">
        <f t="shared" si="0"/>
        <v>32.800000000000004</v>
      </c>
      <c r="E50" s="57">
        <v>918</v>
      </c>
      <c r="F50" s="57">
        <v>236</v>
      </c>
      <c r="G50" s="55">
        <f t="shared" si="1"/>
        <v>25.70806100217865</v>
      </c>
      <c r="H50" s="47">
        <f t="shared" si="2"/>
        <v>1418</v>
      </c>
      <c r="I50" s="47">
        <f t="shared" si="3"/>
        <v>400</v>
      </c>
      <c r="J50" s="55">
        <f t="shared" si="4"/>
        <v>28.208744710860366</v>
      </c>
      <c r="K50" s="23"/>
      <c r="L50" s="23"/>
      <c r="M50" s="5"/>
    </row>
    <row r="51" spans="1:13" ht="15.75">
      <c r="A51" s="56">
        <v>58</v>
      </c>
      <c r="B51" s="57">
        <v>447</v>
      </c>
      <c r="C51" s="57">
        <v>170</v>
      </c>
      <c r="D51" s="55">
        <f t="shared" si="0"/>
        <v>38.03131991051455</v>
      </c>
      <c r="E51" s="57">
        <v>800</v>
      </c>
      <c r="F51" s="57">
        <v>211</v>
      </c>
      <c r="G51" s="55">
        <f t="shared" si="1"/>
        <v>26.375</v>
      </c>
      <c r="H51" s="47">
        <f t="shared" si="2"/>
        <v>1247</v>
      </c>
      <c r="I51" s="47">
        <f t="shared" si="3"/>
        <v>381</v>
      </c>
      <c r="J51" s="55">
        <f t="shared" si="4"/>
        <v>30.553327987169205</v>
      </c>
      <c r="K51" s="23"/>
      <c r="L51" s="23"/>
      <c r="M51" s="5"/>
    </row>
    <row r="52" spans="1:13" ht="15.75">
      <c r="A52" s="56">
        <v>59</v>
      </c>
      <c r="B52" s="57">
        <v>356</v>
      </c>
      <c r="C52" s="57">
        <v>141</v>
      </c>
      <c r="D52" s="55">
        <f t="shared" si="0"/>
        <v>39.60674157303371</v>
      </c>
      <c r="E52" s="57">
        <v>748</v>
      </c>
      <c r="F52" s="57">
        <v>202</v>
      </c>
      <c r="G52" s="55">
        <f t="shared" si="1"/>
        <v>27.00534759358289</v>
      </c>
      <c r="H52" s="47">
        <f t="shared" si="2"/>
        <v>1104</v>
      </c>
      <c r="I52" s="47">
        <f t="shared" si="3"/>
        <v>343</v>
      </c>
      <c r="J52" s="55">
        <f t="shared" si="4"/>
        <v>31.068840579710145</v>
      </c>
      <c r="K52" s="23"/>
      <c r="L52" s="23"/>
      <c r="M52" s="5"/>
    </row>
    <row r="53" spans="1:13" ht="15.75">
      <c r="A53" s="56">
        <v>60</v>
      </c>
      <c r="B53" s="57">
        <v>294</v>
      </c>
      <c r="C53" s="57">
        <v>101</v>
      </c>
      <c r="D53" s="55">
        <f t="shared" si="0"/>
        <v>34.35374149659864</v>
      </c>
      <c r="E53" s="57">
        <v>702</v>
      </c>
      <c r="F53" s="57">
        <v>187</v>
      </c>
      <c r="G53" s="55">
        <f t="shared" si="1"/>
        <v>26.638176638176635</v>
      </c>
      <c r="H53" s="47">
        <f t="shared" si="2"/>
        <v>996</v>
      </c>
      <c r="I53" s="47">
        <f t="shared" si="3"/>
        <v>288</v>
      </c>
      <c r="J53" s="55">
        <f t="shared" si="4"/>
        <v>28.915662650602407</v>
      </c>
      <c r="K53" s="23"/>
      <c r="L53" s="23"/>
      <c r="M53" s="5"/>
    </row>
    <row r="54" spans="1:13" ht="15.75">
      <c r="A54" s="56">
        <v>61</v>
      </c>
      <c r="B54" s="57">
        <v>219</v>
      </c>
      <c r="C54" s="57">
        <v>81</v>
      </c>
      <c r="D54" s="55">
        <f t="shared" si="0"/>
        <v>36.986301369863014</v>
      </c>
      <c r="E54" s="57">
        <v>506</v>
      </c>
      <c r="F54" s="57">
        <v>136</v>
      </c>
      <c r="G54" s="55">
        <f t="shared" si="1"/>
        <v>26.877470355731226</v>
      </c>
      <c r="H54" s="47">
        <f t="shared" si="2"/>
        <v>725</v>
      </c>
      <c r="I54" s="47">
        <f t="shared" si="3"/>
        <v>217</v>
      </c>
      <c r="J54" s="55">
        <f t="shared" si="4"/>
        <v>29.931034482758623</v>
      </c>
      <c r="K54" s="23"/>
      <c r="L54" s="23"/>
      <c r="M54" s="5"/>
    </row>
    <row r="55" spans="1:13" ht="15.75">
      <c r="A55" s="56">
        <v>62</v>
      </c>
      <c r="B55" s="57">
        <v>170</v>
      </c>
      <c r="C55" s="57">
        <v>62</v>
      </c>
      <c r="D55" s="55">
        <f t="shared" si="0"/>
        <v>36.470588235294116</v>
      </c>
      <c r="E55" s="57">
        <v>423</v>
      </c>
      <c r="F55" s="57">
        <v>110</v>
      </c>
      <c r="G55" s="55">
        <f t="shared" si="1"/>
        <v>26.004728132387704</v>
      </c>
      <c r="H55" s="47">
        <f t="shared" si="2"/>
        <v>593</v>
      </c>
      <c r="I55" s="47">
        <f t="shared" si="3"/>
        <v>172</v>
      </c>
      <c r="J55" s="55">
        <f t="shared" si="4"/>
        <v>29.00505902192243</v>
      </c>
      <c r="K55" s="23"/>
      <c r="L55" s="23"/>
      <c r="M55" s="5"/>
    </row>
    <row r="56" spans="1:13" ht="15.75">
      <c r="A56" s="56">
        <v>63</v>
      </c>
      <c r="B56" s="57">
        <v>171</v>
      </c>
      <c r="C56" s="57">
        <v>54</v>
      </c>
      <c r="D56" s="55">
        <f t="shared" si="0"/>
        <v>31.57894736842105</v>
      </c>
      <c r="E56" s="57">
        <v>362</v>
      </c>
      <c r="F56" s="57">
        <v>93</v>
      </c>
      <c r="G56" s="55">
        <f t="shared" si="1"/>
        <v>25.69060773480663</v>
      </c>
      <c r="H56" s="47">
        <f t="shared" si="2"/>
        <v>533</v>
      </c>
      <c r="I56" s="47">
        <f t="shared" si="3"/>
        <v>147</v>
      </c>
      <c r="J56" s="55">
        <f t="shared" si="4"/>
        <v>27.5797373358349</v>
      </c>
      <c r="K56" s="23"/>
      <c r="L56" s="23"/>
      <c r="M56" s="5"/>
    </row>
    <row r="57" spans="1:13" ht="15.75">
      <c r="A57" s="56">
        <v>64</v>
      </c>
      <c r="B57" s="57">
        <v>141</v>
      </c>
      <c r="C57" s="57">
        <v>55</v>
      </c>
      <c r="D57" s="55">
        <f t="shared" si="0"/>
        <v>39.00709219858156</v>
      </c>
      <c r="E57" s="57">
        <v>250</v>
      </c>
      <c r="F57" s="57">
        <v>67</v>
      </c>
      <c r="G57" s="55">
        <f t="shared" si="1"/>
        <v>26.8</v>
      </c>
      <c r="H57" s="47">
        <f t="shared" si="2"/>
        <v>391</v>
      </c>
      <c r="I57" s="47">
        <f t="shared" si="3"/>
        <v>122</v>
      </c>
      <c r="J57" s="55">
        <f t="shared" si="4"/>
        <v>31.202046035805626</v>
      </c>
      <c r="K57" s="23"/>
      <c r="L57" s="23"/>
      <c r="M57" s="5"/>
    </row>
    <row r="58" spans="1:13" ht="15.75">
      <c r="A58" s="56">
        <v>65</v>
      </c>
      <c r="B58" s="57">
        <v>122</v>
      </c>
      <c r="C58" s="57">
        <v>39</v>
      </c>
      <c r="D58" s="55">
        <f t="shared" si="0"/>
        <v>31.967213114754102</v>
      </c>
      <c r="E58" s="57">
        <v>213</v>
      </c>
      <c r="F58" s="57">
        <v>52</v>
      </c>
      <c r="G58" s="55">
        <f t="shared" si="1"/>
        <v>24.413145539906104</v>
      </c>
      <c r="H58" s="47">
        <f t="shared" si="2"/>
        <v>335</v>
      </c>
      <c r="I58" s="47">
        <f t="shared" si="3"/>
        <v>91</v>
      </c>
      <c r="J58" s="55">
        <f t="shared" si="4"/>
        <v>27.164179104477608</v>
      </c>
      <c r="K58" s="23"/>
      <c r="L58" s="23"/>
      <c r="M58" s="5"/>
    </row>
    <row r="59" spans="1:13" ht="15.75">
      <c r="A59" s="56">
        <v>66</v>
      </c>
      <c r="B59" s="57">
        <v>111</v>
      </c>
      <c r="C59" s="57">
        <v>40</v>
      </c>
      <c r="D59" s="55">
        <f t="shared" si="0"/>
        <v>36.03603603603604</v>
      </c>
      <c r="E59" s="57">
        <v>195</v>
      </c>
      <c r="F59" s="57">
        <v>44</v>
      </c>
      <c r="G59" s="55">
        <f t="shared" si="1"/>
        <v>22.564102564102566</v>
      </c>
      <c r="H59" s="47">
        <f t="shared" si="2"/>
        <v>306</v>
      </c>
      <c r="I59" s="47">
        <f t="shared" si="3"/>
        <v>84</v>
      </c>
      <c r="J59" s="55">
        <f t="shared" si="4"/>
        <v>27.450980392156865</v>
      </c>
      <c r="K59" s="23"/>
      <c r="L59" s="23"/>
      <c r="M59" s="5"/>
    </row>
    <row r="60" spans="1:14" ht="15.75">
      <c r="A60" s="56">
        <v>67</v>
      </c>
      <c r="B60" s="57">
        <v>100</v>
      </c>
      <c r="C60" s="57">
        <v>40</v>
      </c>
      <c r="D60" s="55">
        <f t="shared" si="0"/>
        <v>40</v>
      </c>
      <c r="E60" s="57">
        <v>211</v>
      </c>
      <c r="F60" s="57">
        <v>49</v>
      </c>
      <c r="G60" s="55">
        <f t="shared" si="1"/>
        <v>23.22274881516588</v>
      </c>
      <c r="H60" s="47">
        <f t="shared" si="2"/>
        <v>311</v>
      </c>
      <c r="I60" s="47">
        <f t="shared" si="3"/>
        <v>89</v>
      </c>
      <c r="J60" s="55">
        <f t="shared" si="4"/>
        <v>28.617363344051448</v>
      </c>
      <c r="K60" s="24"/>
      <c r="L60" s="25"/>
      <c r="M60" s="25"/>
      <c r="N60" s="30"/>
    </row>
    <row r="61" spans="1:14" ht="15.75">
      <c r="A61" s="56">
        <v>68</v>
      </c>
      <c r="B61" s="57">
        <v>70</v>
      </c>
      <c r="C61" s="57">
        <v>21</v>
      </c>
      <c r="D61" s="55">
        <f t="shared" si="0"/>
        <v>30</v>
      </c>
      <c r="E61" s="57">
        <v>153</v>
      </c>
      <c r="F61" s="57">
        <v>32</v>
      </c>
      <c r="G61" s="55">
        <f t="shared" si="1"/>
        <v>20.915032679738562</v>
      </c>
      <c r="H61" s="47">
        <f t="shared" si="2"/>
        <v>223</v>
      </c>
      <c r="I61" s="47">
        <f t="shared" si="3"/>
        <v>53</v>
      </c>
      <c r="J61" s="55">
        <f t="shared" si="4"/>
        <v>23.766816143497756</v>
      </c>
      <c r="K61" s="24"/>
      <c r="L61" s="25"/>
      <c r="M61" s="25"/>
      <c r="N61" s="30"/>
    </row>
    <row r="62" spans="1:14" ht="15.75">
      <c r="A62" s="56">
        <v>69</v>
      </c>
      <c r="B62" s="57">
        <v>85</v>
      </c>
      <c r="C62" s="57">
        <v>35</v>
      </c>
      <c r="D62" s="55">
        <f t="shared" si="0"/>
        <v>41.17647058823529</v>
      </c>
      <c r="E62" s="57">
        <v>121</v>
      </c>
      <c r="F62" s="57">
        <v>25</v>
      </c>
      <c r="G62" s="55">
        <f t="shared" si="1"/>
        <v>20.66115702479339</v>
      </c>
      <c r="H62" s="47">
        <f t="shared" si="2"/>
        <v>206</v>
      </c>
      <c r="I62" s="47">
        <f t="shared" si="3"/>
        <v>60</v>
      </c>
      <c r="J62" s="55">
        <f t="shared" si="4"/>
        <v>29.126213592233007</v>
      </c>
      <c r="K62" s="24"/>
      <c r="L62" s="25"/>
      <c r="M62" s="25"/>
      <c r="N62" s="30"/>
    </row>
    <row r="63" spans="1:14" ht="15.75">
      <c r="A63" s="56">
        <v>70</v>
      </c>
      <c r="B63" s="57">
        <v>46</v>
      </c>
      <c r="C63" s="57">
        <v>17</v>
      </c>
      <c r="D63" s="55">
        <f t="shared" si="0"/>
        <v>36.95652173913043</v>
      </c>
      <c r="E63" s="57">
        <v>113</v>
      </c>
      <c r="F63" s="57">
        <v>19</v>
      </c>
      <c r="G63" s="55">
        <f t="shared" si="1"/>
        <v>16.8141592920354</v>
      </c>
      <c r="H63" s="47">
        <f t="shared" si="2"/>
        <v>159</v>
      </c>
      <c r="I63" s="47">
        <f t="shared" si="3"/>
        <v>36</v>
      </c>
      <c r="J63" s="55">
        <f t="shared" si="4"/>
        <v>22.641509433962266</v>
      </c>
      <c r="K63" s="24"/>
      <c r="L63" s="25"/>
      <c r="M63" s="25"/>
      <c r="N63" s="30"/>
    </row>
    <row r="64" spans="1:14" ht="15.75">
      <c r="A64" s="56">
        <v>71</v>
      </c>
      <c r="B64" s="57">
        <v>32</v>
      </c>
      <c r="C64" s="57">
        <v>11</v>
      </c>
      <c r="D64" s="55">
        <f t="shared" si="0"/>
        <v>34.375</v>
      </c>
      <c r="E64" s="57">
        <v>61</v>
      </c>
      <c r="F64" s="57">
        <v>21</v>
      </c>
      <c r="G64" s="55">
        <f t="shared" si="1"/>
        <v>34.42622950819672</v>
      </c>
      <c r="H64" s="47">
        <f t="shared" si="2"/>
        <v>93</v>
      </c>
      <c r="I64" s="47">
        <f t="shared" si="3"/>
        <v>32</v>
      </c>
      <c r="J64" s="55">
        <f t="shared" si="4"/>
        <v>34.40860215053764</v>
      </c>
      <c r="K64" s="24"/>
      <c r="L64" s="25"/>
      <c r="M64" s="25"/>
      <c r="N64" s="30"/>
    </row>
    <row r="65" spans="1:14" ht="15.75">
      <c r="A65" s="56">
        <v>72</v>
      </c>
      <c r="B65" s="57">
        <v>44</v>
      </c>
      <c r="C65" s="57">
        <v>15</v>
      </c>
      <c r="D65" s="55">
        <f t="shared" si="0"/>
        <v>34.090909090909086</v>
      </c>
      <c r="E65" s="57">
        <v>51</v>
      </c>
      <c r="F65" s="57">
        <v>9</v>
      </c>
      <c r="G65" s="55">
        <f t="shared" si="1"/>
        <v>17.647058823529413</v>
      </c>
      <c r="H65" s="47">
        <f t="shared" si="2"/>
        <v>95</v>
      </c>
      <c r="I65" s="47">
        <f t="shared" si="3"/>
        <v>24</v>
      </c>
      <c r="J65" s="55">
        <f t="shared" si="4"/>
        <v>25.263157894736842</v>
      </c>
      <c r="K65" s="24"/>
      <c r="L65" s="25"/>
      <c r="M65" s="25"/>
      <c r="N65" s="30"/>
    </row>
    <row r="66" spans="1:14" ht="15.75">
      <c r="A66" s="56">
        <v>73</v>
      </c>
      <c r="B66" s="57">
        <v>27</v>
      </c>
      <c r="C66" s="57">
        <v>7</v>
      </c>
      <c r="D66" s="55">
        <f t="shared" si="0"/>
        <v>25.925925925925924</v>
      </c>
      <c r="E66" s="57">
        <v>39</v>
      </c>
      <c r="F66" s="57">
        <v>11</v>
      </c>
      <c r="G66" s="55">
        <f t="shared" si="1"/>
        <v>28.205128205128204</v>
      </c>
      <c r="H66" s="47">
        <f t="shared" si="2"/>
        <v>66</v>
      </c>
      <c r="I66" s="47">
        <f t="shared" si="3"/>
        <v>18</v>
      </c>
      <c r="J66" s="55">
        <f t="shared" si="4"/>
        <v>27.27272727272727</v>
      </c>
      <c r="K66" s="24"/>
      <c r="L66" s="25"/>
      <c r="M66" s="25"/>
      <c r="N66" s="30"/>
    </row>
    <row r="67" spans="1:14" ht="15.75">
      <c r="A67" s="56">
        <v>74</v>
      </c>
      <c r="B67" s="57">
        <v>14</v>
      </c>
      <c r="C67" s="57">
        <v>7</v>
      </c>
      <c r="D67" s="55">
        <f t="shared" si="0"/>
        <v>50</v>
      </c>
      <c r="E67" s="57">
        <v>17</v>
      </c>
      <c r="F67" s="57">
        <v>3</v>
      </c>
      <c r="G67" s="55">
        <f t="shared" si="1"/>
        <v>17.647058823529413</v>
      </c>
      <c r="H67" s="47">
        <f t="shared" si="2"/>
        <v>31</v>
      </c>
      <c r="I67" s="47">
        <f t="shared" si="3"/>
        <v>10</v>
      </c>
      <c r="J67" s="55">
        <f t="shared" si="4"/>
        <v>32.25806451612903</v>
      </c>
      <c r="K67" s="24"/>
      <c r="L67" s="25"/>
      <c r="M67" s="25"/>
      <c r="N67" s="30"/>
    </row>
    <row r="68" spans="1:14" ht="15.75">
      <c r="A68" s="56">
        <v>75</v>
      </c>
      <c r="B68" s="57">
        <v>20</v>
      </c>
      <c r="C68" s="57">
        <v>4</v>
      </c>
      <c r="D68" s="55">
        <f t="shared" si="0"/>
        <v>20</v>
      </c>
      <c r="E68" s="57">
        <v>21</v>
      </c>
      <c r="F68" s="57">
        <v>4</v>
      </c>
      <c r="G68" s="55">
        <f t="shared" si="1"/>
        <v>19.047619047619047</v>
      </c>
      <c r="H68" s="47">
        <f t="shared" si="2"/>
        <v>41</v>
      </c>
      <c r="I68" s="47">
        <f t="shared" si="3"/>
        <v>8</v>
      </c>
      <c r="J68" s="55">
        <f t="shared" si="4"/>
        <v>19.51219512195122</v>
      </c>
      <c r="K68" s="24"/>
      <c r="L68" s="25"/>
      <c r="M68" s="25"/>
      <c r="N68" s="30"/>
    </row>
    <row r="69" spans="1:14" ht="15.75">
      <c r="A69" s="56">
        <v>76</v>
      </c>
      <c r="B69" s="57">
        <v>18</v>
      </c>
      <c r="C69" s="57">
        <v>1</v>
      </c>
      <c r="D69" s="55">
        <f t="shared" si="0"/>
        <v>5.555555555555555</v>
      </c>
      <c r="E69" s="57">
        <v>10</v>
      </c>
      <c r="F69" s="57">
        <v>2</v>
      </c>
      <c r="G69" s="55">
        <f t="shared" si="1"/>
        <v>20</v>
      </c>
      <c r="H69" s="47">
        <f t="shared" si="2"/>
        <v>28</v>
      </c>
      <c r="I69" s="47">
        <f t="shared" si="3"/>
        <v>3</v>
      </c>
      <c r="J69" s="55">
        <f t="shared" si="4"/>
        <v>10.714285714285714</v>
      </c>
      <c r="K69" s="24"/>
      <c r="L69" s="25"/>
      <c r="M69" s="25"/>
      <c r="N69" s="30"/>
    </row>
    <row r="70" spans="1:14" ht="15.75">
      <c r="A70" s="56">
        <v>77</v>
      </c>
      <c r="B70" s="57">
        <v>17</v>
      </c>
      <c r="C70" s="57">
        <v>4</v>
      </c>
      <c r="D70" s="55">
        <f t="shared" si="0"/>
        <v>23.52941176470588</v>
      </c>
      <c r="E70" s="57">
        <v>11</v>
      </c>
      <c r="F70" s="57">
        <v>1</v>
      </c>
      <c r="G70" s="55">
        <f t="shared" si="1"/>
        <v>9.090909090909092</v>
      </c>
      <c r="H70" s="47">
        <f t="shared" si="2"/>
        <v>28</v>
      </c>
      <c r="I70" s="47">
        <f t="shared" si="3"/>
        <v>5</v>
      </c>
      <c r="J70" s="55">
        <f t="shared" si="4"/>
        <v>17.857142857142858</v>
      </c>
      <c r="K70" s="24"/>
      <c r="L70" s="25"/>
      <c r="M70" s="25"/>
      <c r="N70" s="30"/>
    </row>
    <row r="71" spans="1:14" ht="15.75">
      <c r="A71" s="56">
        <v>78</v>
      </c>
      <c r="B71" s="57">
        <v>7</v>
      </c>
      <c r="C71" s="57">
        <v>1</v>
      </c>
      <c r="D71" s="55">
        <f t="shared" si="0"/>
        <v>14.285714285714285</v>
      </c>
      <c r="E71" s="57">
        <v>8</v>
      </c>
      <c r="F71" s="57">
        <v>2</v>
      </c>
      <c r="G71" s="55">
        <f t="shared" si="1"/>
        <v>25</v>
      </c>
      <c r="H71" s="47">
        <f t="shared" si="2"/>
        <v>15</v>
      </c>
      <c r="I71" s="47">
        <f t="shared" si="3"/>
        <v>3</v>
      </c>
      <c r="J71" s="55">
        <f t="shared" si="4"/>
        <v>20</v>
      </c>
      <c r="K71" s="24"/>
      <c r="L71" s="25"/>
      <c r="M71" s="25"/>
      <c r="N71" s="30"/>
    </row>
    <row r="72" spans="1:14" ht="15.75">
      <c r="A72" s="56">
        <v>79</v>
      </c>
      <c r="B72" s="57">
        <v>14</v>
      </c>
      <c r="C72" s="57">
        <v>3</v>
      </c>
      <c r="D72" s="55">
        <f t="shared" si="0"/>
        <v>21.428571428571427</v>
      </c>
      <c r="E72" s="57">
        <v>4</v>
      </c>
      <c r="F72" s="57">
        <v>1</v>
      </c>
      <c r="G72" s="55">
        <f t="shared" si="1"/>
        <v>25</v>
      </c>
      <c r="H72" s="47">
        <f t="shared" si="2"/>
        <v>18</v>
      </c>
      <c r="I72" s="47">
        <f t="shared" si="3"/>
        <v>4</v>
      </c>
      <c r="J72" s="55">
        <f t="shared" si="4"/>
        <v>22.22222222222222</v>
      </c>
      <c r="K72" s="24"/>
      <c r="L72" s="25"/>
      <c r="M72" s="25"/>
      <c r="N72" s="30"/>
    </row>
    <row r="73" spans="1:14" ht="15.75">
      <c r="A73" s="56">
        <v>80</v>
      </c>
      <c r="B73" s="57">
        <v>3</v>
      </c>
      <c r="C73" s="57">
        <v>0</v>
      </c>
      <c r="D73" s="55">
        <f aca="true" t="shared" si="5" ref="D73:D83">C73/B73*100</f>
        <v>0</v>
      </c>
      <c r="E73" s="57">
        <v>4</v>
      </c>
      <c r="F73" s="57">
        <v>1</v>
      </c>
      <c r="G73" s="55">
        <f aca="true" t="shared" si="6" ref="G73:G81">F73/E73*100</f>
        <v>25</v>
      </c>
      <c r="H73" s="47">
        <f aca="true" t="shared" si="7" ref="H73:H78">SUM(E73,B73)</f>
        <v>7</v>
      </c>
      <c r="I73" s="47">
        <f aca="true" t="shared" si="8" ref="I73:I78">SUM(C73,F73)</f>
        <v>1</v>
      </c>
      <c r="J73" s="55">
        <f aca="true" t="shared" si="9" ref="J73:J78">I73/H73*100</f>
        <v>14.285714285714285</v>
      </c>
      <c r="K73" s="24"/>
      <c r="L73" s="25"/>
      <c r="M73" s="25"/>
      <c r="N73" s="30"/>
    </row>
    <row r="74" spans="1:14" ht="15.75">
      <c r="A74" s="56">
        <v>81</v>
      </c>
      <c r="B74" s="57">
        <v>8</v>
      </c>
      <c r="C74" s="57">
        <v>1</v>
      </c>
      <c r="D74" s="55">
        <f t="shared" si="5"/>
        <v>12.5</v>
      </c>
      <c r="E74" s="57">
        <v>8</v>
      </c>
      <c r="F74" s="57">
        <v>1</v>
      </c>
      <c r="G74" s="55">
        <f t="shared" si="6"/>
        <v>12.5</v>
      </c>
      <c r="H74" s="47">
        <f t="shared" si="7"/>
        <v>16</v>
      </c>
      <c r="I74" s="47">
        <f t="shared" si="8"/>
        <v>2</v>
      </c>
      <c r="J74" s="55">
        <f t="shared" si="9"/>
        <v>12.5</v>
      </c>
      <c r="K74" s="24"/>
      <c r="L74" s="25"/>
      <c r="M74" s="25"/>
      <c r="N74" s="30"/>
    </row>
    <row r="75" spans="1:14" ht="15.75">
      <c r="A75" s="56">
        <v>82</v>
      </c>
      <c r="B75" s="57">
        <v>8</v>
      </c>
      <c r="C75" s="57">
        <v>1</v>
      </c>
      <c r="D75" s="55">
        <f t="shared" si="5"/>
        <v>12.5</v>
      </c>
      <c r="E75" s="57">
        <v>5</v>
      </c>
      <c r="F75" s="57">
        <v>1</v>
      </c>
      <c r="G75" s="55">
        <f t="shared" si="6"/>
        <v>20</v>
      </c>
      <c r="H75" s="47">
        <f t="shared" si="7"/>
        <v>13</v>
      </c>
      <c r="I75" s="47">
        <f t="shared" si="8"/>
        <v>2</v>
      </c>
      <c r="J75" s="55">
        <f t="shared" si="9"/>
        <v>15.384615384615385</v>
      </c>
      <c r="K75" s="24"/>
      <c r="L75" s="25"/>
      <c r="M75" s="25"/>
      <c r="N75" s="30"/>
    </row>
    <row r="76" spans="1:14" ht="15.75">
      <c r="A76" s="56">
        <v>83</v>
      </c>
      <c r="B76" s="57">
        <v>1</v>
      </c>
      <c r="C76" s="57">
        <v>0</v>
      </c>
      <c r="D76" s="55">
        <f t="shared" si="5"/>
        <v>0</v>
      </c>
      <c r="E76" s="57">
        <v>2</v>
      </c>
      <c r="F76" s="57">
        <v>1</v>
      </c>
      <c r="G76" s="55">
        <f t="shared" si="6"/>
        <v>50</v>
      </c>
      <c r="H76" s="47">
        <f t="shared" si="7"/>
        <v>3</v>
      </c>
      <c r="I76" s="47">
        <f t="shared" si="8"/>
        <v>1</v>
      </c>
      <c r="J76" s="55">
        <f t="shared" si="9"/>
        <v>33.33333333333333</v>
      </c>
      <c r="K76" s="24"/>
      <c r="L76" s="25"/>
      <c r="M76" s="31"/>
      <c r="N76" s="30"/>
    </row>
    <row r="77" spans="1:20" ht="15.75">
      <c r="A77" s="56">
        <v>84</v>
      </c>
      <c r="B77" s="57">
        <v>2</v>
      </c>
      <c r="C77" s="57">
        <v>0</v>
      </c>
      <c r="D77" s="55">
        <f t="shared" si="5"/>
        <v>0</v>
      </c>
      <c r="E77" s="57">
        <v>0</v>
      </c>
      <c r="F77" s="57">
        <v>0</v>
      </c>
      <c r="G77" s="55">
        <v>0</v>
      </c>
      <c r="H77" s="47">
        <f t="shared" si="7"/>
        <v>2</v>
      </c>
      <c r="I77" s="47">
        <f t="shared" si="8"/>
        <v>0</v>
      </c>
      <c r="J77" s="55">
        <f t="shared" si="9"/>
        <v>0</v>
      </c>
      <c r="K77" s="24"/>
      <c r="L77" s="25"/>
      <c r="M77" s="32"/>
      <c r="N77" s="32"/>
      <c r="O77" s="32"/>
      <c r="P77" s="32"/>
      <c r="Q77" s="21"/>
      <c r="R77" s="21"/>
      <c r="S77" s="21"/>
      <c r="T77" s="21"/>
    </row>
    <row r="78" spans="1:14" ht="15.75">
      <c r="A78" s="56">
        <v>85</v>
      </c>
      <c r="B78" s="57">
        <v>10</v>
      </c>
      <c r="C78" s="57">
        <v>0</v>
      </c>
      <c r="D78" s="55">
        <f t="shared" si="5"/>
        <v>0</v>
      </c>
      <c r="E78" s="57">
        <v>3</v>
      </c>
      <c r="F78" s="57">
        <v>0</v>
      </c>
      <c r="G78" s="55">
        <f t="shared" si="6"/>
        <v>0</v>
      </c>
      <c r="H78" s="47">
        <f t="shared" si="7"/>
        <v>13</v>
      </c>
      <c r="I78" s="47">
        <f t="shared" si="8"/>
        <v>0</v>
      </c>
      <c r="J78" s="55">
        <f t="shared" si="9"/>
        <v>0</v>
      </c>
      <c r="K78" s="33"/>
      <c r="L78" s="30"/>
      <c r="M78" s="30"/>
      <c r="N78" s="30"/>
    </row>
    <row r="79" spans="1:12" ht="15.75">
      <c r="A79" s="56">
        <v>86</v>
      </c>
      <c r="B79" s="57">
        <v>4</v>
      </c>
      <c r="C79" s="57">
        <v>1</v>
      </c>
      <c r="D79" s="55">
        <f t="shared" si="5"/>
        <v>25</v>
      </c>
      <c r="E79" s="57">
        <v>0</v>
      </c>
      <c r="F79" s="57">
        <v>0</v>
      </c>
      <c r="G79" s="55">
        <v>0</v>
      </c>
      <c r="H79" s="47">
        <f aca="true" t="shared" si="10" ref="H79:H86">SUM(E79,B79)</f>
        <v>4</v>
      </c>
      <c r="I79" s="47">
        <f aca="true" t="shared" si="11" ref="I79:I86">SUM(C79,F79)</f>
        <v>1</v>
      </c>
      <c r="J79" s="55">
        <f aca="true" t="shared" si="12" ref="J79:J88">I79/H79*100</f>
        <v>25</v>
      </c>
      <c r="K79" s="33"/>
      <c r="L79" s="30"/>
    </row>
    <row r="80" spans="1:11" ht="15.75">
      <c r="A80" s="56">
        <v>87</v>
      </c>
      <c r="B80" s="57">
        <v>8</v>
      </c>
      <c r="C80" s="57">
        <v>0</v>
      </c>
      <c r="D80" s="55">
        <f t="shared" si="5"/>
        <v>0</v>
      </c>
      <c r="E80" s="57">
        <v>0</v>
      </c>
      <c r="F80" s="57">
        <v>0</v>
      </c>
      <c r="G80" s="55">
        <v>0</v>
      </c>
      <c r="H80" s="47">
        <f t="shared" si="10"/>
        <v>8</v>
      </c>
      <c r="I80" s="47">
        <f t="shared" si="11"/>
        <v>0</v>
      </c>
      <c r="J80" s="55">
        <f t="shared" si="12"/>
        <v>0</v>
      </c>
      <c r="K80" s="22"/>
    </row>
    <row r="81" spans="1:10" s="12" customFormat="1" ht="15">
      <c r="A81" s="56">
        <v>88</v>
      </c>
      <c r="B81" s="57">
        <v>1</v>
      </c>
      <c r="C81" s="57">
        <v>1</v>
      </c>
      <c r="D81" s="55">
        <f t="shared" si="5"/>
        <v>100</v>
      </c>
      <c r="E81" s="57">
        <v>3</v>
      </c>
      <c r="F81" s="57">
        <v>0</v>
      </c>
      <c r="G81" s="55">
        <f t="shared" si="6"/>
        <v>0</v>
      </c>
      <c r="H81" s="47">
        <f t="shared" si="10"/>
        <v>4</v>
      </c>
      <c r="I81" s="47">
        <f t="shared" si="11"/>
        <v>1</v>
      </c>
      <c r="J81" s="55">
        <f t="shared" si="12"/>
        <v>25</v>
      </c>
    </row>
    <row r="82" spans="1:10" s="12" customFormat="1" ht="15">
      <c r="A82" s="56">
        <v>89</v>
      </c>
      <c r="B82" s="57">
        <v>1</v>
      </c>
      <c r="C82" s="57">
        <v>0</v>
      </c>
      <c r="D82" s="55">
        <f t="shared" si="5"/>
        <v>0</v>
      </c>
      <c r="E82" s="57">
        <v>0</v>
      </c>
      <c r="F82" s="57">
        <v>0</v>
      </c>
      <c r="G82" s="55">
        <v>0</v>
      </c>
      <c r="H82" s="47">
        <f t="shared" si="10"/>
        <v>1</v>
      </c>
      <c r="I82" s="47">
        <f t="shared" si="11"/>
        <v>0</v>
      </c>
      <c r="J82" s="55">
        <f t="shared" si="12"/>
        <v>0</v>
      </c>
    </row>
    <row r="83" spans="1:10" s="12" customFormat="1" ht="15">
      <c r="A83" s="56">
        <v>92</v>
      </c>
      <c r="B83" s="57">
        <v>1</v>
      </c>
      <c r="C83" s="57">
        <v>0</v>
      </c>
      <c r="D83" s="55">
        <f t="shared" si="5"/>
        <v>0</v>
      </c>
      <c r="E83" s="57">
        <v>0</v>
      </c>
      <c r="F83" s="57">
        <v>0</v>
      </c>
      <c r="G83" s="55">
        <v>0</v>
      </c>
      <c r="H83" s="47">
        <f t="shared" si="10"/>
        <v>1</v>
      </c>
      <c r="I83" s="47">
        <f t="shared" si="11"/>
        <v>0</v>
      </c>
      <c r="J83" s="55">
        <f t="shared" si="12"/>
        <v>0</v>
      </c>
    </row>
    <row r="84" spans="1:10" ht="15.75">
      <c r="A84" s="56">
        <v>97</v>
      </c>
      <c r="B84" s="57">
        <v>0</v>
      </c>
      <c r="C84" s="57">
        <v>0</v>
      </c>
      <c r="D84" s="55">
        <v>0</v>
      </c>
      <c r="E84" s="57">
        <v>1</v>
      </c>
      <c r="F84" s="57">
        <v>0</v>
      </c>
      <c r="G84" s="55">
        <v>0</v>
      </c>
      <c r="H84" s="47">
        <f t="shared" si="10"/>
        <v>1</v>
      </c>
      <c r="I84" s="47">
        <f t="shared" si="11"/>
        <v>0</v>
      </c>
      <c r="J84" s="55">
        <f t="shared" si="12"/>
        <v>0</v>
      </c>
    </row>
    <row r="85" spans="1:10" ht="15.75">
      <c r="A85" s="56">
        <v>98</v>
      </c>
      <c r="B85" s="57">
        <v>0</v>
      </c>
      <c r="C85" s="57">
        <v>0</v>
      </c>
      <c r="D85" s="55">
        <v>0</v>
      </c>
      <c r="E85" s="57">
        <v>5</v>
      </c>
      <c r="F85" s="57">
        <v>3</v>
      </c>
      <c r="G85" s="55">
        <v>0</v>
      </c>
      <c r="H85" s="47">
        <f t="shared" si="10"/>
        <v>5</v>
      </c>
      <c r="I85" s="47">
        <f t="shared" si="11"/>
        <v>3</v>
      </c>
      <c r="J85" s="55">
        <f t="shared" si="12"/>
        <v>60</v>
      </c>
    </row>
    <row r="86" spans="1:10" ht="15.75">
      <c r="A86" s="56">
        <v>99</v>
      </c>
      <c r="B86" s="57">
        <v>0</v>
      </c>
      <c r="C86" s="57">
        <v>0</v>
      </c>
      <c r="D86" s="55">
        <v>0</v>
      </c>
      <c r="E86" s="57">
        <v>1</v>
      </c>
      <c r="F86" s="57">
        <v>0</v>
      </c>
      <c r="G86" s="55">
        <v>0</v>
      </c>
      <c r="H86" s="47">
        <f t="shared" si="10"/>
        <v>1</v>
      </c>
      <c r="I86" s="47">
        <f t="shared" si="11"/>
        <v>0</v>
      </c>
      <c r="J86" s="55">
        <f t="shared" si="12"/>
        <v>0</v>
      </c>
    </row>
    <row r="87" spans="1:10" ht="19.5" thickBot="1">
      <c r="A87" s="41" t="s">
        <v>101</v>
      </c>
      <c r="B87" s="44"/>
      <c r="C87" s="44"/>
      <c r="D87" s="45"/>
      <c r="E87" s="44"/>
      <c r="F87" s="44"/>
      <c r="G87" s="45"/>
      <c r="H87" s="44">
        <v>409</v>
      </c>
      <c r="I87" s="44">
        <v>217</v>
      </c>
      <c r="J87" s="45">
        <f t="shared" si="12"/>
        <v>53.0562347188264</v>
      </c>
    </row>
    <row r="88" spans="1:10" ht="15.75">
      <c r="A88" s="40" t="s">
        <v>2</v>
      </c>
      <c r="B88" s="58">
        <v>869046</v>
      </c>
      <c r="C88" s="58">
        <v>411022</v>
      </c>
      <c r="D88" s="46">
        <f>C88/B88*100</f>
        <v>47.29577030444879</v>
      </c>
      <c r="E88" s="58">
        <v>900129</v>
      </c>
      <c r="F88" s="58">
        <v>371423</v>
      </c>
      <c r="G88" s="46">
        <f>F88/E88*100</f>
        <v>41.26330781476877</v>
      </c>
      <c r="H88" s="24">
        <f>SUM(H9:H87)</f>
        <v>1769584</v>
      </c>
      <c r="I88" s="24">
        <f>SUM(I9:I87)</f>
        <v>782662</v>
      </c>
      <c r="J88" s="46">
        <f t="shared" si="12"/>
        <v>44.228587057749166</v>
      </c>
    </row>
    <row r="89" spans="1:9" ht="15.75">
      <c r="A89" s="5"/>
      <c r="B89" s="38"/>
      <c r="C89" s="38"/>
      <c r="E89" s="38"/>
      <c r="F89" s="38"/>
      <c r="H89" s="38"/>
      <c r="I89" s="38"/>
    </row>
    <row r="90" ht="15.75">
      <c r="A90" s="5" t="s">
        <v>99</v>
      </c>
    </row>
    <row r="91" spans="1:10" ht="15.75">
      <c r="A91" s="11" t="s">
        <v>3</v>
      </c>
      <c r="B91" s="12"/>
      <c r="C91" s="12"/>
      <c r="D91" s="12"/>
      <c r="E91" s="13"/>
      <c r="F91" s="13"/>
      <c r="G91" s="14"/>
      <c r="H91" s="14"/>
      <c r="I91" s="14"/>
      <c r="J91" s="17" t="s">
        <v>7</v>
      </c>
    </row>
    <row r="92" spans="1:10" ht="15.75">
      <c r="A92" s="15" t="s">
        <v>15</v>
      </c>
      <c r="B92" s="16"/>
      <c r="C92" s="16"/>
      <c r="D92" s="12"/>
      <c r="E92" s="13"/>
      <c r="F92" s="13"/>
      <c r="G92" s="14"/>
      <c r="H92" s="14"/>
      <c r="I92" s="14"/>
      <c r="J92" s="17"/>
    </row>
    <row r="93" spans="1:10" ht="15.75">
      <c r="A93" s="59" t="s">
        <v>14</v>
      </c>
      <c r="B93" s="60"/>
      <c r="C93" s="60"/>
      <c r="D93" s="60"/>
      <c r="E93" s="60"/>
      <c r="F93" s="60"/>
      <c r="G93" s="14"/>
      <c r="H93" s="14"/>
      <c r="I93" s="14"/>
      <c r="J93" s="17"/>
    </row>
  </sheetData>
  <mergeCells count="5">
    <mergeCell ref="A93:F93"/>
    <mergeCell ref="A2:H2"/>
    <mergeCell ref="B7:D7"/>
    <mergeCell ref="E7:G7"/>
    <mergeCell ref="H7:J7"/>
  </mergeCells>
  <hyperlinks>
    <hyperlink ref="A2" r:id="rId1" display="Vehicle Licensing Statistics"/>
    <hyperlink ref="A2:H2" r:id="rId2" display="Driving Test and Instructor Statistics (http://www.dft.gov.uk/statistics/series/driving-tests-and-instructors/)"/>
    <hyperlink ref="A93" r:id="rId3" display="Notes &amp; definitions (http://www.dft.gov.uk/statistics/series/vehicle-licensing/)"/>
    <hyperlink ref="A93:F93" r:id="rId4" display="Notes &amp; definitions (http://www.dft.gov.uk/statistics/series/driving-tests-and-instructors/)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50">
      <selection activeCell="C68" sqref="C68"/>
    </sheetView>
  </sheetViews>
  <sheetFormatPr defaultColWidth="9.140625" defaultRowHeight="12.75"/>
  <cols>
    <col min="1" max="1" width="14.421875" style="0" bestFit="1" customWidth="1"/>
    <col min="5" max="5" width="11.421875" style="0" bestFit="1" customWidth="1"/>
  </cols>
  <sheetData>
    <row r="1" spans="1:4" ht="12.75">
      <c r="A1" s="20" t="s">
        <v>0</v>
      </c>
      <c r="B1" t="s">
        <v>1</v>
      </c>
      <c r="C1" t="s">
        <v>5</v>
      </c>
      <c r="D1" t="s">
        <v>2</v>
      </c>
    </row>
    <row r="2" spans="1:5" ht="12.75">
      <c r="A2" s="19">
        <v>34515</v>
      </c>
      <c r="B2">
        <v>21034.076</v>
      </c>
      <c r="C2">
        <f>D2-B2</f>
        <v>4133.755000000001</v>
      </c>
      <c r="D2">
        <v>25167.831000000002</v>
      </c>
      <c r="E2" s="19"/>
    </row>
    <row r="3" spans="1:5" ht="12.75">
      <c r="A3" s="19">
        <v>34607</v>
      </c>
      <c r="B3">
        <v>21243.972</v>
      </c>
      <c r="C3">
        <f aca="true" t="shared" si="0" ref="C3:C68">D3-B3</f>
        <v>4152.572</v>
      </c>
      <c r="D3">
        <v>25396.544</v>
      </c>
      <c r="E3" s="19"/>
    </row>
    <row r="4" spans="1:5" ht="12.75">
      <c r="A4" s="19">
        <v>34699</v>
      </c>
      <c r="B4">
        <v>21199.203</v>
      </c>
      <c r="C4">
        <f t="shared" si="0"/>
        <v>4032.2479999999996</v>
      </c>
      <c r="D4">
        <v>25231.451</v>
      </c>
      <c r="E4" s="19"/>
    </row>
    <row r="5" spans="1:5" ht="12.75">
      <c r="A5" s="19">
        <v>34789</v>
      </c>
      <c r="B5">
        <v>21230.659</v>
      </c>
      <c r="C5">
        <f t="shared" si="0"/>
        <v>4032.1589999999997</v>
      </c>
      <c r="D5">
        <v>25262.818</v>
      </c>
      <c r="E5" s="19"/>
    </row>
    <row r="6" spans="1:5" ht="12.75">
      <c r="A6" s="19">
        <v>34880</v>
      </c>
      <c r="B6">
        <v>21458.271</v>
      </c>
      <c r="C6">
        <f t="shared" si="0"/>
        <v>4146.165000000001</v>
      </c>
      <c r="D6">
        <v>25604.436</v>
      </c>
      <c r="E6" s="19"/>
    </row>
    <row r="7" spans="1:5" ht="12.75">
      <c r="A7" s="19">
        <v>34972</v>
      </c>
      <c r="B7">
        <v>21459.979</v>
      </c>
      <c r="C7">
        <f t="shared" si="0"/>
        <v>4052.2469999999994</v>
      </c>
      <c r="D7">
        <v>25512.226</v>
      </c>
      <c r="E7" s="19"/>
    </row>
    <row r="8" spans="1:5" ht="12.75">
      <c r="A8" s="19">
        <v>35064</v>
      </c>
      <c r="B8">
        <v>21394.103</v>
      </c>
      <c r="C8">
        <f t="shared" si="0"/>
        <v>3975.25</v>
      </c>
      <c r="D8">
        <v>25369.353</v>
      </c>
      <c r="E8" s="19"/>
    </row>
    <row r="9" spans="1:5" ht="12.75">
      <c r="A9" s="18">
        <v>35155</v>
      </c>
      <c r="B9">
        <f>(((B8-B4)/B4)*B5)+B5</f>
        <v>21425.848198343916</v>
      </c>
      <c r="C9">
        <f>(((C8-C4)/C4)*C5)+C5</f>
        <v>3975.162258062996</v>
      </c>
      <c r="D9">
        <f>(((D8-D4)/D4)*D5)+D5</f>
        <v>25400.89143572258</v>
      </c>
      <c r="E9" s="19"/>
    </row>
    <row r="10" spans="1:5" ht="12.75">
      <c r="A10" s="19">
        <v>35246</v>
      </c>
      <c r="B10">
        <v>22007.386</v>
      </c>
      <c r="C10">
        <f t="shared" si="0"/>
        <v>4125.77</v>
      </c>
      <c r="D10">
        <v>26133.156</v>
      </c>
      <c r="E10" s="19"/>
    </row>
    <row r="11" spans="1:5" ht="12.75">
      <c r="A11" s="19">
        <v>35338</v>
      </c>
      <c r="B11">
        <v>22227.358</v>
      </c>
      <c r="C11">
        <f t="shared" si="0"/>
        <v>4153.282999999999</v>
      </c>
      <c r="D11">
        <v>26380.641</v>
      </c>
      <c r="E11" s="19"/>
    </row>
    <row r="12" spans="1:5" ht="12.75">
      <c r="A12" s="19">
        <v>35430</v>
      </c>
      <c r="B12">
        <v>22237.538</v>
      </c>
      <c r="C12">
        <f t="shared" si="0"/>
        <v>4064.3830000000016</v>
      </c>
      <c r="D12">
        <v>26301.921000000002</v>
      </c>
      <c r="E12" s="19"/>
    </row>
    <row r="13" spans="1:5" ht="12.75">
      <c r="A13" s="19">
        <v>35520</v>
      </c>
      <c r="B13">
        <v>22298.305</v>
      </c>
      <c r="C13">
        <f t="shared" si="0"/>
        <v>4055.7249999999985</v>
      </c>
      <c r="D13">
        <v>26354.03</v>
      </c>
      <c r="E13" s="19"/>
    </row>
    <row r="14" spans="1:5" ht="12.75">
      <c r="A14" s="19">
        <v>35611</v>
      </c>
      <c r="B14">
        <v>22526.316</v>
      </c>
      <c r="C14">
        <f t="shared" si="0"/>
        <v>4167.419999999998</v>
      </c>
      <c r="D14">
        <v>26693.735999999997</v>
      </c>
      <c r="E14" s="19"/>
    </row>
    <row r="15" spans="1:5" ht="12.75">
      <c r="A15" s="19">
        <v>35703</v>
      </c>
      <c r="B15">
        <v>22808.761</v>
      </c>
      <c r="C15">
        <f t="shared" si="0"/>
        <v>4209.710999999999</v>
      </c>
      <c r="D15">
        <v>27018.471999999998</v>
      </c>
      <c r="E15" s="19"/>
    </row>
    <row r="16" spans="1:5" ht="12.75">
      <c r="A16" s="19">
        <v>35795</v>
      </c>
      <c r="B16">
        <v>22831.698</v>
      </c>
      <c r="C16">
        <f t="shared" si="0"/>
        <v>4142.092000000001</v>
      </c>
      <c r="D16">
        <v>26973.79</v>
      </c>
      <c r="E16" s="19"/>
    </row>
    <row r="17" spans="1:5" ht="12.75">
      <c r="A17" s="19">
        <v>35885</v>
      </c>
      <c r="B17">
        <v>22984.335</v>
      </c>
      <c r="C17">
        <f t="shared" si="0"/>
        <v>4181.172999999999</v>
      </c>
      <c r="D17">
        <v>27165.507999999998</v>
      </c>
      <c r="E17" s="19"/>
    </row>
    <row r="18" spans="1:5" ht="12.75">
      <c r="A18" s="19">
        <v>35976</v>
      </c>
      <c r="B18">
        <v>23207.61</v>
      </c>
      <c r="C18">
        <f t="shared" si="0"/>
        <v>4313.611000000001</v>
      </c>
      <c r="D18">
        <v>27521.221</v>
      </c>
      <c r="E18" s="19"/>
    </row>
    <row r="19" spans="1:5" ht="12.75">
      <c r="A19" s="19">
        <v>36068</v>
      </c>
      <c r="B19">
        <v>23427.761</v>
      </c>
      <c r="C19">
        <f t="shared" si="0"/>
        <v>4357.645</v>
      </c>
      <c r="D19">
        <v>27785.406</v>
      </c>
      <c r="E19" s="19"/>
    </row>
    <row r="20" spans="1:5" ht="12.75">
      <c r="A20" s="19">
        <v>36160</v>
      </c>
      <c r="B20">
        <v>23293.332</v>
      </c>
      <c r="C20">
        <f t="shared" si="0"/>
        <v>4245.082999999999</v>
      </c>
      <c r="D20">
        <v>27538.414999999997</v>
      </c>
      <c r="E20" s="19"/>
    </row>
    <row r="21" spans="1:5" ht="12.75">
      <c r="A21" s="19">
        <v>36250</v>
      </c>
      <c r="B21">
        <v>23458.476</v>
      </c>
      <c r="C21">
        <f t="shared" si="0"/>
        <v>4311.816999999999</v>
      </c>
      <c r="D21">
        <v>27770.292999999998</v>
      </c>
      <c r="E21" s="19"/>
    </row>
    <row r="22" spans="1:5" ht="12.75">
      <c r="A22" s="19">
        <v>36341</v>
      </c>
      <c r="B22">
        <v>23725.847</v>
      </c>
      <c r="C22">
        <f t="shared" si="0"/>
        <v>4428.562999999998</v>
      </c>
      <c r="D22">
        <v>28154.41</v>
      </c>
      <c r="E22" s="19"/>
    </row>
    <row r="23" spans="1:5" ht="12.75">
      <c r="A23" s="18">
        <v>36433</v>
      </c>
      <c r="B23">
        <f>(((B22-B18)/B18)*B19)+B19</f>
        <v>23950.91407682941</v>
      </c>
      <c r="C23">
        <f>(((C22-C18)/C18)*C19)+C19</f>
        <v>4473.770447575127</v>
      </c>
      <c r="D23">
        <f>(((D22-D18)/D18)*D19)+D19</f>
        <v>28424.67318366652</v>
      </c>
      <c r="E23" s="19"/>
    </row>
    <row r="24" spans="1:5" ht="12.75">
      <c r="A24" s="19">
        <v>36525</v>
      </c>
      <c r="B24">
        <v>23974.937</v>
      </c>
      <c r="C24">
        <f t="shared" si="0"/>
        <v>4392.623</v>
      </c>
      <c r="D24">
        <v>28367.56</v>
      </c>
      <c r="E24" s="19"/>
    </row>
    <row r="25" spans="1:5" ht="12.75">
      <c r="A25" s="19">
        <v>36616</v>
      </c>
      <c r="B25">
        <v>24167</v>
      </c>
      <c r="C25">
        <f t="shared" si="0"/>
        <v>4414.7119999999995</v>
      </c>
      <c r="D25">
        <v>28581.712</v>
      </c>
      <c r="E25" s="19"/>
    </row>
    <row r="26" spans="1:5" ht="12.75">
      <c r="A26" s="19">
        <v>36707</v>
      </c>
      <c r="B26">
        <v>24278.633</v>
      </c>
      <c r="C26">
        <f t="shared" si="0"/>
        <v>4546.893</v>
      </c>
      <c r="D26">
        <v>28825.526</v>
      </c>
      <c r="E26" s="19"/>
    </row>
    <row r="27" spans="1:5" ht="12.75">
      <c r="A27" s="19">
        <v>36799</v>
      </c>
      <c r="B27">
        <v>24383.345</v>
      </c>
      <c r="C27">
        <f t="shared" si="0"/>
        <v>4584.1860000000015</v>
      </c>
      <c r="D27">
        <v>28967.531000000003</v>
      </c>
      <c r="E27" s="19"/>
    </row>
    <row r="28" spans="1:5" ht="12.75">
      <c r="A28" s="19">
        <v>36891</v>
      </c>
      <c r="B28">
        <v>24405.549</v>
      </c>
      <c r="C28">
        <f t="shared" si="0"/>
        <v>4492.031999999999</v>
      </c>
      <c r="D28">
        <v>28897.581</v>
      </c>
      <c r="E28" s="19"/>
    </row>
    <row r="29" spans="1:5" ht="12.75">
      <c r="A29" s="19">
        <v>36981</v>
      </c>
      <c r="B29">
        <v>24653.787</v>
      </c>
      <c r="C29">
        <f t="shared" si="0"/>
        <v>4521.001</v>
      </c>
      <c r="D29">
        <v>29174.788</v>
      </c>
      <c r="E29" s="19"/>
    </row>
    <row r="30" spans="1:5" ht="12.75">
      <c r="A30" s="19">
        <v>37072</v>
      </c>
      <c r="B30">
        <v>24683.016</v>
      </c>
      <c r="C30">
        <f t="shared" si="0"/>
        <v>4615.403000000002</v>
      </c>
      <c r="D30">
        <v>29298.419</v>
      </c>
      <c r="E30" s="19"/>
    </row>
    <row r="31" spans="1:5" ht="12.75">
      <c r="A31" s="19">
        <v>37164</v>
      </c>
      <c r="B31">
        <v>24979.506</v>
      </c>
      <c r="C31">
        <f t="shared" si="0"/>
        <v>4696.752</v>
      </c>
      <c r="D31">
        <v>29676.258</v>
      </c>
      <c r="E31" s="19"/>
    </row>
    <row r="32" spans="1:5" ht="12.75">
      <c r="A32" s="19">
        <v>37256</v>
      </c>
      <c r="B32">
        <v>25125.867</v>
      </c>
      <c r="C32">
        <f t="shared" si="0"/>
        <v>4621.263000000003</v>
      </c>
      <c r="D32">
        <v>29747.13</v>
      </c>
      <c r="E32" s="19"/>
    </row>
    <row r="33" spans="1:5" ht="12.75">
      <c r="A33" s="19">
        <v>37346</v>
      </c>
      <c r="B33">
        <v>25390.479</v>
      </c>
      <c r="C33">
        <f t="shared" si="0"/>
        <v>4685.322</v>
      </c>
      <c r="D33">
        <v>30075.801</v>
      </c>
      <c r="E33" s="19"/>
    </row>
    <row r="34" spans="1:5" ht="12.75">
      <c r="A34" s="19">
        <v>37437</v>
      </c>
      <c r="B34">
        <v>25485.832</v>
      </c>
      <c r="C34">
        <f t="shared" si="0"/>
        <v>4800.194000000003</v>
      </c>
      <c r="D34">
        <v>30286.026</v>
      </c>
      <c r="E34" s="19"/>
    </row>
    <row r="35" spans="1:5" ht="12.75">
      <c r="A35" s="19">
        <v>37529</v>
      </c>
      <c r="B35">
        <v>25709.575</v>
      </c>
      <c r="C35">
        <f t="shared" si="0"/>
        <v>4842.028999999999</v>
      </c>
      <c r="D35">
        <v>30551.604</v>
      </c>
      <c r="E35" s="19"/>
    </row>
    <row r="36" spans="1:5" ht="12.75">
      <c r="A36" s="19">
        <v>37621</v>
      </c>
      <c r="B36">
        <v>25781.931</v>
      </c>
      <c r="C36">
        <f t="shared" si="0"/>
        <v>4774.742000000002</v>
      </c>
      <c r="D36">
        <v>30556.673000000003</v>
      </c>
      <c r="E36" s="19"/>
    </row>
    <row r="37" spans="1:5" ht="12.75">
      <c r="A37" s="19">
        <v>37711</v>
      </c>
      <c r="B37">
        <v>26007.767</v>
      </c>
      <c r="C37">
        <f t="shared" si="0"/>
        <v>4865.662</v>
      </c>
      <c r="D37">
        <v>30873.429</v>
      </c>
      <c r="E37" s="19"/>
    </row>
    <row r="38" spans="1:5" ht="12.75">
      <c r="A38" s="19">
        <v>37802</v>
      </c>
      <c r="B38">
        <v>26157.487</v>
      </c>
      <c r="C38">
        <f t="shared" si="0"/>
        <v>4992.185999999998</v>
      </c>
      <c r="D38">
        <v>31149.673</v>
      </c>
      <c r="E38" s="19"/>
    </row>
    <row r="39" spans="1:5" ht="12.75">
      <c r="A39" s="19">
        <v>37894</v>
      </c>
      <c r="B39">
        <v>26388.048</v>
      </c>
      <c r="C39">
        <f t="shared" si="0"/>
        <v>5036.731</v>
      </c>
      <c r="D39">
        <v>31424.779</v>
      </c>
      <c r="E39" s="19"/>
    </row>
    <row r="40" spans="1:5" ht="12.75">
      <c r="A40" s="19">
        <v>37986</v>
      </c>
      <c r="B40">
        <v>26240.404</v>
      </c>
      <c r="C40">
        <f t="shared" si="0"/>
        <v>4966.955000000002</v>
      </c>
      <c r="D40">
        <v>31207.359</v>
      </c>
      <c r="E40" s="19"/>
    </row>
    <row r="41" spans="1:5" ht="12.75">
      <c r="A41" s="19">
        <v>38077</v>
      </c>
      <c r="B41">
        <v>26817.718</v>
      </c>
      <c r="C41">
        <f t="shared" si="0"/>
        <v>5107.273999999998</v>
      </c>
      <c r="D41">
        <v>31924.992</v>
      </c>
      <c r="E41" s="19"/>
    </row>
    <row r="42" spans="1:5" ht="12.75">
      <c r="A42" s="19">
        <v>38168</v>
      </c>
      <c r="B42">
        <v>26939.624</v>
      </c>
      <c r="C42">
        <f t="shared" si="0"/>
        <v>5225.196</v>
      </c>
      <c r="D42">
        <v>32164.82</v>
      </c>
      <c r="E42" s="19"/>
    </row>
    <row r="43" spans="1:5" ht="12.75">
      <c r="A43" s="19">
        <v>38260</v>
      </c>
      <c r="B43">
        <v>27138.633</v>
      </c>
      <c r="C43">
        <f t="shared" si="0"/>
        <v>5281.338</v>
      </c>
      <c r="D43">
        <v>32419.971</v>
      </c>
      <c r="E43" s="19"/>
    </row>
    <row r="44" spans="1:5" ht="12.75">
      <c r="A44" s="19">
        <v>38352</v>
      </c>
      <c r="B44">
        <v>27028.099</v>
      </c>
      <c r="C44">
        <f t="shared" si="0"/>
        <v>5230.756999999998</v>
      </c>
      <c r="D44">
        <v>32258.855999999996</v>
      </c>
      <c r="E44" s="19"/>
    </row>
    <row r="45" spans="1:5" ht="12.75">
      <c r="A45" s="19">
        <v>38442</v>
      </c>
      <c r="B45">
        <v>27348.616</v>
      </c>
      <c r="C45">
        <f t="shared" si="0"/>
        <v>5283.458999999999</v>
      </c>
      <c r="D45">
        <v>32632.075</v>
      </c>
      <c r="E45" s="19"/>
    </row>
    <row r="46" spans="1:5" ht="12.75">
      <c r="A46" s="19">
        <v>38533</v>
      </c>
      <c r="B46">
        <v>27456.751</v>
      </c>
      <c r="C46">
        <f t="shared" si="0"/>
        <v>5401.516</v>
      </c>
      <c r="D46">
        <v>32858.267</v>
      </c>
      <c r="E46" s="19"/>
    </row>
    <row r="47" spans="1:5" ht="12.75">
      <c r="A47" s="19">
        <v>38625</v>
      </c>
      <c r="B47">
        <v>27549.016</v>
      </c>
      <c r="C47">
        <f t="shared" si="0"/>
        <v>5435.742999999999</v>
      </c>
      <c r="D47">
        <v>32984.759</v>
      </c>
      <c r="E47" s="19"/>
    </row>
    <row r="48" spans="1:5" ht="12.75">
      <c r="A48" s="19">
        <v>38717</v>
      </c>
      <c r="B48">
        <v>27520.398</v>
      </c>
      <c r="C48">
        <f t="shared" si="0"/>
        <v>5376.985000000001</v>
      </c>
      <c r="D48">
        <v>32897.383</v>
      </c>
      <c r="E48" s="19"/>
    </row>
    <row r="49" spans="1:5" ht="12.75">
      <c r="A49" s="19">
        <v>38807</v>
      </c>
      <c r="B49">
        <v>27459.130382595333</v>
      </c>
      <c r="C49">
        <f t="shared" si="0"/>
        <v>5347.7521829565485</v>
      </c>
      <c r="D49">
        <v>32806.88256555188</v>
      </c>
      <c r="E49" s="19"/>
    </row>
    <row r="50" spans="1:5" ht="12.75">
      <c r="A50" s="19">
        <v>38898</v>
      </c>
      <c r="B50">
        <v>27587.27248840878</v>
      </c>
      <c r="C50">
        <f t="shared" si="0"/>
        <v>5456.214973346912</v>
      </c>
      <c r="D50">
        <v>33043.48746175569</v>
      </c>
      <c r="E50" s="19"/>
    </row>
    <row r="51" spans="1:5" ht="12.75">
      <c r="A51" s="19">
        <v>38990</v>
      </c>
      <c r="B51">
        <v>27718.492925356935</v>
      </c>
      <c r="C51">
        <f t="shared" si="0"/>
        <v>5503.88815867417</v>
      </c>
      <c r="D51">
        <v>33222.381084031105</v>
      </c>
      <c r="E51" s="19"/>
    </row>
    <row r="52" spans="1:5" ht="12.75">
      <c r="A52" s="19">
        <v>39082</v>
      </c>
      <c r="B52">
        <v>27609.171</v>
      </c>
      <c r="C52">
        <f t="shared" si="0"/>
        <v>5461.312999999998</v>
      </c>
      <c r="D52">
        <v>33070.484</v>
      </c>
      <c r="E52" s="19"/>
    </row>
    <row r="53" spans="1:5" ht="12.75">
      <c r="A53" s="19">
        <v>39172</v>
      </c>
      <c r="B53">
        <v>27797.793502611228</v>
      </c>
      <c r="C53">
        <f t="shared" si="0"/>
        <v>5499.3782765703545</v>
      </c>
      <c r="D53">
        <v>33297.17177918158</v>
      </c>
      <c r="E53" s="19"/>
    </row>
    <row r="54" spans="1:5" ht="12.75">
      <c r="A54" s="19">
        <v>39263</v>
      </c>
      <c r="B54">
        <v>27948.75610222028</v>
      </c>
      <c r="C54">
        <f t="shared" si="0"/>
        <v>5633.874312312517</v>
      </c>
      <c r="D54">
        <v>33582.630414532796</v>
      </c>
      <c r="E54" s="19"/>
    </row>
    <row r="55" spans="1:5" ht="12.75">
      <c r="A55" s="19">
        <v>39355</v>
      </c>
      <c r="B55">
        <v>28091.644244179468</v>
      </c>
      <c r="C55">
        <f t="shared" si="0"/>
        <v>5684.752230778493</v>
      </c>
      <c r="D55">
        <v>33776.39647495796</v>
      </c>
      <c r="E55" s="19"/>
    </row>
    <row r="56" spans="1:5" ht="12.75">
      <c r="A56" s="19">
        <v>39447</v>
      </c>
      <c r="B56">
        <v>28000.264</v>
      </c>
      <c r="C56">
        <f t="shared" si="0"/>
        <v>5650.717000000001</v>
      </c>
      <c r="D56">
        <v>33650.981</v>
      </c>
      <c r="E56" s="19"/>
    </row>
    <row r="57" spans="1:5" ht="12.75">
      <c r="A57" s="19">
        <v>39538</v>
      </c>
      <c r="B57">
        <v>28163.383140112775</v>
      </c>
      <c r="C57">
        <f t="shared" si="0"/>
        <v>5671.741036674743</v>
      </c>
      <c r="D57">
        <v>33835.12417678752</v>
      </c>
      <c r="E57" s="19"/>
    </row>
    <row r="58" spans="1:5" ht="12.75">
      <c r="A58" s="19">
        <v>39629</v>
      </c>
      <c r="B58">
        <v>28246.97559363257</v>
      </c>
      <c r="C58">
        <f t="shared" si="0"/>
        <v>5786.097792399149</v>
      </c>
      <c r="D58">
        <v>34033.07338603172</v>
      </c>
      <c r="E58" s="19"/>
    </row>
    <row r="59" spans="1:5" ht="12.75">
      <c r="A59" s="19">
        <v>39721</v>
      </c>
      <c r="B59">
        <v>28279.644</v>
      </c>
      <c r="C59">
        <f t="shared" si="0"/>
        <v>5825.286</v>
      </c>
      <c r="D59">
        <v>34104.93</v>
      </c>
      <c r="E59" s="19"/>
    </row>
    <row r="60" spans="1:5" ht="12.75">
      <c r="A60" s="19">
        <v>39813</v>
      </c>
      <c r="B60">
        <v>28160.702</v>
      </c>
      <c r="C60">
        <f t="shared" si="0"/>
        <v>5722.679999999997</v>
      </c>
      <c r="D60">
        <v>33883.382</v>
      </c>
      <c r="E60" s="19"/>
    </row>
    <row r="61" spans="1:5" ht="12.75">
      <c r="A61" s="19">
        <v>39903</v>
      </c>
      <c r="B61">
        <v>28261.029</v>
      </c>
      <c r="C61">
        <f t="shared" si="0"/>
        <v>5713.062999999998</v>
      </c>
      <c r="D61">
        <v>33974.092</v>
      </c>
      <c r="E61" s="19"/>
    </row>
    <row r="62" spans="1:5" ht="12.75">
      <c r="A62" s="19">
        <v>39994</v>
      </c>
      <c r="B62">
        <v>28305.99</v>
      </c>
      <c r="C62">
        <f t="shared" si="0"/>
        <v>5813.620999999996</v>
      </c>
      <c r="D62">
        <v>34119.611</v>
      </c>
      <c r="E62" s="19"/>
    </row>
    <row r="63" spans="1:5" ht="12.75">
      <c r="A63" s="19">
        <v>40086</v>
      </c>
      <c r="B63">
        <v>28322.595</v>
      </c>
      <c r="C63">
        <f t="shared" si="0"/>
        <v>5808.502</v>
      </c>
      <c r="D63">
        <v>34131.097</v>
      </c>
      <c r="E63" s="19"/>
    </row>
    <row r="64" spans="1:5" ht="12.75">
      <c r="A64" s="19">
        <v>40178</v>
      </c>
      <c r="B64">
        <v>28246.47</v>
      </c>
      <c r="C64">
        <f t="shared" si="0"/>
        <v>5711.959999999999</v>
      </c>
      <c r="D64">
        <v>33958.43</v>
      </c>
      <c r="E64" s="19"/>
    </row>
    <row r="65" spans="1:5" ht="12.75">
      <c r="A65" s="19">
        <v>40268</v>
      </c>
      <c r="B65">
        <v>28319.758</v>
      </c>
      <c r="C65">
        <f t="shared" si="0"/>
        <v>5687.775999999998</v>
      </c>
      <c r="D65">
        <v>34007.534</v>
      </c>
      <c r="E65" s="19"/>
    </row>
    <row r="66" spans="1:5" ht="12.75">
      <c r="A66" s="19">
        <v>40359</v>
      </c>
      <c r="B66">
        <v>28485.446</v>
      </c>
      <c r="C66">
        <f t="shared" si="0"/>
        <v>5806.515000000003</v>
      </c>
      <c r="D66">
        <v>34291.961</v>
      </c>
      <c r="E66" s="19"/>
    </row>
    <row r="67" spans="1:5" ht="12.75">
      <c r="A67" s="19">
        <v>40451</v>
      </c>
      <c r="B67">
        <v>28581.146</v>
      </c>
      <c r="C67">
        <f t="shared" si="0"/>
        <v>5818.517</v>
      </c>
      <c r="D67">
        <v>34399.663</v>
      </c>
      <c r="E67" s="19"/>
    </row>
    <row r="68" spans="1:5" ht="12.75">
      <c r="A68" s="19">
        <v>40543</v>
      </c>
      <c r="B68">
        <v>28420.877</v>
      </c>
      <c r="C68">
        <f t="shared" si="0"/>
        <v>5699.270999999993</v>
      </c>
      <c r="D68">
        <v>34120.147999999994</v>
      </c>
      <c r="E68" s="19"/>
    </row>
    <row r="69" spans="1:5" ht="12.75">
      <c r="A69" s="19">
        <v>40633</v>
      </c>
      <c r="B69">
        <v>28512.923</v>
      </c>
      <c r="C69">
        <f>D69-B69</f>
        <v>5722.362000000005</v>
      </c>
      <c r="D69">
        <v>34235.285</v>
      </c>
      <c r="E69" s="19"/>
    </row>
    <row r="70" spans="1:5" ht="12.75">
      <c r="A70" s="19">
        <v>40724</v>
      </c>
      <c r="B70">
        <v>28614.39</v>
      </c>
      <c r="C70">
        <f>D70-B70</f>
        <v>5861.186999999998</v>
      </c>
      <c r="D70">
        <v>34475.577</v>
      </c>
      <c r="E70" s="19"/>
    </row>
    <row r="71" spans="1:4" ht="12.75">
      <c r="A71" s="19">
        <v>40816</v>
      </c>
      <c r="B71">
        <v>28608.096</v>
      </c>
      <c r="C71">
        <f>D71-B71</f>
        <v>5864.190999999995</v>
      </c>
      <c r="D71">
        <v>34472.287</v>
      </c>
    </row>
    <row r="72" spans="1:4" ht="12.75">
      <c r="A72" t="str">
        <f>'DRT0203 2009-10'!A77</f>
        <v>84</v>
      </c>
      <c r="B72">
        <f>'DRT0203 2009-10'!B77</f>
        <v>12</v>
      </c>
      <c r="C72">
        <f>D72-B72</f>
        <v>-9</v>
      </c>
      <c r="D72">
        <f>'DRT0203 2009-10'!K77</f>
        <v>3</v>
      </c>
    </row>
    <row r="73" spans="1:4" ht="12.75">
      <c r="A73" t="e">
        <f>'DRT0203 2009-10'!#REF!</f>
        <v>#REF!</v>
      </c>
      <c r="B73" t="e">
        <f>'DRT0203 2009-10'!#REF!</f>
        <v>#REF!</v>
      </c>
      <c r="C73" t="e">
        <f aca="true" t="shared" si="1" ref="C73:C116">D73-B73</f>
        <v>#REF!</v>
      </c>
      <c r="D73" t="e">
        <f>'DRT0203 2009-10'!#REF!</f>
        <v>#REF!</v>
      </c>
    </row>
    <row r="74" spans="1:4" ht="12.75">
      <c r="A74" t="str">
        <f>'DRT0203 2009-10'!A81</f>
        <v>88</v>
      </c>
      <c r="B74">
        <f>'DRT0203 2009-10'!B81</f>
        <v>5</v>
      </c>
      <c r="C74">
        <f t="shared" si="1"/>
        <v>-4</v>
      </c>
      <c r="D74">
        <f>'DRT0203 2009-10'!K81</f>
        <v>1</v>
      </c>
    </row>
    <row r="75" spans="1:4" ht="12.75">
      <c r="A75" t="str">
        <f>'DRT0203 2009-10'!A82</f>
        <v>89</v>
      </c>
      <c r="B75">
        <f>'DRT0203 2009-10'!B82</f>
        <v>2</v>
      </c>
      <c r="C75">
        <f t="shared" si="1"/>
        <v>-2</v>
      </c>
      <c r="D75">
        <f>'DRT0203 2009-10'!K82</f>
        <v>0</v>
      </c>
    </row>
    <row r="76" spans="1:4" ht="12.75">
      <c r="A76" t="str">
        <f>'DRT0203 2009-10'!A83</f>
        <v>91</v>
      </c>
      <c r="B76">
        <f>'DRT0203 2009-10'!B83</f>
        <v>5</v>
      </c>
      <c r="C76">
        <f t="shared" si="1"/>
        <v>-5</v>
      </c>
      <c r="D76">
        <f>'DRT0203 2009-10'!K83</f>
        <v>0</v>
      </c>
    </row>
    <row r="77" spans="1:4" ht="12.75">
      <c r="A77" t="str">
        <f>'DRT0203 2009-10'!A84</f>
        <v>100</v>
      </c>
      <c r="B77">
        <f>'DRT0203 2009-10'!B84</f>
        <v>0</v>
      </c>
      <c r="C77">
        <f t="shared" si="1"/>
        <v>0</v>
      </c>
      <c r="D77">
        <f>'DRT0203 2009-10'!K84</f>
        <v>0</v>
      </c>
    </row>
    <row r="78" spans="1:4" ht="12.75">
      <c r="A78" t="e">
        <f>'DRT0203 2009-10'!#REF!</f>
        <v>#REF!</v>
      </c>
      <c r="B78">
        <f>'DRT0203 2009-10'!B85</f>
        <v>103</v>
      </c>
      <c r="C78">
        <f t="shared" si="1"/>
        <v>2</v>
      </c>
      <c r="D78">
        <f>'DRT0203 2009-10'!K85</f>
        <v>105</v>
      </c>
    </row>
    <row r="79" spans="1:4" ht="12.75">
      <c r="A79" t="str">
        <f>'DRT0203 2009-10'!A86</f>
        <v>Total</v>
      </c>
      <c r="B79">
        <f>'DRT0203 2009-10'!B86</f>
        <v>754640</v>
      </c>
      <c r="C79">
        <f t="shared" si="1"/>
        <v>-50683</v>
      </c>
      <c r="D79">
        <f>'DRT0203 2009-10'!K86</f>
        <v>703957</v>
      </c>
    </row>
    <row r="80" spans="1:4" ht="12.75">
      <c r="A80" t="e">
        <f>'DRT0203 2009-10'!#REF!</f>
        <v>#REF!</v>
      </c>
      <c r="B80" t="e">
        <f>'DRT0203 2009-10'!#REF!</f>
        <v>#REF!</v>
      </c>
      <c r="C80" t="e">
        <f t="shared" si="1"/>
        <v>#REF!</v>
      </c>
      <c r="D80" t="e">
        <f>'DRT0203 2009-10'!#REF!</f>
        <v>#REF!</v>
      </c>
    </row>
    <row r="81" spans="1:4" ht="12.75">
      <c r="A81" t="str">
        <f>'DRT0203 2009-10'!A85</f>
        <v>Unidentified1</v>
      </c>
      <c r="B81" t="e">
        <f>'DRT0203 2009-10'!#REF!</f>
        <v>#REF!</v>
      </c>
      <c r="C81" t="e">
        <f t="shared" si="1"/>
        <v>#REF!</v>
      </c>
      <c r="D81" t="e">
        <f>'DRT0203 2009-10'!#REF!</f>
        <v>#REF!</v>
      </c>
    </row>
    <row r="82" spans="1:4" ht="12.75">
      <c r="A82" t="e">
        <f>'DRT0203 2009-10'!#REF!</f>
        <v>#REF!</v>
      </c>
      <c r="B82" t="e">
        <f>'DRT0203 2009-10'!#REF!</f>
        <v>#REF!</v>
      </c>
      <c r="C82" t="e">
        <f t="shared" si="1"/>
        <v>#REF!</v>
      </c>
      <c r="D82" t="e">
        <f>'DRT0203 2009-10'!#REF!</f>
        <v>#REF!</v>
      </c>
    </row>
    <row r="83" spans="1:4" ht="12.75">
      <c r="A83">
        <f>'DRT0203 2009-10'!A87</f>
        <v>0</v>
      </c>
      <c r="B83">
        <f>'DRT0203 2009-10'!B87</f>
        <v>0</v>
      </c>
      <c r="C83">
        <f t="shared" si="1"/>
        <v>0</v>
      </c>
      <c r="D83">
        <f>'DRT0203 2009-10'!K87</f>
        <v>0</v>
      </c>
    </row>
    <row r="84" spans="1:4" ht="12.75">
      <c r="A84" t="str">
        <f>'DRT0203 2009-10'!A88</f>
        <v>1 Unidentified are candidates who have used a licence not issued by DVLA and their age is unknown, total unidentified also includes candidates where their gender is unknown.</v>
      </c>
      <c r="B84">
        <f>'DRT0203 2009-10'!B88</f>
        <v>0</v>
      </c>
      <c r="C84">
        <f t="shared" si="1"/>
        <v>0</v>
      </c>
      <c r="D84">
        <f>'DRT0203 2009-10'!K88</f>
        <v>0</v>
      </c>
    </row>
    <row r="85" spans="1:4" ht="12.75">
      <c r="A85" t="str">
        <f>'DRT0203 2009-10'!A89</f>
        <v>Telephone: 020 7944 3077</v>
      </c>
      <c r="B85">
        <f>'DRT0203 2009-10'!B89</f>
        <v>0</v>
      </c>
      <c r="C85">
        <f t="shared" si="1"/>
        <v>0</v>
      </c>
      <c r="D85">
        <f>'DRT0203 2009-10'!K89</f>
        <v>0</v>
      </c>
    </row>
    <row r="86" spans="1:4" ht="12.75">
      <c r="A86" t="str">
        <f>'DRT0203 2009-10'!A90</f>
        <v>Email : vehicles.stats@dft.gsi.gov.uk</v>
      </c>
      <c r="B86">
        <f>'DRT0203 2009-10'!B90</f>
        <v>0</v>
      </c>
      <c r="C86">
        <f t="shared" si="1"/>
        <v>0</v>
      </c>
      <c r="D86">
        <f>'DRT0203 2009-10'!K90</f>
        <v>0</v>
      </c>
    </row>
    <row r="87" spans="1:4" ht="12.75">
      <c r="A87" t="str">
        <f>'DRT0203 2009-10'!A91</f>
        <v>Notes &amp; definitions (http://www.dft.gov.uk/statistics/series/driving-tests-and-instructors/)</v>
      </c>
      <c r="B87">
        <f>'DRT0203 2009-10'!B91</f>
        <v>0</v>
      </c>
      <c r="C87">
        <f t="shared" si="1"/>
        <v>0</v>
      </c>
      <c r="D87">
        <f>'DRT0203 2009-10'!K91</f>
        <v>0</v>
      </c>
    </row>
    <row r="88" spans="1:4" ht="12.75">
      <c r="A88">
        <f>'DRT0203 2009-10'!A92</f>
        <v>0</v>
      </c>
      <c r="B88">
        <f>'DRT0203 2009-10'!B92</f>
        <v>0</v>
      </c>
      <c r="C88">
        <f t="shared" si="1"/>
        <v>0</v>
      </c>
      <c r="D88">
        <f>'DRT0203 2009-10'!K92</f>
        <v>0</v>
      </c>
    </row>
    <row r="89" spans="1:4" ht="12.75">
      <c r="A89">
        <f>'DRT0203 2009-10'!A93</f>
        <v>0</v>
      </c>
      <c r="B89">
        <f>'DRT0203 2009-10'!B93</f>
        <v>0</v>
      </c>
      <c r="C89">
        <f t="shared" si="1"/>
        <v>0</v>
      </c>
      <c r="D89">
        <f>'DRT0203 2009-10'!K93</f>
        <v>0</v>
      </c>
    </row>
    <row r="90" spans="1:4" ht="12.75">
      <c r="A90">
        <f>'DRT0203 2009-10'!A94</f>
        <v>0</v>
      </c>
      <c r="B90">
        <f>'DRT0203 2009-10'!B94</f>
        <v>0</v>
      </c>
      <c r="C90">
        <f t="shared" si="1"/>
        <v>0</v>
      </c>
      <c r="D90">
        <f>'DRT0203 2009-10'!K94</f>
        <v>0</v>
      </c>
    </row>
    <row r="91" spans="1:4" ht="12.75">
      <c r="A91">
        <f>'DRT0203 2009-10'!A95</f>
        <v>0</v>
      </c>
      <c r="B91">
        <f>'DRT0203 2009-10'!B95</f>
        <v>0</v>
      </c>
      <c r="C91">
        <f t="shared" si="1"/>
        <v>0</v>
      </c>
      <c r="D91">
        <f>'DRT0203 2009-10'!K95</f>
        <v>0</v>
      </c>
    </row>
    <row r="92" spans="1:4" ht="12.75">
      <c r="A92">
        <f>'DRT0203 2009-10'!A96</f>
        <v>0</v>
      </c>
      <c r="B92">
        <f>'DRT0203 2009-10'!B96</f>
        <v>0</v>
      </c>
      <c r="C92">
        <f t="shared" si="1"/>
        <v>0</v>
      </c>
      <c r="D92">
        <f>'DRT0203 2009-10'!K96</f>
        <v>0</v>
      </c>
    </row>
    <row r="93" spans="1:4" ht="12.75">
      <c r="A93">
        <f>'DRT0203 2009-10'!A97</f>
        <v>0</v>
      </c>
      <c r="B93">
        <f>'DRT0203 2009-10'!B97</f>
        <v>0</v>
      </c>
      <c r="C93">
        <f t="shared" si="1"/>
        <v>0</v>
      </c>
      <c r="D93">
        <f>'DRT0203 2009-10'!K97</f>
        <v>0</v>
      </c>
    </row>
    <row r="94" spans="1:4" ht="12.75">
      <c r="A94">
        <f>'DRT0203 2009-10'!A98</f>
        <v>0</v>
      </c>
      <c r="B94">
        <f>'DRT0203 2009-10'!B98</f>
        <v>0</v>
      </c>
      <c r="C94">
        <f t="shared" si="1"/>
        <v>0</v>
      </c>
      <c r="D94">
        <f>'DRT0203 2009-10'!K98</f>
        <v>0</v>
      </c>
    </row>
    <row r="95" spans="1:4" ht="12.75">
      <c r="A95">
        <f>'DRT0203 2009-10'!A99</f>
        <v>0</v>
      </c>
      <c r="B95">
        <f>'DRT0203 2009-10'!B99</f>
        <v>0</v>
      </c>
      <c r="C95">
        <f t="shared" si="1"/>
        <v>0</v>
      </c>
      <c r="D95">
        <f>'DRT0203 2009-10'!K99</f>
        <v>0</v>
      </c>
    </row>
    <row r="96" spans="1:4" ht="12.75">
      <c r="A96">
        <f>'DRT0203 2009-10'!A100</f>
        <v>0</v>
      </c>
      <c r="B96">
        <f>'DRT0203 2009-10'!B100</f>
        <v>0</v>
      </c>
      <c r="C96">
        <f t="shared" si="1"/>
        <v>0</v>
      </c>
      <c r="D96">
        <f>'DRT0203 2009-10'!K100</f>
        <v>0</v>
      </c>
    </row>
    <row r="97" spans="1:4" ht="12.75">
      <c r="A97">
        <f>'DRT0203 2009-10'!A101</f>
        <v>0</v>
      </c>
      <c r="B97">
        <f>'DRT0203 2009-10'!B101</f>
        <v>0</v>
      </c>
      <c r="C97">
        <f t="shared" si="1"/>
        <v>0</v>
      </c>
      <c r="D97">
        <f>'DRT0203 2009-10'!K101</f>
        <v>0</v>
      </c>
    </row>
    <row r="98" spans="1:4" ht="12.75">
      <c r="A98">
        <f>'DRT0203 2009-10'!A102</f>
        <v>0</v>
      </c>
      <c r="B98">
        <f>'DRT0203 2009-10'!B102</f>
        <v>0</v>
      </c>
      <c r="C98">
        <f t="shared" si="1"/>
        <v>0</v>
      </c>
      <c r="D98">
        <f>'DRT0203 2009-10'!K102</f>
        <v>0</v>
      </c>
    </row>
    <row r="99" spans="1:4" ht="12.75">
      <c r="A99">
        <f>'DRT0203 2009-10'!A103</f>
        <v>0</v>
      </c>
      <c r="B99">
        <f>'DRT0203 2009-10'!B103</f>
        <v>0</v>
      </c>
      <c r="C99">
        <f t="shared" si="1"/>
        <v>0</v>
      </c>
      <c r="D99">
        <f>'DRT0203 2009-10'!K103</f>
        <v>0</v>
      </c>
    </row>
    <row r="100" spans="1:4" ht="12.75">
      <c r="A100">
        <f>'DRT0203 2009-10'!A104</f>
        <v>0</v>
      </c>
      <c r="B100">
        <f>'DRT0203 2009-10'!B104</f>
        <v>0</v>
      </c>
      <c r="C100">
        <f t="shared" si="1"/>
        <v>0</v>
      </c>
      <c r="D100">
        <f>'DRT0203 2009-10'!K104</f>
        <v>0</v>
      </c>
    </row>
    <row r="101" spans="1:4" ht="12.75">
      <c r="A101">
        <f>'DRT0203 2009-10'!A105</f>
        <v>0</v>
      </c>
      <c r="B101">
        <f>'DRT0203 2009-10'!B105</f>
        <v>0</v>
      </c>
      <c r="C101">
        <f t="shared" si="1"/>
        <v>0</v>
      </c>
      <c r="D101">
        <f>'DRT0203 2009-10'!K105</f>
        <v>0</v>
      </c>
    </row>
    <row r="102" spans="1:4" ht="12.75">
      <c r="A102">
        <f>'DRT0203 2009-10'!A106</f>
        <v>0</v>
      </c>
      <c r="B102">
        <f>'DRT0203 2009-10'!B106</f>
        <v>0</v>
      </c>
      <c r="C102">
        <f t="shared" si="1"/>
        <v>0</v>
      </c>
      <c r="D102">
        <f>'DRT0203 2009-10'!K106</f>
        <v>0</v>
      </c>
    </row>
    <row r="103" spans="1:4" ht="12.75">
      <c r="A103">
        <f>'DRT0203 2009-10'!A107</f>
        <v>0</v>
      </c>
      <c r="B103">
        <f>'DRT0203 2009-10'!B107</f>
        <v>0</v>
      </c>
      <c r="C103">
        <f t="shared" si="1"/>
        <v>0</v>
      </c>
      <c r="D103">
        <f>'DRT0203 2009-10'!K107</f>
        <v>0</v>
      </c>
    </row>
    <row r="104" spans="1:4" ht="12.75">
      <c r="A104">
        <f>'DRT0203 2009-10'!A108</f>
        <v>0</v>
      </c>
      <c r="B104">
        <f>'DRT0203 2009-10'!B108</f>
        <v>0</v>
      </c>
      <c r="C104">
        <f t="shared" si="1"/>
        <v>0</v>
      </c>
      <c r="D104">
        <f>'DRT0203 2009-10'!K108</f>
        <v>0</v>
      </c>
    </row>
    <row r="105" spans="1:4" ht="12.75">
      <c r="A105">
        <f>'DRT0203 2009-10'!A109</f>
        <v>0</v>
      </c>
      <c r="B105">
        <f>'DRT0203 2009-10'!B109</f>
        <v>0</v>
      </c>
      <c r="C105">
        <f t="shared" si="1"/>
        <v>0</v>
      </c>
      <c r="D105">
        <f>'DRT0203 2009-10'!K109</f>
        <v>0</v>
      </c>
    </row>
    <row r="106" spans="1:4" ht="12.75">
      <c r="A106">
        <f>'DRT0203 2009-10'!A110</f>
        <v>0</v>
      </c>
      <c r="B106">
        <f>'DRT0203 2009-10'!B110</f>
        <v>0</v>
      </c>
      <c r="C106">
        <f t="shared" si="1"/>
        <v>0</v>
      </c>
      <c r="D106">
        <f>'DRT0203 2009-10'!K110</f>
        <v>0</v>
      </c>
    </row>
    <row r="107" spans="1:4" ht="12.75">
      <c r="A107">
        <f>'DRT0203 2009-10'!A111</f>
        <v>0</v>
      </c>
      <c r="B107">
        <f>'DRT0203 2009-10'!B111</f>
        <v>0</v>
      </c>
      <c r="C107">
        <f t="shared" si="1"/>
        <v>0</v>
      </c>
      <c r="D107">
        <f>'DRT0203 2009-10'!K111</f>
        <v>0</v>
      </c>
    </row>
    <row r="108" spans="1:4" ht="12.75">
      <c r="A108">
        <f>'DRT0203 2009-10'!A112</f>
        <v>0</v>
      </c>
      <c r="B108">
        <f>'DRT0203 2009-10'!B112</f>
        <v>0</v>
      </c>
      <c r="C108">
        <f t="shared" si="1"/>
        <v>0</v>
      </c>
      <c r="D108">
        <f>'DRT0203 2009-10'!K112</f>
        <v>0</v>
      </c>
    </row>
    <row r="109" spans="1:4" ht="12.75">
      <c r="A109">
        <f>'DRT0203 2009-10'!A113</f>
        <v>0</v>
      </c>
      <c r="B109">
        <f>'DRT0203 2009-10'!B113</f>
        <v>0</v>
      </c>
      <c r="C109">
        <f t="shared" si="1"/>
        <v>0</v>
      </c>
      <c r="D109">
        <f>'DRT0203 2009-10'!K113</f>
        <v>0</v>
      </c>
    </row>
    <row r="110" spans="1:4" ht="12.75">
      <c r="A110">
        <f>'DRT0203 2009-10'!A114</f>
        <v>0</v>
      </c>
      <c r="B110">
        <f>'DRT0203 2009-10'!B114</f>
        <v>0</v>
      </c>
      <c r="C110">
        <f t="shared" si="1"/>
        <v>0</v>
      </c>
      <c r="D110">
        <f>'DRT0203 2009-10'!K114</f>
        <v>0</v>
      </c>
    </row>
    <row r="111" spans="1:4" ht="12.75">
      <c r="A111">
        <f>'DRT0203 2009-10'!A115</f>
        <v>0</v>
      </c>
      <c r="B111">
        <f>'DRT0203 2009-10'!B115</f>
        <v>0</v>
      </c>
      <c r="C111">
        <f t="shared" si="1"/>
        <v>0</v>
      </c>
      <c r="D111">
        <f>'DRT0203 2009-10'!K115</f>
        <v>0</v>
      </c>
    </row>
    <row r="112" spans="1:4" ht="12.75">
      <c r="A112">
        <f>'DRT0203 2009-10'!A116</f>
        <v>0</v>
      </c>
      <c r="B112">
        <f>'DRT0203 2009-10'!B116</f>
        <v>0</v>
      </c>
      <c r="C112">
        <f t="shared" si="1"/>
        <v>0</v>
      </c>
      <c r="D112">
        <f>'DRT0203 2009-10'!K116</f>
        <v>0</v>
      </c>
    </row>
    <row r="113" spans="1:4" ht="12.75">
      <c r="A113">
        <f>'DRT0203 2009-10'!A117</f>
        <v>0</v>
      </c>
      <c r="B113">
        <f>'DRT0203 2009-10'!B117</f>
        <v>0</v>
      </c>
      <c r="C113">
        <f t="shared" si="1"/>
        <v>0</v>
      </c>
      <c r="D113">
        <f>'DRT0203 2009-10'!K117</f>
        <v>0</v>
      </c>
    </row>
    <row r="114" spans="1:4" ht="12.75">
      <c r="A114">
        <f>'DRT0203 2009-10'!A118</f>
        <v>0</v>
      </c>
      <c r="B114">
        <f>'DRT0203 2009-10'!B118</f>
        <v>0</v>
      </c>
      <c r="C114">
        <f t="shared" si="1"/>
        <v>0</v>
      </c>
      <c r="D114">
        <f>'DRT0203 2009-10'!K118</f>
        <v>0</v>
      </c>
    </row>
    <row r="115" spans="1:4" ht="12.75">
      <c r="A115">
        <f>'DRT0203 2009-10'!A119</f>
        <v>0</v>
      </c>
      <c r="B115">
        <f>'DRT0203 2009-10'!B119</f>
        <v>0</v>
      </c>
      <c r="C115">
        <f t="shared" si="1"/>
        <v>0</v>
      </c>
      <c r="D115">
        <f>'DRT0203 2009-10'!K119</f>
        <v>0</v>
      </c>
    </row>
    <row r="116" spans="1:4" ht="12.75">
      <c r="A116">
        <f>'DRT0203 2009-10'!A120</f>
        <v>0</v>
      </c>
      <c r="B116">
        <f>'DRT0203 2009-10'!B120</f>
        <v>0</v>
      </c>
      <c r="C116">
        <f t="shared" si="1"/>
        <v>0</v>
      </c>
      <c r="D116">
        <f>'DRT0203 2009-10'!K120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Lloyd</dc:creator>
  <cp:keywords/>
  <dc:description/>
  <cp:lastModifiedBy>rmoyce</cp:lastModifiedBy>
  <cp:lastPrinted>2011-08-04T08:51:50Z</cp:lastPrinted>
  <dcterms:created xsi:type="dcterms:W3CDTF">2010-11-24T16:02:29Z</dcterms:created>
  <dcterms:modified xsi:type="dcterms:W3CDTF">2012-08-30T14:44:08Z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-1987410831</vt:i4>
  </property>
  <property fmtid="{D5CDD505-2E9C-101B-9397-08002B2CF9AE}" pid="3" name="_NewReviewCycle">
    <vt:lpwstr/>
  </property>
  <property fmtid="{D5CDD505-2E9C-101B-9397-08002B2CF9AE}" pid="4" name="_EmailSubject">
    <vt:lpwstr>NPM - DRT0504 table for formatting</vt:lpwstr>
  </property>
  <property fmtid="{D5CDD505-2E9C-101B-9397-08002B2CF9AE}" pid="5" name="_AuthorEmail">
    <vt:lpwstr>Daryl.Lloyd@dft.gsi.gov.uk</vt:lpwstr>
  </property>
  <property fmtid="{D5CDD505-2E9C-101B-9397-08002B2CF9AE}" pid="6" name="_AuthorEmailDisplayName">
    <vt:lpwstr>Daryl Lloyd</vt:lpwstr>
  </property>
  <property fmtid="{D5CDD505-2E9C-101B-9397-08002B2CF9AE}" pid="7" name="_ReviewingToolsShownOnce">
    <vt:lpwstr/>
  </property>
</Properties>
</file>