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45" windowWidth="4065" windowHeight="7095" tabRatio="895" activeTab="0"/>
  </bookViews>
  <sheets>
    <sheet name="Table4.2a" sheetId="1" r:id="rId1"/>
    <sheet name="Data for Chart4.2b" sheetId="2" r:id="rId2"/>
    <sheet name="Table4.2c" sheetId="3" r:id="rId3"/>
    <sheet name="Data for Chart4.2d " sheetId="4" r:id="rId4"/>
    <sheet name="Table4.3a" sheetId="5" r:id="rId5"/>
    <sheet name="Table4.3b" sheetId="6" r:id="rId6"/>
    <sheet name="Table4.3c" sheetId="7" r:id="rId7"/>
    <sheet name="Table4.3d" sheetId="8" r:id="rId8"/>
    <sheet name="Table4.3e" sheetId="9" r:id="rId9"/>
    <sheet name="Table4.3f" sheetId="10" r:id="rId10"/>
    <sheet name="Table4.3h" sheetId="11" r:id="rId11"/>
    <sheet name="Table4.4a" sheetId="12" r:id="rId12"/>
    <sheet name="Data for Chart4.4b" sheetId="13" r:id="rId13"/>
    <sheet name="Table4.6a" sheetId="14" r:id="rId14"/>
    <sheet name="Table4.6b" sheetId="15" r:id="rId15"/>
    <sheet name="Table4.6c" sheetId="16" r:id="rId16"/>
    <sheet name="Table4.6e" sheetId="17" r:id="rId17"/>
    <sheet name="Data for Chart 4.6f" sheetId="18" r:id="rId18"/>
    <sheet name="Table4.7a" sheetId="19" r:id="rId19"/>
    <sheet name="Data fpr Chart 4.7b" sheetId="20" r:id="rId20"/>
  </sheets>
  <definedNames>
    <definedName name="_Regression_Int" localSheetId="0" hidden="1">1</definedName>
    <definedName name="_xlnm.Print_Area" localSheetId="1">'Data for Chart4.2b'!$A$1:$E$1</definedName>
    <definedName name="_xlnm.Print_Area" localSheetId="3">'Data for Chart4.2d '!$A$1:$K$23</definedName>
    <definedName name="_xlnm.Print_Area" localSheetId="12">'Data for Chart4.4b'!$A$1:$H$24</definedName>
    <definedName name="_xlnm.Print_Area" localSheetId="0">'Table4.2a'!$A$1:$I$26</definedName>
    <definedName name="_xlnm.Print_Area" localSheetId="2">'Table4.2c'!$A$1:$K$22</definedName>
    <definedName name="_xlnm.Print_Area" localSheetId="4">'Table4.3a'!$R$6:$U$14</definedName>
    <definedName name="_xlnm.Print_Area" localSheetId="5">'Table4.3b'!$A$1:$H$16</definedName>
    <definedName name="_xlnm.Print_Area" localSheetId="6">'Table4.3c'!$A$1:$I$25</definedName>
    <definedName name="_xlnm.Print_Area" localSheetId="9">'Table4.3f'!$A$1:$K$38</definedName>
    <definedName name="_xlnm.Print_Area" localSheetId="10">'Table4.3h'!#REF!</definedName>
    <definedName name="_xlnm.Print_Area" localSheetId="11">'Table4.4a'!$A$1:$I$51</definedName>
    <definedName name="_xlnm.Print_Area" localSheetId="13">'Table4.6a'!$A$1:$I$25</definedName>
    <definedName name="_xlnm.Print_Area" localSheetId="14">'Table4.6b'!$A$1:$J$24</definedName>
    <definedName name="_xlnm.Print_Area" localSheetId="15">'Table4.6c'!$A$1:$F$20</definedName>
    <definedName name="_xlnm.Print_Area" localSheetId="16">'Table4.6e'!$A$1:$H$41</definedName>
    <definedName name="_xlnm.Print_Area" localSheetId="18">'Table4.7a'!$A$1:$H$17</definedName>
    <definedName name="Print_Area_MI">'Table4.2a'!$A$2:$B$25</definedName>
  </definedNames>
  <calcPr fullCalcOnLoad="1"/>
</workbook>
</file>

<file path=xl/sharedStrings.xml><?xml version="1.0" encoding="utf-8"?>
<sst xmlns="http://schemas.openxmlformats.org/spreadsheetml/2006/main" count="533" uniqueCount="212">
  <si>
    <t>£ million</t>
  </si>
  <si>
    <t>Final</t>
  </si>
  <si>
    <t>Outturn</t>
  </si>
  <si>
    <t>Revenue financing of capital expenditure</t>
  </si>
  <si>
    <t>New construction and conversion</t>
  </si>
  <si>
    <t>Total expenditure on fixed assets</t>
  </si>
  <si>
    <t>Grants and advances</t>
  </si>
  <si>
    <t>Repayments of grants and advances</t>
  </si>
  <si>
    <t>Total</t>
  </si>
  <si>
    <t xml:space="preserve"> </t>
  </si>
  <si>
    <t>Central government grants</t>
  </si>
  <si>
    <t>Transport</t>
  </si>
  <si>
    <t>Personal Social Services</t>
  </si>
  <si>
    <t>Housing</t>
  </si>
  <si>
    <t>Education</t>
  </si>
  <si>
    <t>Arts and libraries</t>
  </si>
  <si>
    <t>Agriculture &amp; fisheries</t>
  </si>
  <si>
    <t>Sport and recreation</t>
  </si>
  <si>
    <t>Fire and Civil Defence</t>
  </si>
  <si>
    <t>Police &amp; probation</t>
  </si>
  <si>
    <t>Magistrates courts</t>
  </si>
  <si>
    <t xml:space="preserve">Total </t>
  </si>
  <si>
    <t>London</t>
  </si>
  <si>
    <t>North East</t>
  </si>
  <si>
    <t>Yorkshire &amp; the Humber</t>
  </si>
  <si>
    <t>East Midlands</t>
  </si>
  <si>
    <t>West Midlands</t>
  </si>
  <si>
    <t>East of England</t>
  </si>
  <si>
    <t>South East</t>
  </si>
  <si>
    <t>South West</t>
  </si>
  <si>
    <t>Total England</t>
  </si>
  <si>
    <t>Other (a)</t>
  </si>
  <si>
    <t>Other</t>
  </si>
  <si>
    <t>Source: COR returns</t>
  </si>
  <si>
    <t>Allocation</t>
  </si>
  <si>
    <t>1997/98</t>
  </si>
  <si>
    <t>1998/99</t>
  </si>
  <si>
    <t>1999/00</t>
  </si>
  <si>
    <t>2004/05</t>
  </si>
  <si>
    <t>Waste</t>
  </si>
  <si>
    <t>Fire</t>
  </si>
  <si>
    <t>Total PFI Credits</t>
  </si>
  <si>
    <t>North West</t>
  </si>
  <si>
    <t>Figures for chart</t>
  </si>
  <si>
    <t>£ per head</t>
  </si>
  <si>
    <t>Spending (PFI Credits issued to authorities)</t>
  </si>
  <si>
    <t>(F)</t>
  </si>
  <si>
    <t>2005/06</t>
  </si>
  <si>
    <t>Usable receipts held at 1 April</t>
  </si>
  <si>
    <t>In-year usable receipts</t>
  </si>
  <si>
    <t>Usable receipts used to meet capital expenditure</t>
  </si>
  <si>
    <t>Usable receipts voluntarily set aside as provision to meet credit liabilities</t>
  </si>
  <si>
    <t>USABLE RECEIPTS AT 31 MARCH</t>
  </si>
  <si>
    <t>Total Capital expenditure</t>
  </si>
  <si>
    <t>Other expenditure on fixed assets</t>
  </si>
  <si>
    <t>Other Capital expenditure</t>
  </si>
  <si>
    <t xml:space="preserve">Financing of capital expenditure </t>
  </si>
  <si>
    <t>Revenue</t>
  </si>
  <si>
    <t>Chart 4.1D: Capital Expenditure by Service</t>
  </si>
  <si>
    <t>Spending</t>
  </si>
  <si>
    <t>Traditional spend from Table 4.1C</t>
  </si>
  <si>
    <t>%</t>
  </si>
  <si>
    <t>share</t>
  </si>
  <si>
    <t>Usable receipts at 31 March</t>
  </si>
  <si>
    <t>and European Structural Fund.</t>
  </si>
  <si>
    <t>Total capital expenditure</t>
  </si>
  <si>
    <t>Total expenditure and other transactions</t>
  </si>
  <si>
    <t>London boroughs</t>
  </si>
  <si>
    <t>Metropolitan districts</t>
  </si>
  <si>
    <t>Unitary authorities</t>
  </si>
  <si>
    <t>Shire counties</t>
  </si>
  <si>
    <t>Shire districts</t>
  </si>
  <si>
    <t xml:space="preserve">Other authorities </t>
  </si>
  <si>
    <t xml:space="preserve">Total expenditure on fixed assets </t>
  </si>
  <si>
    <t xml:space="preserve">Total capital expenditure </t>
  </si>
  <si>
    <t>Use of usable capital receipts</t>
  </si>
  <si>
    <t>Total capital receipts</t>
  </si>
  <si>
    <t>All English authorities</t>
  </si>
  <si>
    <t xml:space="preserve">   of which:</t>
  </si>
  <si>
    <t xml:space="preserve">      Housing Revenue Account</t>
  </si>
  <si>
    <t xml:space="preserve">      Major Repairs Reserve</t>
  </si>
  <si>
    <t xml:space="preserve">      General Fund</t>
  </si>
  <si>
    <t>Total other</t>
  </si>
  <si>
    <t>Total resources used</t>
  </si>
  <si>
    <t>Police</t>
  </si>
  <si>
    <r>
      <t xml:space="preserve">Police </t>
    </r>
    <r>
      <rPr>
        <vertAlign val="superscript"/>
        <sz val="10"/>
        <color indexed="8"/>
        <rFont val="Arial"/>
        <family val="2"/>
      </rPr>
      <t>(a)</t>
    </r>
  </si>
  <si>
    <t>Central government support</t>
  </si>
  <si>
    <t>Central government support includes credit approvals and central government grant</t>
  </si>
  <si>
    <t>total</t>
  </si>
  <si>
    <t>Social Services</t>
  </si>
  <si>
    <t>Disposal of investments including</t>
  </si>
  <si>
    <t>2005-06</t>
  </si>
  <si>
    <t>…</t>
  </si>
  <si>
    <t>Grants, loans and other financial assistance</t>
  </si>
  <si>
    <t>(Percentage change 98-99 to 04-05)</t>
  </si>
  <si>
    <t>2006-07</t>
  </si>
  <si>
    <t>Source: COR/CER returns</t>
  </si>
  <si>
    <t>Vehicles, plant equipment and machinery</t>
  </si>
  <si>
    <t>Acquisition of share and loan capital</t>
  </si>
  <si>
    <t>Acquisition of land and existing buildings and works</t>
  </si>
  <si>
    <t>Notional capital receipts set aside and Large Scale Voluntary Transfer levy</t>
  </si>
  <si>
    <t>Sale of intangible assets</t>
  </si>
  <si>
    <t>Sales of tangible fixed assets</t>
  </si>
  <si>
    <t>Pooling of housing capital receipts</t>
  </si>
  <si>
    <t>Interest on late pooling payments</t>
  </si>
  <si>
    <t>Disposal of investments including share and loan capital</t>
  </si>
  <si>
    <t>Intangible fixed assets</t>
  </si>
  <si>
    <t>share and loan capital</t>
  </si>
  <si>
    <t>Repayments of grants, loans and financial assistance</t>
  </si>
  <si>
    <t>For chart - typed manually</t>
  </si>
  <si>
    <t>Sales of fixed assets</t>
  </si>
  <si>
    <t>2007-08</t>
  </si>
  <si>
    <t xml:space="preserve">      Private developers</t>
  </si>
  <si>
    <t xml:space="preserve">      National Lottery</t>
  </si>
  <si>
    <t xml:space="preserve">      European Structural Funds</t>
  </si>
  <si>
    <t>Spend figures only reflect the value of projects that have reached contract signature in that year and are not a reflection of actual projects in procurement within the PFI programme.  Depending on a number of factors projects reaching contract signature can vary dramatically from year to year.</t>
  </si>
  <si>
    <t>Fire &amp; rescue</t>
  </si>
  <si>
    <t>PLEASE ADVISE THE AUTHOR OF THE TRENDS CHAPTER IF ANY CHANGES ARE MADE TO THE STRUCTURE OF THIS TABLE.</t>
  </si>
  <si>
    <t>2008-09</t>
  </si>
  <si>
    <t>Total capital expenditure - real (2007/08 prices)</t>
  </si>
  <si>
    <t>Highways &amp; transport</t>
  </si>
  <si>
    <r>
      <t>Table 4.2a:</t>
    </r>
    <r>
      <rPr>
        <b/>
        <sz val="12"/>
        <color indexed="9"/>
        <rFont val="Arial"/>
        <family val="2"/>
      </rPr>
      <t xml:space="preserve"> Capital expenditure by economic category</t>
    </r>
  </si>
  <si>
    <r>
      <t xml:space="preserve">Table 4.7a: </t>
    </r>
    <r>
      <rPr>
        <b/>
        <sz val="12"/>
        <color indexed="9"/>
        <rFont val="Arial"/>
        <family val="2"/>
      </rPr>
      <t>Private Finance Initiative (PFI) credits, England</t>
    </r>
  </si>
  <si>
    <t>Table 4.7a Data</t>
  </si>
  <si>
    <r>
      <t>Table 4.6b:</t>
    </r>
    <r>
      <rPr>
        <b/>
        <sz val="12"/>
        <color indexed="9"/>
        <rFont val="Arial"/>
        <family val="2"/>
      </rPr>
      <t xml:space="preserve"> Capital receipts by service</t>
    </r>
  </si>
  <si>
    <r>
      <t>Table 4.6a:</t>
    </r>
    <r>
      <rPr>
        <b/>
        <sz val="12"/>
        <color indexed="9"/>
        <rFont val="Arial"/>
        <family val="2"/>
      </rPr>
      <t xml:space="preserve"> Capital receipts by economic category</t>
    </r>
  </si>
  <si>
    <r>
      <t>Table 4.4a:</t>
    </r>
    <r>
      <rPr>
        <b/>
        <sz val="12"/>
        <color indexed="9"/>
        <rFont val="Arial"/>
        <family val="2"/>
      </rPr>
      <t xml:space="preserve"> Financing of capital expenditure</t>
    </r>
  </si>
  <si>
    <r>
      <t>Table 4.3c:</t>
    </r>
    <r>
      <rPr>
        <b/>
        <sz val="12"/>
        <color indexed="9"/>
        <rFont val="Arial"/>
        <family val="2"/>
      </rPr>
      <t xml:space="preserve"> Capital expenditure by class</t>
    </r>
  </si>
  <si>
    <r>
      <t>Table 4.3b:</t>
    </r>
    <r>
      <rPr>
        <b/>
        <sz val="12"/>
        <color indexed="9"/>
        <rFont val="Arial"/>
        <family val="2"/>
      </rPr>
      <t xml:space="preserve"> Capital expenditure by region : £ per head</t>
    </r>
  </si>
  <si>
    <r>
      <t>Table 4.3a:</t>
    </r>
    <r>
      <rPr>
        <b/>
        <sz val="12"/>
        <color indexed="9"/>
        <rFont val="Arial"/>
        <family val="2"/>
      </rPr>
      <t xml:space="preserve"> Capital expenditure by region : £ million</t>
    </r>
  </si>
  <si>
    <r>
      <t>Table 4.2c:</t>
    </r>
    <r>
      <rPr>
        <b/>
        <sz val="12"/>
        <color indexed="9"/>
        <rFont val="Arial"/>
        <family val="2"/>
      </rPr>
      <t xml:space="preserve"> Capital expenditure by service</t>
    </r>
  </si>
  <si>
    <t>England</t>
  </si>
  <si>
    <t>Band (£ million)</t>
  </si>
  <si>
    <t>less than 2</t>
  </si>
  <si>
    <t>2 up to 5</t>
  </si>
  <si>
    <t>5 up to 10</t>
  </si>
  <si>
    <t>10 up to 20</t>
  </si>
  <si>
    <t>100 and above</t>
  </si>
  <si>
    <t xml:space="preserve">        of which:</t>
  </si>
  <si>
    <t xml:space="preserve">        Land, buildings &amp; works</t>
  </si>
  <si>
    <t xml:space="preserve">        Vehicles</t>
  </si>
  <si>
    <t xml:space="preserve">        Plant, machinery &amp; equipment</t>
  </si>
  <si>
    <t xml:space="preserve">        Grants</t>
  </si>
  <si>
    <t xml:space="preserve">        Loans &amp; other financial assistance</t>
  </si>
  <si>
    <t>Other authorites</t>
  </si>
  <si>
    <t>(c)</t>
  </si>
  <si>
    <t>(a) Includes GLA (TfL) grant payment of £1.7 billion in respect of Metronet</t>
  </si>
  <si>
    <t>(a)</t>
  </si>
  <si>
    <r>
      <t xml:space="preserve">Other Capital expenditure </t>
    </r>
    <r>
      <rPr>
        <vertAlign val="superscript"/>
        <sz val="8"/>
        <rFont val="Arial"/>
        <family val="2"/>
      </rPr>
      <t>(a)</t>
    </r>
  </si>
  <si>
    <t>(b) Includes grants and contributions from private developers, Non-Departmental Public Bodies, National Lottery</t>
  </si>
  <si>
    <r>
      <t xml:space="preserve">Other grants and contributions </t>
    </r>
    <r>
      <rPr>
        <vertAlign val="superscript"/>
        <sz val="10"/>
        <rFont val="Arial"/>
        <family val="2"/>
      </rPr>
      <t>(b)</t>
    </r>
  </si>
  <si>
    <t xml:space="preserve">Central government grants </t>
  </si>
  <si>
    <t xml:space="preserve">(a) The larger part of £84m relates to GLA's one-off sales of assets to Rail for London </t>
  </si>
  <si>
    <t>2009-10</t>
  </si>
  <si>
    <t>(b)</t>
  </si>
  <si>
    <t>(d)</t>
  </si>
  <si>
    <t>(c) Includes RSL financing for the transfer of Liverpool's housing stock.</t>
  </si>
  <si>
    <t>(d) Includes RSL financing for the transfer of Salford's housing stock.</t>
  </si>
  <si>
    <r>
      <t xml:space="preserve">      Non-Departmental Public Bodies </t>
    </r>
    <r>
      <rPr>
        <i/>
        <vertAlign val="superscript"/>
        <sz val="10"/>
        <rFont val="Arial"/>
        <family val="2"/>
      </rPr>
      <t>(e)</t>
    </r>
  </si>
  <si>
    <t>(e) Non-Departmental Public Bodies, such as Sport England, English Heritage and Natural England.</t>
  </si>
  <si>
    <t xml:space="preserve">     Of which:</t>
  </si>
  <si>
    <t xml:space="preserve">    Social Services</t>
  </si>
  <si>
    <t xml:space="preserve">    Police</t>
  </si>
  <si>
    <t xml:space="preserve">    Other</t>
  </si>
  <si>
    <r>
      <t>USABLE CAPITAL RECEIPTS</t>
    </r>
    <r>
      <rPr>
        <b/>
        <vertAlign val="superscript"/>
        <sz val="10"/>
        <rFont val="Arial"/>
        <family val="2"/>
      </rPr>
      <t xml:space="preserve"> (a)</t>
    </r>
  </si>
  <si>
    <t>Number of Authorities</t>
  </si>
  <si>
    <t>20 up to 50</t>
  </si>
  <si>
    <t>50 up to 100</t>
  </si>
  <si>
    <t>(b) Figures are not comparable between 2008-09 and 2009-10 owing to local authority reorganisation on April 1 2009</t>
  </si>
  <si>
    <t>II</t>
  </si>
  <si>
    <t xml:space="preserve">Police </t>
  </si>
  <si>
    <t>Use of capital receipts</t>
  </si>
  <si>
    <t xml:space="preserve">    Sport &amp; recreation </t>
  </si>
  <si>
    <t>2010-11</t>
  </si>
  <si>
    <t>Intangible assets</t>
  </si>
  <si>
    <r>
      <t xml:space="preserve">Expenditure by virtue of a section 16(2)(b) direction </t>
    </r>
    <r>
      <rPr>
        <vertAlign val="superscript"/>
        <sz val="10"/>
        <rFont val="Arial"/>
        <family val="2"/>
      </rPr>
      <t>(a)</t>
    </r>
  </si>
  <si>
    <t xml:space="preserve">(a) Expenditure which does not fall within the defintion of expenditure for capital purposes, but is treated as capital expenditure by a direction under sections 20 and 16(2)(b) of the Local Government Act 2003. </t>
  </si>
  <si>
    <t>(b) Includes GLA (TfL) grant payment of £1.7 billion in respect of Metronet</t>
  </si>
  <si>
    <r>
      <t>2010-11</t>
    </r>
    <r>
      <rPr>
        <b/>
        <vertAlign val="superscript"/>
        <sz val="8"/>
        <rFont val="Arial"/>
        <family val="2"/>
      </rPr>
      <t>(F)</t>
    </r>
  </si>
  <si>
    <t xml:space="preserve">     Of which</t>
  </si>
  <si>
    <t xml:space="preserve">     Social Services</t>
  </si>
  <si>
    <t xml:space="preserve">     Sport &amp; recreation</t>
  </si>
  <si>
    <t xml:space="preserve">     Police</t>
  </si>
  <si>
    <t xml:space="preserve">     Other</t>
  </si>
  <si>
    <t>(a) Includes GLA (TfL) grant payment in respect of Metronet.</t>
  </si>
  <si>
    <t>(b) Owing to form changes reflecting Best Value Accounting Code of Practice (BVACOP) revisions, from 2009-10 Sport &amp; Recreation (now Recreation &amp; Sport) is now part of Culture &amp; Related Services category.  The 2009-10 expenditure total is as reported in Annex D1b and excludes any acquisitions of share and loan capital, usually negligible.</t>
  </si>
  <si>
    <t xml:space="preserve">(c) Includes a one-off acquisition of land and existing buildings by Metropolitan Police in 2008-09 </t>
  </si>
  <si>
    <r>
      <t xml:space="preserve">Table 4.3d: </t>
    </r>
    <r>
      <rPr>
        <b/>
        <sz val="12"/>
        <color indexed="9"/>
        <rFont val="Arial"/>
        <family val="2"/>
      </rPr>
      <t>Capital expenditure by class of authority 2009-10</t>
    </r>
  </si>
  <si>
    <r>
      <t>Table 4.3e:</t>
    </r>
    <r>
      <rPr>
        <b/>
        <sz val="12"/>
        <color indexed="9"/>
        <rFont val="Arial"/>
        <family val="2"/>
      </rPr>
      <t xml:space="preserve"> Capital expenditure by service and economic category 2009-10</t>
    </r>
  </si>
  <si>
    <t>Culture &amp; related services</t>
  </si>
  <si>
    <t>Environmental services</t>
  </si>
  <si>
    <t>Court services</t>
  </si>
  <si>
    <t>Central services</t>
  </si>
  <si>
    <t>Trading services</t>
  </si>
  <si>
    <t>Planning &amp; development services</t>
  </si>
  <si>
    <t>(a) Shares were acquired by North London Waste Authority from its joint venture partner.</t>
  </si>
  <si>
    <t>Planning &amp; development</t>
  </si>
  <si>
    <t>Fire and rescue services</t>
  </si>
  <si>
    <t>Trading</t>
  </si>
  <si>
    <r>
      <t>Table 4.3f:</t>
    </r>
    <r>
      <rPr>
        <b/>
        <sz val="12"/>
        <color indexed="9"/>
        <rFont val="Arial"/>
        <family val="2"/>
      </rPr>
      <t xml:space="preserve"> Capital expenditure by service and region 2009-10</t>
    </r>
  </si>
  <si>
    <r>
      <t>Table 4.3h:</t>
    </r>
    <r>
      <rPr>
        <b/>
        <sz val="12"/>
        <color indexed="9"/>
        <rFont val="Arial"/>
        <family val="2"/>
      </rPr>
      <t xml:space="preserve"> Capital expenditure by service and class 2009-10</t>
    </r>
  </si>
  <si>
    <t>SCE(R) Single Capital Pot</t>
  </si>
  <si>
    <t>SCE(R) Separate Programme Element</t>
  </si>
  <si>
    <t>(f) The Prudential System, which came into effect on 1 April 2004, allows local authorities to raise finance for capital expenditure - without Government consent - where they can afford to service the debt without extra Government support.</t>
  </si>
  <si>
    <r>
      <t xml:space="preserve">Other borrowing and credit arrangements not supported by central government </t>
    </r>
    <r>
      <rPr>
        <vertAlign val="superscript"/>
        <sz val="10"/>
        <rFont val="Arial"/>
        <family val="2"/>
      </rPr>
      <t>(f)</t>
    </r>
  </si>
  <si>
    <t>(a) Owing to form changes reflecting Best Value Accounting Code of Practice (BVACOP) revisions, from 2009-10 Sport &amp; Recreation (now Recreation &amp; Sport) is now part of Culture &amp; Related Services category.  The 2009-10 receipts total excludes any disposals of share and loan capital, usually negligible.</t>
  </si>
  <si>
    <r>
      <t>Table 4.6c:</t>
    </r>
    <r>
      <rPr>
        <b/>
        <sz val="12"/>
        <color indexed="9"/>
        <rFont val="Arial"/>
        <family val="2"/>
      </rPr>
      <t xml:space="preserve"> Capital receipts by service and economic category 2009-10</t>
    </r>
  </si>
  <si>
    <r>
      <t>Table 4.6e:</t>
    </r>
    <r>
      <rPr>
        <b/>
        <sz val="12"/>
        <color indexed="9"/>
        <rFont val="Arial"/>
        <family val="2"/>
      </rPr>
      <t xml:space="preserve"> Usable and set aside receipts 2005-06 to 2009-10</t>
    </r>
  </si>
  <si>
    <t>(a) From 2004-05, local authorities are not statutorily required to 'reserve' capital receipts.</t>
  </si>
  <si>
    <t xml:space="preserve">(b) </t>
  </si>
  <si>
    <t xml:space="preserve">SCE(R) Single Capital Pot </t>
  </si>
  <si>
    <t xml:space="preserve">SCE(R) Separate Programme Element 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</si>
</sst>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General_)"/>
    <numFmt numFmtId="173" formatCode="#,##0;\(#,##0\)"/>
    <numFmt numFmtId="174" formatCode="_(* #,##0_);_(* \(#,##0\);_(* &quot;-&quot;??_);_(@_)"/>
    <numFmt numFmtId="175" formatCode="0.0"/>
    <numFmt numFmtId="176" formatCode="#,##0_);\(#,##0\)"/>
    <numFmt numFmtId="177" formatCode="0_)"/>
    <numFmt numFmtId="178" formatCode="0.E+00"/>
    <numFmt numFmtId="179" formatCode="#%"/>
    <numFmt numFmtId="180" formatCode="0.000"/>
    <numFmt numFmtId="181" formatCode="#,##0.0;\-#,##0.0"/>
    <numFmt numFmtId="182" formatCode="0.000000"/>
    <numFmt numFmtId="183" formatCode="#,##0.0000000"/>
    <numFmt numFmtId="184" formatCode="#,##0.000000"/>
    <numFmt numFmtId="185" formatCode="#,##0.0"/>
    <numFmt numFmtId="186" formatCode="[$-809]dd\ mmmm\ yyyy"/>
    <numFmt numFmtId="187" formatCode="0.0%"/>
    <numFmt numFmtId="188" formatCode="#,##0.000"/>
    <numFmt numFmtId="189" formatCode="_-* #,##0.0_-;\-* #,##0.0_-;_-* &quot;-&quot;??_-;_-@_-"/>
    <numFmt numFmtId="190" formatCode="_-* #,##0_-;\-* #,##0_-;_-* &quot;-&quot;??_-;_-@_-"/>
    <numFmt numFmtId="191" formatCode="0.0_)"/>
    <numFmt numFmtId="192" formatCode="0.00_)"/>
    <numFmt numFmtId="193" formatCode="#,##0;[Red]#,##0"/>
    <numFmt numFmtId="194" formatCode="#,##0.0;[Red]#,##0.0"/>
    <numFmt numFmtId="195" formatCode="#,##0.0000"/>
    <numFmt numFmtId="196" formatCode="0.0000"/>
    <numFmt numFmtId="197" formatCode="0\ \(\a\)"/>
    <numFmt numFmtId="198" formatCode="\(\a\)"/>
    <numFmt numFmtId="199" formatCode="0\(\a\)"/>
    <numFmt numFmtId="200" formatCode="0\ \(\c\)"/>
  </numFmts>
  <fonts count="47">
    <font>
      <vertAlign val="superscript"/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name val="Helv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Helv"/>
      <family val="0"/>
    </font>
    <font>
      <sz val="8"/>
      <name val="Helv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"/>
      <name val="Arial"/>
      <family val="2"/>
    </font>
    <font>
      <b/>
      <sz val="1.75"/>
      <name val="Arial"/>
      <family val="2"/>
    </font>
    <font>
      <b/>
      <sz val="1.5"/>
      <name val="Arial"/>
      <family val="2"/>
    </font>
    <font>
      <b/>
      <vertAlign val="superscript"/>
      <sz val="8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55">
    <xf numFmtId="172" fontId="0" fillId="0" borderId="0" xfId="0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 horizontal="right"/>
    </xf>
    <xf numFmtId="172" fontId="4" fillId="0" borderId="0" xfId="0" applyFont="1" applyAlignment="1">
      <alignment horizontal="right"/>
    </xf>
    <xf numFmtId="37" fontId="4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72" fontId="1" fillId="0" borderId="0" xfId="0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172" fontId="4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172" fontId="1" fillId="0" borderId="0" xfId="0" applyFont="1" applyAlignment="1">
      <alignment/>
    </xf>
    <xf numFmtId="172" fontId="4" fillId="0" borderId="0" xfId="0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172" fontId="7" fillId="0" borderId="0" xfId="0" applyFont="1" applyBorder="1" applyAlignment="1">
      <alignment horizontal="right"/>
    </xf>
    <xf numFmtId="37" fontId="7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73" fontId="7" fillId="0" borderId="0" xfId="0" applyNumberFormat="1" applyFont="1" applyBorder="1" applyAlignment="1" applyProtection="1">
      <alignment horizontal="right"/>
      <protection/>
    </xf>
    <xf numFmtId="173" fontId="7" fillId="0" borderId="0" xfId="0" applyNumberFormat="1" applyFont="1" applyBorder="1" applyAlignment="1">
      <alignment horizontal="right"/>
    </xf>
    <xf numFmtId="37" fontId="7" fillId="0" borderId="1" xfId="0" applyNumberFormat="1" applyFont="1" applyFill="1" applyBorder="1" applyAlignment="1" applyProtection="1">
      <alignment/>
      <protection/>
    </xf>
    <xf numFmtId="172" fontId="7" fillId="0" borderId="0" xfId="0" applyFont="1" applyFill="1" applyBorder="1" applyAlignment="1">
      <alignment/>
    </xf>
    <xf numFmtId="173" fontId="7" fillId="0" borderId="0" xfId="0" applyNumberFormat="1" applyFont="1" applyBorder="1" applyAlignment="1" applyProtection="1" quotePrefix="1">
      <alignment horizontal="left"/>
      <protection/>
    </xf>
    <xf numFmtId="172" fontId="7" fillId="0" borderId="0" xfId="0" applyFont="1" applyAlignment="1">
      <alignment horizontal="right"/>
    </xf>
    <xf numFmtId="37" fontId="7" fillId="0" borderId="0" xfId="0" applyNumberFormat="1" applyFont="1" applyAlignment="1">
      <alignment horizontal="right"/>
    </xf>
    <xf numFmtId="172" fontId="7" fillId="0" borderId="0" xfId="0" applyFont="1" applyBorder="1" applyAlignment="1">
      <alignment/>
    </xf>
    <xf numFmtId="173" fontId="7" fillId="0" borderId="0" xfId="0" applyNumberFormat="1" applyFont="1" applyAlignment="1">
      <alignment horizontal="right"/>
    </xf>
    <xf numFmtId="37" fontId="7" fillId="0" borderId="0" xfId="0" applyNumberFormat="1" applyFont="1" applyBorder="1" applyAlignment="1">
      <alignment/>
    </xf>
    <xf numFmtId="14" fontId="7" fillId="0" borderId="0" xfId="0" applyNumberFormat="1" applyFont="1" applyAlignment="1">
      <alignment horizontal="right"/>
    </xf>
    <xf numFmtId="172" fontId="7" fillId="0" borderId="0" xfId="0" applyFont="1" applyAlignment="1">
      <alignment/>
    </xf>
    <xf numFmtId="173" fontId="7" fillId="0" borderId="0" xfId="0" applyNumberFormat="1" applyFont="1" applyBorder="1" applyAlignment="1" applyProtection="1" quotePrefix="1">
      <alignment horizontal="right"/>
      <protection/>
    </xf>
    <xf numFmtId="3" fontId="1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Border="1" applyAlignment="1">
      <alignment/>
    </xf>
    <xf numFmtId="172" fontId="4" fillId="0" borderId="0" xfId="0" applyFont="1" applyBorder="1" applyAlignment="1">
      <alignment horizontal="right"/>
    </xf>
    <xf numFmtId="37" fontId="4" fillId="0" borderId="0" xfId="0" applyNumberFormat="1" applyFont="1" applyAlignment="1">
      <alignment horizontal="right"/>
    </xf>
    <xf numFmtId="3" fontId="7" fillId="0" borderId="0" xfId="0" applyNumberFormat="1" applyFont="1" applyBorder="1" applyAlignment="1" applyProtection="1">
      <alignment horizontal="right"/>
      <protection/>
    </xf>
    <xf numFmtId="172" fontId="1" fillId="0" borderId="1" xfId="0" applyFont="1" applyBorder="1" applyAlignment="1">
      <alignment/>
    </xf>
    <xf numFmtId="172" fontId="1" fillId="0" borderId="0" xfId="0" applyFont="1" applyBorder="1" applyAlignment="1">
      <alignment/>
    </xf>
    <xf numFmtId="3" fontId="4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right"/>
    </xf>
    <xf numFmtId="172" fontId="1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172" fontId="8" fillId="0" borderId="1" xfId="0" applyFont="1" applyBorder="1" applyAlignment="1" applyProtection="1">
      <alignment horizontal="left"/>
      <protection/>
    </xf>
    <xf numFmtId="172" fontId="1" fillId="0" borderId="2" xfId="0" applyFont="1" applyBorder="1" applyAlignment="1" quotePrefix="1">
      <alignment horizontal="left"/>
    </xf>
    <xf numFmtId="37" fontId="1" fillId="0" borderId="3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/>
    </xf>
    <xf numFmtId="172" fontId="4" fillId="0" borderId="0" xfId="0" applyFont="1" applyAlignment="1">
      <alignment horizontal="left"/>
    </xf>
    <xf numFmtId="172" fontId="4" fillId="0" borderId="1" xfId="0" applyFont="1" applyBorder="1" applyAlignment="1">
      <alignment horizontal="left"/>
    </xf>
    <xf numFmtId="3" fontId="4" fillId="0" borderId="1" xfId="0" applyNumberFormat="1" applyFont="1" applyBorder="1" applyAlignment="1" applyProtection="1">
      <alignment horizontal="left"/>
      <protection/>
    </xf>
    <xf numFmtId="172" fontId="9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21">
      <alignment/>
      <protection/>
    </xf>
    <xf numFmtId="0" fontId="1" fillId="0" borderId="0" xfId="21" applyFont="1">
      <alignment/>
      <protection/>
    </xf>
    <xf numFmtId="0" fontId="4" fillId="0" borderId="0" xfId="21" applyBorder="1">
      <alignment/>
      <protection/>
    </xf>
    <xf numFmtId="0" fontId="4" fillId="0" borderId="1" xfId="21" applyBorder="1">
      <alignment/>
      <protection/>
    </xf>
    <xf numFmtId="0" fontId="1" fillId="0" borderId="0" xfId="21" applyFont="1" applyBorder="1">
      <alignment/>
      <protection/>
    </xf>
    <xf numFmtId="172" fontId="4" fillId="0" borderId="0" xfId="0" applyFont="1" applyBorder="1" applyAlignment="1" quotePrefix="1">
      <alignment horizontal="left"/>
    </xf>
    <xf numFmtId="172" fontId="4" fillId="0" borderId="0" xfId="0" applyFont="1" applyAlignment="1" quotePrefix="1">
      <alignment horizontal="left"/>
    </xf>
    <xf numFmtId="173" fontId="6" fillId="0" borderId="4" xfId="0" applyNumberFormat="1" applyFont="1" applyBorder="1" applyAlignment="1">
      <alignment/>
    </xf>
    <xf numFmtId="173" fontId="6" fillId="0" borderId="5" xfId="0" applyNumberFormat="1" applyFont="1" applyBorder="1" applyAlignment="1" applyProtection="1" quotePrefix="1">
      <alignment horizontal="right"/>
      <protection/>
    </xf>
    <xf numFmtId="173" fontId="6" fillId="0" borderId="5" xfId="0" applyNumberFormat="1" applyFont="1" applyBorder="1" applyAlignment="1" quotePrefix="1">
      <alignment horizontal="right"/>
    </xf>
    <xf numFmtId="172" fontId="6" fillId="0" borderId="5" xfId="0" applyFont="1" applyBorder="1" applyAlignment="1" quotePrefix="1">
      <alignment horizontal="right"/>
    </xf>
    <xf numFmtId="37" fontId="11" fillId="0" borderId="0" xfId="0" applyNumberFormat="1" applyFont="1" applyAlignment="1">
      <alignment/>
    </xf>
    <xf numFmtId="172" fontId="0" fillId="0" borderId="0" xfId="0" applyAlignment="1" quotePrefix="1">
      <alignment horizontal="left"/>
    </xf>
    <xf numFmtId="4" fontId="0" fillId="0" borderId="0" xfId="0" applyNumberFormat="1" applyAlignment="1">
      <alignment/>
    </xf>
    <xf numFmtId="172" fontId="1" fillId="0" borderId="0" xfId="0" applyFont="1" applyAlignment="1" quotePrefix="1">
      <alignment horizontal="left"/>
    </xf>
    <xf numFmtId="37" fontId="7" fillId="0" borderId="1" xfId="0" applyNumberFormat="1" applyFont="1" applyFill="1" applyBorder="1" applyAlignment="1" applyProtection="1" quotePrefix="1">
      <alignment horizontal="left"/>
      <protection/>
    </xf>
    <xf numFmtId="37" fontId="1" fillId="0" borderId="0" xfId="0" applyNumberFormat="1" applyFont="1" applyBorder="1" applyAlignment="1">
      <alignment/>
    </xf>
    <xf numFmtId="172" fontId="4" fillId="0" borderId="0" xfId="0" applyFont="1" applyBorder="1" applyAlignment="1">
      <alignment horizontal="left"/>
    </xf>
    <xf numFmtId="37" fontId="7" fillId="0" borderId="1" xfId="0" applyNumberFormat="1" applyFont="1" applyBorder="1" applyAlignment="1" quotePrefix="1">
      <alignment horizontal="left"/>
    </xf>
    <xf numFmtId="37" fontId="7" fillId="0" borderId="6" xfId="0" applyNumberFormat="1" applyFont="1" applyBorder="1" applyAlignment="1">
      <alignment/>
    </xf>
    <xf numFmtId="37" fontId="7" fillId="0" borderId="7" xfId="0" applyNumberFormat="1" applyFont="1" applyBorder="1" applyAlignment="1">
      <alignment/>
    </xf>
    <xf numFmtId="0" fontId="4" fillId="0" borderId="1" xfId="21" applyFont="1" applyBorder="1" applyAlignment="1" quotePrefix="1">
      <alignment horizontal="left"/>
      <protection/>
    </xf>
    <xf numFmtId="0" fontId="4" fillId="0" borderId="0" xfId="21" applyFont="1">
      <alignment/>
      <protection/>
    </xf>
    <xf numFmtId="172" fontId="12" fillId="0" borderId="0" xfId="0" applyFont="1" applyAlignment="1">
      <alignment/>
    </xf>
    <xf numFmtId="172" fontId="4" fillId="0" borderId="0" xfId="0" applyFont="1" applyAlignment="1">
      <alignment/>
    </xf>
    <xf numFmtId="37" fontId="7" fillId="0" borderId="7" xfId="0" applyNumberFormat="1" applyFont="1" applyFill="1" applyBorder="1" applyAlignment="1" applyProtection="1">
      <alignment horizontal="right"/>
      <protection/>
    </xf>
    <xf numFmtId="0" fontId="6" fillId="0" borderId="5" xfId="0" applyNumberFormat="1" applyFont="1" applyBorder="1" applyAlignment="1" applyProtection="1" quotePrefix="1">
      <alignment horizontal="right"/>
      <protection/>
    </xf>
    <xf numFmtId="0" fontId="6" fillId="0" borderId="5" xfId="0" applyNumberFormat="1" applyFont="1" applyBorder="1" applyAlignment="1" quotePrefix="1">
      <alignment horizontal="right"/>
    </xf>
    <xf numFmtId="0" fontId="1" fillId="0" borderId="0" xfId="21" applyFont="1" applyBorder="1" applyAlignment="1">
      <alignment horizontal="right"/>
      <protection/>
    </xf>
    <xf numFmtId="0" fontId="4" fillId="0" borderId="1" xfId="21" applyFont="1" applyBorder="1">
      <alignment/>
      <protection/>
    </xf>
    <xf numFmtId="3" fontId="4" fillId="0" borderId="0" xfId="21" applyNumberFormat="1">
      <alignment/>
      <protection/>
    </xf>
    <xf numFmtId="1" fontId="4" fillId="0" borderId="0" xfId="21" applyNumberFormat="1">
      <alignment/>
      <protection/>
    </xf>
    <xf numFmtId="172" fontId="4" fillId="0" borderId="0" xfId="0" applyFont="1" applyFill="1" applyBorder="1" applyAlignment="1">
      <alignment horizontal="center"/>
    </xf>
    <xf numFmtId="172" fontId="10" fillId="0" borderId="1" xfId="0" applyFont="1" applyBorder="1" applyAlignment="1" applyProtection="1">
      <alignment horizontal="left"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172" fontId="8" fillId="2" borderId="1" xfId="0" applyFont="1" applyFill="1" applyBorder="1" applyAlignment="1" applyProtection="1">
      <alignment horizontal="left"/>
      <protection/>
    </xf>
    <xf numFmtId="3" fontId="4" fillId="2" borderId="0" xfId="0" applyNumberFormat="1" applyFont="1" applyFill="1" applyBorder="1" applyAlignment="1">
      <alignment horizontal="right"/>
    </xf>
    <xf numFmtId="172" fontId="8" fillId="2" borderId="1" xfId="0" applyFont="1" applyFill="1" applyBorder="1" applyAlignment="1" applyProtection="1" quotePrefix="1">
      <alignment horizontal="left"/>
      <protection/>
    </xf>
    <xf numFmtId="0" fontId="13" fillId="0" borderId="0" xfId="21" applyFont="1">
      <alignment/>
      <protection/>
    </xf>
    <xf numFmtId="0" fontId="12" fillId="0" borderId="0" xfId="21" applyFont="1">
      <alignment/>
      <protection/>
    </xf>
    <xf numFmtId="175" fontId="4" fillId="0" borderId="0" xfId="21" applyNumberFormat="1">
      <alignment/>
      <protection/>
    </xf>
    <xf numFmtId="0" fontId="14" fillId="0" borderId="0" xfId="21" applyFont="1">
      <alignment/>
      <protection/>
    </xf>
    <xf numFmtId="175" fontId="7" fillId="0" borderId="0" xfId="0" applyNumberFormat="1" applyFont="1" applyAlignment="1">
      <alignment/>
    </xf>
    <xf numFmtId="172" fontId="5" fillId="0" borderId="0" xfId="0" applyFont="1" applyBorder="1" applyAlignment="1" quotePrefix="1">
      <alignment horizontal="left"/>
    </xf>
    <xf numFmtId="172" fontId="0" fillId="0" borderId="0" xfId="0" applyBorder="1" applyAlignment="1">
      <alignment/>
    </xf>
    <xf numFmtId="172" fontId="9" fillId="0" borderId="0" xfId="0" applyFont="1" applyBorder="1" applyAlignment="1">
      <alignment/>
    </xf>
    <xf numFmtId="172" fontId="4" fillId="0" borderId="0" xfId="0" applyFont="1" applyBorder="1" applyAlignment="1" quotePrefix="1">
      <alignment horizontal="right"/>
    </xf>
    <xf numFmtId="172" fontId="0" fillId="0" borderId="0" xfId="0" applyFill="1" applyAlignment="1">
      <alignment/>
    </xf>
    <xf numFmtId="173" fontId="23" fillId="0" borderId="0" xfId="0" applyNumberFormat="1" applyFont="1" applyBorder="1" applyAlignment="1">
      <alignment/>
    </xf>
    <xf numFmtId="173" fontId="23" fillId="0" borderId="0" xfId="0" applyNumberFormat="1" applyFont="1" applyBorder="1" applyAlignment="1">
      <alignment horizontal="right"/>
    </xf>
    <xf numFmtId="173" fontId="24" fillId="0" borderId="0" xfId="0" applyNumberFormat="1" applyFont="1" applyBorder="1" applyAlignment="1">
      <alignment horizontal="right"/>
    </xf>
    <xf numFmtId="173" fontId="24" fillId="0" borderId="0" xfId="0" applyNumberFormat="1" applyFont="1" applyBorder="1" applyAlignment="1" applyProtection="1" quotePrefix="1">
      <alignment horizontal="right"/>
      <protection/>
    </xf>
    <xf numFmtId="37" fontId="24" fillId="0" borderId="0" xfId="0" applyNumberFormat="1" applyFont="1" applyBorder="1" applyAlignment="1">
      <alignment horizontal="right"/>
    </xf>
    <xf numFmtId="173" fontId="23" fillId="0" borderId="0" xfId="0" applyNumberFormat="1" applyFont="1" applyBorder="1" applyAlignment="1" applyProtection="1">
      <alignment horizontal="right"/>
      <protection/>
    </xf>
    <xf numFmtId="172" fontId="24" fillId="0" borderId="0" xfId="0" applyFont="1" applyBorder="1" applyAlignment="1">
      <alignment horizontal="right"/>
    </xf>
    <xf numFmtId="172" fontId="23" fillId="0" borderId="0" xfId="0" applyFont="1" applyBorder="1" applyAlignment="1">
      <alignment/>
    </xf>
    <xf numFmtId="172" fontId="23" fillId="0" borderId="0" xfId="0" applyFont="1" applyBorder="1" applyAlignment="1">
      <alignment horizontal="right"/>
    </xf>
    <xf numFmtId="172" fontId="23" fillId="0" borderId="0" xfId="0" applyFont="1" applyFill="1" applyBorder="1" applyAlignment="1">
      <alignment horizontal="right"/>
    </xf>
    <xf numFmtId="3" fontId="1" fillId="0" borderId="5" xfId="0" applyNumberFormat="1" applyFont="1" applyFill="1" applyBorder="1" applyAlignment="1" quotePrefix="1">
      <alignment horizontal="right"/>
    </xf>
    <xf numFmtId="172" fontId="4" fillId="0" borderId="0" xfId="0" applyFont="1" applyFill="1" applyAlignment="1">
      <alignment/>
    </xf>
    <xf numFmtId="172" fontId="1" fillId="0" borderId="0" xfId="0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172" fontId="1" fillId="0" borderId="3" xfId="0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172" fontId="4" fillId="0" borderId="0" xfId="0" applyFont="1" applyFill="1" applyBorder="1" applyAlignment="1">
      <alignment horizontal="right"/>
    </xf>
    <xf numFmtId="172" fontId="8" fillId="0" borderId="1" xfId="0" applyFont="1" applyFill="1" applyBorder="1" applyAlignment="1" applyProtection="1">
      <alignment horizontal="left"/>
      <protection/>
    </xf>
    <xf numFmtId="37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 applyProtection="1">
      <alignment horizontal="right"/>
      <protection/>
    </xf>
    <xf numFmtId="3" fontId="1" fillId="0" borderId="3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72" fontId="4" fillId="0" borderId="0" xfId="0" applyFont="1" applyFill="1" applyBorder="1" applyAlignment="1">
      <alignment/>
    </xf>
    <xf numFmtId="172" fontId="1" fillId="0" borderId="0" xfId="0" applyFont="1" applyBorder="1" applyAlignment="1" quotePrefix="1">
      <alignment horizontal="right"/>
    </xf>
    <xf numFmtId="172" fontId="1" fillId="0" borderId="0" xfId="0" applyFont="1" applyFill="1" applyBorder="1" applyAlignment="1" quotePrefix="1">
      <alignment horizontal="right"/>
    </xf>
    <xf numFmtId="173" fontId="1" fillId="0" borderId="0" xfId="0" applyNumberFormat="1" applyFont="1" applyBorder="1" applyAlignment="1" applyProtection="1" quotePrefix="1">
      <alignment horizontal="right"/>
      <protection/>
    </xf>
    <xf numFmtId="173" fontId="1" fillId="0" borderId="0" xfId="0" applyNumberFormat="1" applyFont="1" applyBorder="1" applyAlignment="1" quotePrefix="1">
      <alignment horizontal="right"/>
    </xf>
    <xf numFmtId="173" fontId="1" fillId="0" borderId="0" xfId="0" applyNumberFormat="1" applyFont="1" applyBorder="1" applyAlignment="1">
      <alignment horizontal="right"/>
    </xf>
    <xf numFmtId="172" fontId="4" fillId="0" borderId="0" xfId="0" applyFont="1" applyBorder="1" applyAlignment="1">
      <alignment/>
    </xf>
    <xf numFmtId="172" fontId="1" fillId="0" borderId="0" xfId="0" applyFont="1" applyBorder="1" applyAlignment="1">
      <alignment/>
    </xf>
    <xf numFmtId="172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 applyProtection="1" quotePrefix="1">
      <alignment horizontal="left" wrapText="1"/>
      <protection/>
    </xf>
    <xf numFmtId="3" fontId="1" fillId="0" borderId="0" xfId="0" applyNumberFormat="1" applyFont="1" applyFill="1" applyBorder="1" applyAlignment="1" applyProtection="1">
      <alignment horizontal="left" wrapText="1"/>
      <protection/>
    </xf>
    <xf numFmtId="172" fontId="1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 applyProtection="1">
      <alignment horizontal="right" wrapText="1"/>
      <protection/>
    </xf>
    <xf numFmtId="3" fontId="1" fillId="0" borderId="0" xfId="0" applyNumberFormat="1" applyFont="1" applyBorder="1" applyAlignment="1" applyProtection="1" quotePrefix="1">
      <alignment horizontal="right" wrapText="1"/>
      <protection/>
    </xf>
    <xf numFmtId="17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72" fontId="1" fillId="0" borderId="8" xfId="0" applyFont="1" applyFill="1" applyBorder="1" applyAlignment="1">
      <alignment horizontal="right"/>
    </xf>
    <xf numFmtId="173" fontId="23" fillId="0" borderId="9" xfId="0" applyNumberFormat="1" applyFont="1" applyBorder="1" applyAlignment="1">
      <alignment/>
    </xf>
    <xf numFmtId="173" fontId="4" fillId="0" borderId="9" xfId="0" applyNumberFormat="1" applyFont="1" applyBorder="1" applyAlignment="1">
      <alignment/>
    </xf>
    <xf numFmtId="172" fontId="4" fillId="0" borderId="9" xfId="0" applyFont="1" applyBorder="1" applyAlignment="1">
      <alignment/>
    </xf>
    <xf numFmtId="173" fontId="4" fillId="0" borderId="9" xfId="0" applyNumberFormat="1" applyFont="1" applyBorder="1" applyAlignment="1" applyProtection="1" quotePrefix="1">
      <alignment horizontal="left"/>
      <protection/>
    </xf>
    <xf numFmtId="173" fontId="1" fillId="0" borderId="9" xfId="0" applyNumberFormat="1" applyFont="1" applyBorder="1" applyAlignment="1" applyProtection="1">
      <alignment horizontal="left"/>
      <protection/>
    </xf>
    <xf numFmtId="173" fontId="1" fillId="0" borderId="10" xfId="0" applyNumberFormat="1" applyFont="1" applyBorder="1" applyAlignment="1" applyProtection="1">
      <alignment horizontal="left"/>
      <protection/>
    </xf>
    <xf numFmtId="172" fontId="1" fillId="0" borderId="9" xfId="0" applyFont="1" applyBorder="1" applyAlignment="1" quotePrefix="1">
      <alignment horizontal="left"/>
    </xf>
    <xf numFmtId="37" fontId="1" fillId="0" borderId="0" xfId="0" applyNumberFormat="1" applyFont="1" applyFill="1" applyBorder="1" applyAlignment="1">
      <alignment horizontal="right"/>
    </xf>
    <xf numFmtId="172" fontId="1" fillId="0" borderId="0" xfId="0" applyFont="1" applyBorder="1" applyAlignment="1" quotePrefix="1">
      <alignment horizontal="right" wrapText="1"/>
    </xf>
    <xf numFmtId="172" fontId="1" fillId="0" borderId="8" xfId="0" applyFont="1" applyBorder="1" applyAlignment="1">
      <alignment horizontal="right"/>
    </xf>
    <xf numFmtId="172" fontId="1" fillId="0" borderId="9" xfId="0" applyFont="1" applyBorder="1" applyAlignment="1">
      <alignment wrapText="1"/>
    </xf>
    <xf numFmtId="172" fontId="1" fillId="0" borderId="8" xfId="0" applyFont="1" applyBorder="1" applyAlignment="1">
      <alignment horizontal="right" wrapText="1"/>
    </xf>
    <xf numFmtId="172" fontId="4" fillId="0" borderId="9" xfId="0" applyFont="1" applyFill="1" applyBorder="1" applyAlignment="1" quotePrefix="1">
      <alignment horizontal="left"/>
    </xf>
    <xf numFmtId="0" fontId="1" fillId="0" borderId="9" xfId="21" applyFont="1" applyBorder="1">
      <alignment/>
      <protection/>
    </xf>
    <xf numFmtId="0" fontId="1" fillId="0" borderId="8" xfId="21" applyFont="1" applyBorder="1">
      <alignment/>
      <protection/>
    </xf>
    <xf numFmtId="0" fontId="4" fillId="0" borderId="9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9" xfId="21" applyFont="1" applyFill="1" applyBorder="1">
      <alignment/>
      <protection/>
    </xf>
    <xf numFmtId="3" fontId="1" fillId="0" borderId="0" xfId="21" applyNumberFormat="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3" xfId="21" applyFont="1" applyBorder="1">
      <alignment/>
      <protection/>
    </xf>
    <xf numFmtId="172" fontId="23" fillId="0" borderId="9" xfId="0" applyFont="1" applyBorder="1" applyAlignment="1">
      <alignment/>
    </xf>
    <xf numFmtId="172" fontId="8" fillId="0" borderId="9" xfId="0" applyFont="1" applyBorder="1" applyAlignment="1" applyProtection="1">
      <alignment horizontal="left"/>
      <protection/>
    </xf>
    <xf numFmtId="172" fontId="8" fillId="0" borderId="9" xfId="0" applyFont="1" applyBorder="1" applyAlignment="1" applyProtection="1" quotePrefix="1">
      <alignment horizontal="left"/>
      <protection/>
    </xf>
    <xf numFmtId="172" fontId="1" fillId="0" borderId="10" xfId="0" applyFont="1" applyBorder="1" applyAlignment="1" quotePrefix="1">
      <alignment horizontal="left"/>
    </xf>
    <xf numFmtId="172" fontId="7" fillId="0" borderId="9" xfId="0" applyFont="1" applyBorder="1" applyAlignment="1" quotePrefix="1">
      <alignment horizontal="left"/>
    </xf>
    <xf numFmtId="173" fontId="23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Alignment="1">
      <alignment horizontal="right"/>
    </xf>
    <xf numFmtId="37" fontId="7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1" fillId="0" borderId="8" xfId="0" applyNumberFormat="1" applyFont="1" applyFill="1" applyBorder="1" applyAlignment="1">
      <alignment horizontal="right"/>
    </xf>
    <xf numFmtId="0" fontId="4" fillId="0" borderId="0" xfId="21" applyFont="1" applyFill="1" applyBorder="1">
      <alignment/>
      <protection/>
    </xf>
    <xf numFmtId="37" fontId="4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182" fontId="1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172" fontId="0" fillId="0" borderId="8" xfId="0" applyBorder="1" applyAlignment="1">
      <alignment/>
    </xf>
    <xf numFmtId="172" fontId="0" fillId="0" borderId="11" xfId="0" applyBorder="1" applyAlignment="1">
      <alignment/>
    </xf>
    <xf numFmtId="172" fontId="23" fillId="0" borderId="8" xfId="0" applyFont="1" applyBorder="1" applyAlignment="1">
      <alignment/>
    </xf>
    <xf numFmtId="172" fontId="23" fillId="0" borderId="8" xfId="0" applyFont="1" applyFill="1" applyBorder="1" applyAlignment="1">
      <alignment horizontal="right"/>
    </xf>
    <xf numFmtId="9" fontId="7" fillId="0" borderId="0" xfId="0" applyNumberFormat="1" applyFont="1" applyAlignment="1">
      <alignment/>
    </xf>
    <xf numFmtId="0" fontId="1" fillId="0" borderId="0" xfId="21" applyFont="1" applyFill="1" applyBorder="1" applyAlignment="1">
      <alignment horizontal="right"/>
      <protection/>
    </xf>
    <xf numFmtId="37" fontId="4" fillId="0" borderId="9" xfId="0" applyNumberFormat="1" applyFont="1" applyFill="1" applyBorder="1" applyAlignment="1" applyProtection="1">
      <alignment/>
      <protection/>
    </xf>
    <xf numFmtId="172" fontId="4" fillId="0" borderId="9" xfId="0" applyFont="1" applyFill="1" applyBorder="1" applyAlignment="1">
      <alignment/>
    </xf>
    <xf numFmtId="173" fontId="1" fillId="0" borderId="9" xfId="0" applyNumberFormat="1" applyFont="1" applyBorder="1" applyAlignment="1" applyProtection="1" quotePrefix="1">
      <alignment horizontal="left"/>
      <protection/>
    </xf>
    <xf numFmtId="37" fontId="1" fillId="0" borderId="9" xfId="0" applyNumberFormat="1" applyFont="1" applyFill="1" applyBorder="1" applyAlignment="1" applyProtection="1">
      <alignment/>
      <protection/>
    </xf>
    <xf numFmtId="172" fontId="24" fillId="0" borderId="9" xfId="0" applyFont="1" applyBorder="1" applyAlignment="1">
      <alignment/>
    </xf>
    <xf numFmtId="172" fontId="4" fillId="0" borderId="9" xfId="0" applyFont="1" applyBorder="1" applyAlignment="1">
      <alignment horizontal="left"/>
    </xf>
    <xf numFmtId="3" fontId="4" fillId="0" borderId="9" xfId="0" applyNumberFormat="1" applyFont="1" applyBorder="1" applyAlignment="1" applyProtection="1" quotePrefix="1">
      <alignment horizontal="left"/>
      <protection/>
    </xf>
    <xf numFmtId="3" fontId="4" fillId="0" borderId="9" xfId="0" applyNumberFormat="1" applyFont="1" applyBorder="1" applyAlignment="1" applyProtection="1">
      <alignment horizontal="left"/>
      <protection/>
    </xf>
    <xf numFmtId="172" fontId="23" fillId="0" borderId="9" xfId="0" applyFont="1" applyFill="1" applyBorder="1" applyAlignment="1">
      <alignment/>
    </xf>
    <xf numFmtId="172" fontId="4" fillId="0" borderId="9" xfId="0" applyFont="1" applyFill="1" applyBorder="1" applyAlignment="1">
      <alignment horizontal="left"/>
    </xf>
    <xf numFmtId="3" fontId="4" fillId="0" borderId="9" xfId="0" applyNumberFormat="1" applyFont="1" applyFill="1" applyBorder="1" applyAlignment="1" applyProtection="1" quotePrefix="1">
      <alignment horizontal="left"/>
      <protection/>
    </xf>
    <xf numFmtId="3" fontId="4" fillId="0" borderId="9" xfId="0" applyNumberFormat="1" applyFont="1" applyFill="1" applyBorder="1" applyAlignment="1" applyProtection="1">
      <alignment horizontal="left"/>
      <protection/>
    </xf>
    <xf numFmtId="172" fontId="1" fillId="0" borderId="9" xfId="0" applyFont="1" applyFill="1" applyBorder="1" applyAlignment="1">
      <alignment/>
    </xf>
    <xf numFmtId="172" fontId="4" fillId="0" borderId="0" xfId="0" applyFont="1" applyBorder="1" applyAlignment="1">
      <alignment horizontal="right" wrapText="1"/>
    </xf>
    <xf numFmtId="172" fontId="4" fillId="0" borderId="9" xfId="0" applyFont="1" applyBorder="1" applyAlignment="1" applyProtection="1">
      <alignment/>
      <protection/>
    </xf>
    <xf numFmtId="172" fontId="23" fillId="0" borderId="9" xfId="0" applyFont="1" applyBorder="1" applyAlignment="1" quotePrefix="1">
      <alignment horizontal="left"/>
    </xf>
    <xf numFmtId="172" fontId="1" fillId="0" borderId="10" xfId="0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 quotePrefix="1">
      <alignment horizontal="left"/>
      <protection/>
    </xf>
    <xf numFmtId="3" fontId="1" fillId="0" borderId="10" xfId="0" applyNumberFormat="1" applyFont="1" applyFill="1" applyBorder="1" applyAlignment="1" applyProtection="1" quotePrefix="1">
      <alignment horizontal="left"/>
      <protection/>
    </xf>
    <xf numFmtId="172" fontId="1" fillId="0" borderId="9" xfId="0" applyFont="1" applyBorder="1" applyAlignment="1">
      <alignment/>
    </xf>
    <xf numFmtId="172" fontId="4" fillId="0" borderId="8" xfId="0" applyFont="1" applyBorder="1" applyAlignment="1">
      <alignment/>
    </xf>
    <xf numFmtId="173" fontId="1" fillId="0" borderId="9" xfId="0" applyNumberFormat="1" applyFont="1" applyBorder="1" applyAlignment="1">
      <alignment/>
    </xf>
    <xf numFmtId="172" fontId="10" fillId="0" borderId="9" xfId="0" applyFont="1" applyBorder="1" applyAlignment="1" applyProtection="1" quotePrefix="1">
      <alignment horizontal="left"/>
      <protection/>
    </xf>
    <xf numFmtId="3" fontId="4" fillId="0" borderId="0" xfId="21" applyNumberFormat="1" applyFont="1" applyFill="1" applyBorder="1">
      <alignment/>
      <protection/>
    </xf>
    <xf numFmtId="3" fontId="1" fillId="0" borderId="0" xfId="21" applyNumberFormat="1" applyFont="1" applyFill="1" applyBorder="1">
      <alignment/>
      <protection/>
    </xf>
    <xf numFmtId="0" fontId="27" fillId="3" borderId="9" xfId="21" applyFont="1" applyFill="1" applyBorder="1" applyAlignment="1" quotePrefix="1">
      <alignment horizontal="left" vertical="center"/>
      <protection/>
    </xf>
    <xf numFmtId="0" fontId="27" fillId="3" borderId="0" xfId="21" applyFont="1" applyFill="1" applyBorder="1" applyAlignment="1" quotePrefix="1">
      <alignment horizontal="left" vertical="center"/>
      <protection/>
    </xf>
    <xf numFmtId="0" fontId="19" fillId="3" borderId="0" xfId="21" applyFont="1" applyFill="1" applyBorder="1">
      <alignment/>
      <protection/>
    </xf>
    <xf numFmtId="37" fontId="4" fillId="0" borderId="9" xfId="0" applyNumberFormat="1" applyFont="1" applyFill="1" applyBorder="1" applyAlignment="1" applyProtection="1" quotePrefix="1">
      <alignment horizontal="left"/>
      <protection/>
    </xf>
    <xf numFmtId="0" fontId="1" fillId="3" borderId="0" xfId="21" applyFont="1" applyFill="1" applyBorder="1" applyAlignment="1">
      <alignment horizontal="right"/>
      <protection/>
    </xf>
    <xf numFmtId="172" fontId="27" fillId="4" borderId="12" xfId="0" applyFont="1" applyFill="1" applyBorder="1" applyAlignment="1" quotePrefix="1">
      <alignment horizontal="left" vertical="center"/>
    </xf>
    <xf numFmtId="172" fontId="16" fillId="4" borderId="13" xfId="0" applyFont="1" applyFill="1" applyBorder="1" applyAlignment="1">
      <alignment horizontal="right"/>
    </xf>
    <xf numFmtId="172" fontId="0" fillId="0" borderId="0" xfId="0" applyBorder="1" applyAlignment="1">
      <alignment/>
    </xf>
    <xf numFmtId="172" fontId="35" fillId="0" borderId="0" xfId="0" applyFont="1" applyAlignment="1">
      <alignment/>
    </xf>
    <xf numFmtId="37" fontId="1" fillId="0" borderId="0" xfId="0" applyNumberFormat="1" applyFont="1" applyFill="1" applyBorder="1" applyAlignment="1" quotePrefix="1">
      <alignment horizontal="right"/>
    </xf>
    <xf numFmtId="37" fontId="6" fillId="0" borderId="0" xfId="0" applyNumberFormat="1" applyFont="1" applyFill="1" applyBorder="1" applyAlignment="1">
      <alignment/>
    </xf>
    <xf numFmtId="37" fontId="23" fillId="0" borderId="0" xfId="0" applyNumberFormat="1" applyFont="1" applyFill="1" applyBorder="1" applyAlignment="1">
      <alignment horizontal="right"/>
    </xf>
    <xf numFmtId="37" fontId="23" fillId="0" borderId="0" xfId="0" applyNumberFormat="1" applyFont="1" applyFill="1" applyBorder="1" applyAlignment="1">
      <alignment/>
    </xf>
    <xf numFmtId="172" fontId="1" fillId="0" borderId="0" xfId="0" applyFont="1" applyFill="1" applyBorder="1" applyAlignment="1">
      <alignment/>
    </xf>
    <xf numFmtId="172" fontId="1" fillId="0" borderId="5" xfId="0" applyFont="1" applyFill="1" applyBorder="1" applyAlignment="1">
      <alignment horizontal="right"/>
    </xf>
    <xf numFmtId="0" fontId="6" fillId="0" borderId="5" xfId="0" applyNumberFormat="1" applyFont="1" applyFill="1" applyBorder="1" applyAlignment="1" quotePrefix="1">
      <alignment horizontal="right"/>
    </xf>
    <xf numFmtId="37" fontId="6" fillId="0" borderId="5" xfId="0" applyNumberFormat="1" applyFont="1" applyFill="1" applyBorder="1" applyAlignment="1" quotePrefix="1">
      <alignment horizontal="right"/>
    </xf>
    <xf numFmtId="172" fontId="26" fillId="0" borderId="3" xfId="0" applyFont="1" applyBorder="1" applyAlignment="1">
      <alignment/>
    </xf>
    <xf numFmtId="173" fontId="4" fillId="0" borderId="9" xfId="0" applyNumberFormat="1" applyFont="1" applyBorder="1" applyAlignment="1" applyProtection="1">
      <alignment horizontal="left" wrapText="1"/>
      <protection/>
    </xf>
    <xf numFmtId="172" fontId="8" fillId="0" borderId="9" xfId="0" applyFont="1" applyFill="1" applyBorder="1" applyAlignment="1" applyProtection="1" quotePrefix="1">
      <alignment horizontal="left"/>
      <protection/>
    </xf>
    <xf numFmtId="0" fontId="4" fillId="0" borderId="0" xfId="21" applyFont="1" applyBorder="1" applyAlignment="1">
      <alignment horizontal="right"/>
      <protection/>
    </xf>
    <xf numFmtId="172" fontId="4" fillId="0" borderId="3" xfId="0" applyFont="1" applyBorder="1" applyAlignment="1">
      <alignment horizontal="right"/>
    </xf>
    <xf numFmtId="37" fontId="24" fillId="0" borderId="0" xfId="0" applyNumberFormat="1" applyFont="1" applyFill="1" applyBorder="1" applyAlignment="1">
      <alignment horizontal="center"/>
    </xf>
    <xf numFmtId="37" fontId="1" fillId="0" borderId="11" xfId="0" applyNumberFormat="1" applyFont="1" applyFill="1" applyBorder="1" applyAlignment="1">
      <alignment horizontal="right"/>
    </xf>
    <xf numFmtId="37" fontId="8" fillId="0" borderId="9" xfId="0" applyNumberFormat="1" applyFont="1" applyFill="1" applyBorder="1" applyAlignment="1" applyProtection="1">
      <alignment/>
      <protection/>
    </xf>
    <xf numFmtId="1" fontId="4" fillId="0" borderId="9" xfId="21" applyNumberFormat="1" applyFont="1" applyFill="1" applyBorder="1">
      <alignment/>
      <protection/>
    </xf>
    <xf numFmtId="0" fontId="7" fillId="0" borderId="0" xfId="21" applyFont="1">
      <alignment/>
      <protection/>
    </xf>
    <xf numFmtId="172" fontId="0" fillId="0" borderId="13" xfId="0" applyBorder="1" applyAlignment="1">
      <alignment/>
    </xf>
    <xf numFmtId="0" fontId="1" fillId="0" borderId="13" xfId="21" applyFont="1" applyBorder="1" applyAlignment="1">
      <alignment horizontal="right"/>
      <protection/>
    </xf>
    <xf numFmtId="0" fontId="41" fillId="0" borderId="0" xfId="21" applyFont="1" applyBorder="1">
      <alignment/>
      <protection/>
    </xf>
    <xf numFmtId="172" fontId="0" fillId="3" borderId="0" xfId="0" applyFill="1" applyAlignment="1">
      <alignment/>
    </xf>
    <xf numFmtId="37" fontId="2" fillId="0" borderId="9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37" fontId="6" fillId="0" borderId="0" xfId="0" applyNumberFormat="1" applyFont="1" applyBorder="1" applyAlignment="1">
      <alignment/>
    </xf>
    <xf numFmtId="172" fontId="24" fillId="0" borderId="0" xfId="0" applyFont="1" applyFill="1" applyBorder="1" applyAlignment="1">
      <alignment horizontal="right"/>
    </xf>
    <xf numFmtId="172" fontId="23" fillId="0" borderId="3" xfId="0" applyFont="1" applyBorder="1" applyAlignment="1">
      <alignment/>
    </xf>
    <xf numFmtId="172" fontId="1" fillId="0" borderId="8" xfId="0" applyFont="1" applyBorder="1" applyAlignment="1">
      <alignment/>
    </xf>
    <xf numFmtId="172" fontId="4" fillId="0" borderId="11" xfId="0" applyFont="1" applyBorder="1" applyAlignment="1">
      <alignment/>
    </xf>
    <xf numFmtId="172" fontId="4" fillId="5" borderId="14" xfId="0" applyFont="1" applyFill="1" applyBorder="1" applyAlignment="1">
      <alignment/>
    </xf>
    <xf numFmtId="173" fontId="23" fillId="0" borderId="3" xfId="0" applyNumberFormat="1" applyFont="1" applyBorder="1" applyAlignment="1">
      <alignment/>
    </xf>
    <xf numFmtId="0" fontId="4" fillId="0" borderId="0" xfId="21" applyFont="1" applyFill="1" applyBorder="1" applyAlignment="1" quotePrefix="1">
      <alignment horizontal="right"/>
      <protection/>
    </xf>
    <xf numFmtId="0" fontId="24" fillId="0" borderId="3" xfId="21" applyFont="1" applyFill="1" applyBorder="1">
      <alignment/>
      <protection/>
    </xf>
    <xf numFmtId="0" fontId="4" fillId="0" borderId="8" xfId="21" applyBorder="1">
      <alignment/>
      <protection/>
    </xf>
    <xf numFmtId="3" fontId="4" fillId="0" borderId="8" xfId="21" applyNumberFormat="1" applyBorder="1">
      <alignment/>
      <protection/>
    </xf>
    <xf numFmtId="0" fontId="7" fillId="0" borderId="11" xfId="21" applyFont="1" applyBorder="1">
      <alignment/>
      <protection/>
    </xf>
    <xf numFmtId="0" fontId="4" fillId="0" borderId="11" xfId="21" applyBorder="1">
      <alignment/>
      <protection/>
    </xf>
    <xf numFmtId="172" fontId="1" fillId="0" borderId="9" xfId="0" applyFont="1" applyBorder="1" applyAlignment="1">
      <alignment horizontal="right"/>
    </xf>
    <xf numFmtId="172" fontId="1" fillId="0" borderId="15" xfId="0" applyFont="1" applyBorder="1" applyAlignment="1" quotePrefix="1">
      <alignment horizontal="left"/>
    </xf>
    <xf numFmtId="1" fontId="4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7" fillId="0" borderId="9" xfId="0" applyFont="1" applyBorder="1" applyAlignment="1">
      <alignment horizontal="left"/>
    </xf>
    <xf numFmtId="173" fontId="1" fillId="0" borderId="8" xfId="0" applyNumberFormat="1" applyFont="1" applyBorder="1" applyAlignment="1" applyProtection="1" quotePrefix="1">
      <alignment horizontal="right"/>
      <protection/>
    </xf>
    <xf numFmtId="172" fontId="4" fillId="0" borderId="8" xfId="0" applyFont="1" applyFill="1" applyBorder="1" applyAlignment="1">
      <alignment/>
    </xf>
    <xf numFmtId="172" fontId="4" fillId="0" borderId="9" xfId="0" applyFont="1" applyBorder="1" applyAlignment="1">
      <alignment wrapText="1"/>
    </xf>
    <xf numFmtId="3" fontId="1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 horizontal="right"/>
    </xf>
    <xf numFmtId="172" fontId="23" fillId="0" borderId="11" xfId="0" applyFont="1" applyBorder="1" applyAlignment="1">
      <alignment/>
    </xf>
    <xf numFmtId="173" fontId="23" fillId="0" borderId="9" xfId="0" applyNumberFormat="1" applyFont="1" applyBorder="1" applyAlignment="1" applyProtection="1">
      <alignment horizontal="left"/>
      <protection/>
    </xf>
    <xf numFmtId="172" fontId="26" fillId="0" borderId="0" xfId="0" applyFont="1" applyBorder="1" applyAlignment="1">
      <alignment/>
    </xf>
    <xf numFmtId="172" fontId="26" fillId="0" borderId="8" xfId="0" applyFont="1" applyBorder="1" applyAlignment="1">
      <alignment/>
    </xf>
    <xf numFmtId="172" fontId="26" fillId="0" borderId="11" xfId="0" applyFont="1" applyBorder="1" applyAlignment="1">
      <alignment/>
    </xf>
    <xf numFmtId="172" fontId="4" fillId="0" borderId="11" xfId="0" applyFont="1" applyBorder="1" applyAlignment="1">
      <alignment horizontal="right"/>
    </xf>
    <xf numFmtId="172" fontId="5" fillId="0" borderId="8" xfId="0" applyFont="1" applyBorder="1" applyAlignment="1" quotePrefix="1">
      <alignment horizontal="left"/>
    </xf>
    <xf numFmtId="172" fontId="4" fillId="0" borderId="8" xfId="0" applyFont="1" applyBorder="1" applyAlignment="1">
      <alignment horizontal="right"/>
    </xf>
    <xf numFmtId="172" fontId="18" fillId="0" borderId="0" xfId="0" applyFont="1" applyBorder="1" applyAlignment="1">
      <alignment/>
    </xf>
    <xf numFmtId="172" fontId="30" fillId="0" borderId="8" xfId="0" applyFont="1" applyBorder="1" applyAlignment="1">
      <alignment horizontal="left"/>
    </xf>
    <xf numFmtId="172" fontId="18" fillId="0" borderId="9" xfId="0" applyFont="1" applyBorder="1" applyAlignment="1">
      <alignment/>
    </xf>
    <xf numFmtId="173" fontId="1" fillId="0" borderId="8" xfId="0" applyNumberFormat="1" applyFont="1" applyFill="1" applyBorder="1" applyAlignment="1" applyProtection="1" quotePrefix="1">
      <alignment horizontal="right"/>
      <protection/>
    </xf>
    <xf numFmtId="37" fontId="1" fillId="0" borderId="8" xfId="0" applyNumberFormat="1" applyFont="1" applyFill="1" applyBorder="1" applyAlignment="1">
      <alignment horizontal="right"/>
    </xf>
    <xf numFmtId="37" fontId="4" fillId="0" borderId="8" xfId="0" applyNumberFormat="1" applyFont="1" applyFill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37" fontId="1" fillId="0" borderId="8" xfId="0" applyNumberFormat="1" applyFont="1" applyFill="1" applyBorder="1" applyAlignment="1">
      <alignment/>
    </xf>
    <xf numFmtId="37" fontId="4" fillId="0" borderId="8" xfId="0" applyNumberFormat="1" applyFont="1" applyFill="1" applyBorder="1" applyAlignment="1">
      <alignment/>
    </xf>
    <xf numFmtId="173" fontId="1" fillId="0" borderId="0" xfId="0" applyNumberFormat="1" applyFont="1" applyFill="1" applyBorder="1" applyAlignment="1" applyProtection="1" quotePrefix="1">
      <alignment horizontal="right"/>
      <protection/>
    </xf>
    <xf numFmtId="49" fontId="1" fillId="0" borderId="0" xfId="0" applyNumberFormat="1" applyFont="1" applyFill="1" applyBorder="1" applyAlignment="1">
      <alignment horizontal="right"/>
    </xf>
    <xf numFmtId="172" fontId="7" fillId="0" borderId="8" xfId="0" applyFont="1" applyBorder="1" applyAlignment="1">
      <alignment/>
    </xf>
    <xf numFmtId="37" fontId="44" fillId="0" borderId="0" xfId="0" applyNumberFormat="1" applyFont="1" applyFill="1" applyBorder="1" applyAlignment="1">
      <alignment/>
    </xf>
    <xf numFmtId="173" fontId="7" fillId="0" borderId="10" xfId="0" applyNumberFormat="1" applyFont="1" applyBorder="1" applyAlignment="1" applyProtection="1">
      <alignment horizontal="left"/>
      <protection/>
    </xf>
    <xf numFmtId="172" fontId="45" fillId="0" borderId="8" xfId="0" applyFont="1" applyBorder="1" applyAlignment="1">
      <alignment/>
    </xf>
    <xf numFmtId="172" fontId="45" fillId="0" borderId="11" xfId="0" applyFont="1" applyBorder="1" applyAlignment="1">
      <alignment/>
    </xf>
    <xf numFmtId="172" fontId="7" fillId="0" borderId="0" xfId="0" applyFont="1" applyFill="1" applyBorder="1" applyAlignment="1">
      <alignment vertical="center" wrapText="1"/>
    </xf>
    <xf numFmtId="37" fontId="6" fillId="0" borderId="8" xfId="0" applyNumberFormat="1" applyFont="1" applyFill="1" applyBorder="1" applyAlignment="1">
      <alignment/>
    </xf>
    <xf numFmtId="172" fontId="46" fillId="0" borderId="9" xfId="0" applyFont="1" applyBorder="1" applyAlignment="1" applyProtection="1">
      <alignment horizontal="left"/>
      <protection/>
    </xf>
    <xf numFmtId="3" fontId="2" fillId="0" borderId="0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44" fillId="0" borderId="8" xfId="0" applyNumberFormat="1" applyFont="1" applyFill="1" applyBorder="1" applyAlignment="1">
      <alignment/>
    </xf>
    <xf numFmtId="172" fontId="27" fillId="0" borderId="9" xfId="0" applyFont="1" applyFill="1" applyBorder="1" applyAlignment="1" quotePrefix="1">
      <alignment horizontal="left" vertical="center"/>
    </xf>
    <xf numFmtId="172" fontId="27" fillId="0" borderId="0" xfId="0" applyFont="1" applyFill="1" applyBorder="1" applyAlignment="1" quotePrefix="1">
      <alignment horizontal="left" vertical="center"/>
    </xf>
    <xf numFmtId="172" fontId="1" fillId="0" borderId="9" xfId="0" applyFont="1" applyFill="1" applyBorder="1" applyAlignment="1">
      <alignment horizontal="left" vertical="center"/>
    </xf>
    <xf numFmtId="172" fontId="1" fillId="0" borderId="0" xfId="0" applyFont="1" applyFill="1" applyBorder="1" applyAlignment="1">
      <alignment horizontal="right" vertical="center" wrapText="1"/>
    </xf>
    <xf numFmtId="172" fontId="1" fillId="0" borderId="8" xfId="0" applyFont="1" applyFill="1" applyBorder="1" applyAlignment="1">
      <alignment horizontal="right" vertical="center"/>
    </xf>
    <xf numFmtId="172" fontId="42" fillId="0" borderId="9" xfId="0" applyFont="1" applyFill="1" applyBorder="1" applyAlignment="1" quotePrefix="1">
      <alignment horizontal="left" vertical="center"/>
    </xf>
    <xf numFmtId="172" fontId="42" fillId="0" borderId="0" xfId="0" applyFont="1" applyFill="1" applyBorder="1" applyAlignment="1" quotePrefix="1">
      <alignment horizontal="right" vertical="center"/>
    </xf>
    <xf numFmtId="172" fontId="1" fillId="0" borderId="9" xfId="0" applyFont="1" applyFill="1" applyBorder="1" applyAlignment="1">
      <alignment horizontal="left"/>
    </xf>
    <xf numFmtId="172" fontId="4" fillId="0" borderId="10" xfId="0" applyFont="1" applyFill="1" applyBorder="1" applyAlignment="1">
      <alignment/>
    </xf>
    <xf numFmtId="172" fontId="4" fillId="0" borderId="3" xfId="0" applyFont="1" applyFill="1" applyBorder="1" applyAlignment="1">
      <alignment/>
    </xf>
    <xf numFmtId="172" fontId="4" fillId="0" borderId="11" xfId="0" applyFont="1" applyFill="1" applyBorder="1" applyAlignment="1">
      <alignment/>
    </xf>
    <xf numFmtId="172" fontId="7" fillId="0" borderId="10" xfId="0" applyFont="1" applyFill="1" applyBorder="1" applyAlignment="1" quotePrefix="1">
      <alignment horizontal="left"/>
    </xf>
    <xf numFmtId="172" fontId="7" fillId="0" borderId="3" xfId="0" applyFont="1" applyFill="1" applyBorder="1" applyAlignment="1" quotePrefix="1">
      <alignment horizontal="left"/>
    </xf>
    <xf numFmtId="172" fontId="7" fillId="0" borderId="11" xfId="0" applyFont="1" applyFill="1" applyBorder="1" applyAlignment="1" quotePrefix="1">
      <alignment horizontal="left"/>
    </xf>
    <xf numFmtId="172" fontId="7" fillId="0" borderId="0" xfId="0" applyFont="1" applyFill="1" applyBorder="1" applyAlignment="1">
      <alignment horizontal="left" vertical="center" wrapText="1"/>
    </xf>
    <xf numFmtId="172" fontId="1" fillId="0" borderId="0" xfId="0" applyFont="1" applyFill="1" applyBorder="1" applyAlignment="1">
      <alignment horizontal="center"/>
    </xf>
    <xf numFmtId="37" fontId="4" fillId="6" borderId="0" xfId="0" applyNumberFormat="1" applyFont="1" applyFill="1" applyBorder="1" applyAlignment="1">
      <alignment horizontal="right"/>
    </xf>
    <xf numFmtId="172" fontId="25" fillId="0" borderId="14" xfId="0" applyFont="1" applyBorder="1" applyAlignment="1">
      <alignment/>
    </xf>
    <xf numFmtId="1" fontId="30" fillId="0" borderId="8" xfId="0" applyNumberFormat="1" applyFont="1" applyFill="1" applyBorder="1" applyAlignment="1">
      <alignment horizontal="right"/>
    </xf>
    <xf numFmtId="172" fontId="7" fillId="0" borderId="11" xfId="0" applyFont="1" applyFill="1" applyBorder="1" applyAlignment="1">
      <alignment vertical="center" wrapText="1"/>
    </xf>
    <xf numFmtId="3" fontId="1" fillId="0" borderId="8" xfId="0" applyNumberFormat="1" applyFont="1" applyBorder="1" applyAlignment="1" applyProtection="1">
      <alignment horizontal="right" wrapText="1"/>
      <protection/>
    </xf>
    <xf numFmtId="3" fontId="1" fillId="0" borderId="8" xfId="0" applyNumberFormat="1" applyFont="1" applyFill="1" applyBorder="1" applyAlignment="1" applyProtection="1">
      <alignment horizontal="left" wrapText="1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4" fillId="6" borderId="0" xfId="0" applyNumberFormat="1" applyFont="1" applyFill="1" applyAlignment="1">
      <alignment/>
    </xf>
    <xf numFmtId="1" fontId="4" fillId="6" borderId="0" xfId="0" applyNumberFormat="1" applyFont="1" applyFill="1" applyBorder="1" applyAlignment="1">
      <alignment horizontal="right"/>
    </xf>
    <xf numFmtId="3" fontId="4" fillId="6" borderId="0" xfId="0" applyNumberFormat="1" applyFont="1" applyFill="1" applyAlignment="1">
      <alignment horizontal="right"/>
    </xf>
    <xf numFmtId="172" fontId="0" fillId="0" borderId="16" xfId="0" applyBorder="1" applyAlignment="1">
      <alignment/>
    </xf>
    <xf numFmtId="172" fontId="0" fillId="0" borderId="8" xfId="0" applyBorder="1" applyAlignment="1">
      <alignment/>
    </xf>
    <xf numFmtId="172" fontId="7" fillId="0" borderId="3" xfId="0" applyFont="1" applyFill="1" applyBorder="1" applyAlignment="1">
      <alignment horizontal="left" vertical="center" wrapText="1"/>
    </xf>
    <xf numFmtId="9" fontId="4" fillId="0" borderId="0" xfId="21" applyNumberFormat="1" applyFont="1" applyFill="1" applyBorder="1">
      <alignment/>
      <protection/>
    </xf>
    <xf numFmtId="9" fontId="1" fillId="0" borderId="0" xfId="21" applyNumberFormat="1" applyFont="1" applyFill="1" applyBorder="1">
      <alignment/>
      <protection/>
    </xf>
    <xf numFmtId="37" fontId="27" fillId="7" borderId="12" xfId="0" applyNumberFormat="1" applyFont="1" applyFill="1" applyBorder="1" applyAlignment="1" quotePrefix="1">
      <alignment horizontal="left" vertical="center"/>
    </xf>
    <xf numFmtId="37" fontId="22" fillId="7" borderId="13" xfId="0" applyNumberFormat="1" applyFont="1" applyFill="1" applyBorder="1" applyAlignment="1">
      <alignment horizontal="right"/>
    </xf>
    <xf numFmtId="172" fontId="22" fillId="7" borderId="13" xfId="0" applyFont="1" applyFill="1" applyBorder="1" applyAlignment="1">
      <alignment horizontal="right"/>
    </xf>
    <xf numFmtId="37" fontId="20" fillId="7" borderId="14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8" xfId="0" applyNumberFormat="1" applyFont="1" applyFill="1" applyBorder="1" applyAlignment="1" applyProtection="1">
      <alignment horizontal="right"/>
      <protection/>
    </xf>
    <xf numFmtId="172" fontId="7" fillId="0" borderId="0" xfId="0" applyFont="1" applyFill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7" fontId="4" fillId="0" borderId="11" xfId="0" applyNumberFormat="1" applyFont="1" applyFill="1" applyBorder="1" applyAlignment="1">
      <alignment horizontal="right"/>
    </xf>
    <xf numFmtId="190" fontId="4" fillId="0" borderId="0" xfId="15" applyNumberFormat="1" applyFont="1" applyFill="1" applyBorder="1" applyAlignment="1">
      <alignment horizontal="right" wrapText="1"/>
    </xf>
    <xf numFmtId="1" fontId="30" fillId="0" borderId="0" xfId="0" applyNumberFormat="1" applyFont="1" applyFill="1" applyBorder="1" applyAlignment="1">
      <alignment horizontal="right"/>
    </xf>
    <xf numFmtId="190" fontId="2" fillId="0" borderId="0" xfId="15" applyNumberFormat="1" applyFont="1" applyFill="1" applyBorder="1" applyAlignment="1">
      <alignment horizontal="right" wrapText="1"/>
    </xf>
    <xf numFmtId="190" fontId="1" fillId="0" borderId="3" xfId="15" applyNumberFormat="1" applyFont="1" applyFill="1" applyBorder="1" applyAlignment="1">
      <alignment/>
    </xf>
    <xf numFmtId="172" fontId="27" fillId="7" borderId="12" xfId="0" applyFont="1" applyFill="1" applyBorder="1" applyAlignment="1" quotePrefix="1">
      <alignment horizontal="left" vertical="center"/>
    </xf>
    <xf numFmtId="172" fontId="22" fillId="7" borderId="13" xfId="0" applyFont="1" applyFill="1" applyBorder="1" applyAlignment="1">
      <alignment/>
    </xf>
    <xf numFmtId="172" fontId="22" fillId="7" borderId="14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72" fontId="27" fillId="8" borderId="12" xfId="0" applyFont="1" applyFill="1" applyBorder="1" applyAlignment="1" quotePrefix="1">
      <alignment horizontal="left" vertical="center"/>
    </xf>
    <xf numFmtId="172" fontId="22" fillId="8" borderId="13" xfId="0" applyFont="1" applyFill="1" applyBorder="1" applyAlignment="1">
      <alignment horizontal="right"/>
    </xf>
    <xf numFmtId="172" fontId="22" fillId="8" borderId="14" xfId="0" applyFont="1" applyFill="1" applyBorder="1" applyAlignment="1">
      <alignment horizontal="right"/>
    </xf>
    <xf numFmtId="172" fontId="30" fillId="0" borderId="0" xfId="0" applyFont="1" applyFill="1" applyBorder="1" applyAlignment="1">
      <alignment horizontal="left"/>
    </xf>
    <xf numFmtId="172" fontId="16" fillId="7" borderId="13" xfId="0" applyFont="1" applyFill="1" applyBorder="1" applyAlignment="1">
      <alignment horizontal="right"/>
    </xf>
    <xf numFmtId="172" fontId="4" fillId="7" borderId="14" xfId="0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72" fontId="1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8" xfId="0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72" fontId="7" fillId="0" borderId="8" xfId="0" applyFont="1" applyFill="1" applyBorder="1" applyAlignment="1">
      <alignment/>
    </xf>
    <xf numFmtId="172" fontId="7" fillId="0" borderId="10" xfId="0" applyFont="1" applyFill="1" applyBorder="1" applyAlignment="1">
      <alignment/>
    </xf>
    <xf numFmtId="172" fontId="4" fillId="0" borderId="3" xfId="0" applyFont="1" applyFill="1" applyBorder="1" applyAlignment="1">
      <alignment/>
    </xf>
    <xf numFmtId="172" fontId="16" fillId="7" borderId="13" xfId="0" applyFont="1" applyFill="1" applyBorder="1" applyAlignment="1">
      <alignment/>
    </xf>
    <xf numFmtId="172" fontId="16" fillId="7" borderId="13" xfId="0" applyFont="1" applyFill="1" applyBorder="1" applyAlignment="1">
      <alignment/>
    </xf>
    <xf numFmtId="172" fontId="16" fillId="7" borderId="14" xfId="0" applyFont="1" applyFill="1" applyBorder="1" applyAlignment="1">
      <alignment/>
    </xf>
    <xf numFmtId="1" fontId="4" fillId="0" borderId="0" xfId="0" applyNumberFormat="1" applyFont="1" applyFill="1" applyBorder="1" applyAlignment="1" quotePrefix="1">
      <alignment horizontal="right"/>
    </xf>
    <xf numFmtId="1" fontId="1" fillId="0" borderId="8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72" fontId="27" fillId="7" borderId="13" xfId="0" applyFont="1" applyFill="1" applyBorder="1" applyAlignment="1" quotePrefix="1">
      <alignment horizontal="left" vertical="center"/>
    </xf>
    <xf numFmtId="172" fontId="27" fillId="7" borderId="14" xfId="0" applyFont="1" applyFill="1" applyBorder="1" applyAlignment="1" quotePrefix="1">
      <alignment horizontal="left" vertical="center"/>
    </xf>
    <xf numFmtId="172" fontId="4" fillId="0" borderId="9" xfId="0" applyFont="1" applyFill="1" applyBorder="1" applyAlignment="1">
      <alignment/>
    </xf>
    <xf numFmtId="172" fontId="8" fillId="0" borderId="9" xfId="0" applyFont="1" applyFill="1" applyBorder="1" applyAlignment="1" applyProtection="1">
      <alignment horizontal="left"/>
      <protection/>
    </xf>
    <xf numFmtId="172" fontId="1" fillId="0" borderId="10" xfId="0" applyFont="1" applyFill="1" applyBorder="1" applyAlignment="1" applyProtection="1">
      <alignment/>
      <protection/>
    </xf>
    <xf numFmtId="172" fontId="7" fillId="0" borderId="10" xfId="0" applyFont="1" applyFill="1" applyBorder="1" applyAlignment="1">
      <alignment vertical="center"/>
    </xf>
    <xf numFmtId="172" fontId="7" fillId="0" borderId="3" xfId="0" applyFont="1" applyFill="1" applyBorder="1" applyAlignment="1">
      <alignment vertical="center" wrapText="1"/>
    </xf>
    <xf numFmtId="172" fontId="27" fillId="7" borderId="12" xfId="0" applyFont="1" applyFill="1" applyBorder="1" applyAlignment="1" quotePrefix="1">
      <alignment horizontal="left"/>
    </xf>
    <xf numFmtId="172" fontId="15" fillId="7" borderId="13" xfId="0" applyFont="1" applyFill="1" applyBorder="1" applyAlignment="1">
      <alignment/>
    </xf>
    <xf numFmtId="172" fontId="0" fillId="7" borderId="14" xfId="0" applyFill="1" applyBorder="1" applyAlignment="1">
      <alignment/>
    </xf>
    <xf numFmtId="172" fontId="1" fillId="0" borderId="9" xfId="0" applyFont="1" applyFill="1" applyBorder="1" applyAlignment="1" applyProtection="1">
      <alignment horizontal="left"/>
      <protection/>
    </xf>
    <xf numFmtId="172" fontId="1" fillId="0" borderId="10" xfId="0" applyFont="1" applyFill="1" applyBorder="1" applyAlignment="1" applyProtection="1">
      <alignment horizontal="left"/>
      <protection/>
    </xf>
    <xf numFmtId="172" fontId="1" fillId="0" borderId="9" xfId="0" applyFont="1" applyFill="1" applyBorder="1" applyAlignment="1" quotePrefix="1">
      <alignment horizontal="left"/>
    </xf>
    <xf numFmtId="172" fontId="1" fillId="0" borderId="14" xfId="0" applyFont="1" applyFill="1" applyBorder="1" applyAlignment="1">
      <alignment/>
    </xf>
    <xf numFmtId="172" fontId="1" fillId="0" borderId="8" xfId="0" applyFont="1" applyFill="1" applyBorder="1" applyAlignment="1" quotePrefix="1">
      <alignment horizontal="right"/>
    </xf>
    <xf numFmtId="172" fontId="1" fillId="0" borderId="8" xfId="0" applyFont="1" applyFill="1" applyBorder="1" applyAlignment="1">
      <alignment/>
    </xf>
    <xf numFmtId="1" fontId="1" fillId="0" borderId="8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72" fontId="21" fillId="7" borderId="13" xfId="0" applyFont="1" applyFill="1" applyBorder="1" applyAlignment="1">
      <alignment/>
    </xf>
    <xf numFmtId="172" fontId="21" fillId="7" borderId="14" xfId="0" applyFont="1" applyFill="1" applyBorder="1" applyAlignment="1">
      <alignment/>
    </xf>
    <xf numFmtId="172" fontId="1" fillId="0" borderId="0" xfId="0" applyFont="1" applyFill="1" applyAlignment="1">
      <alignment/>
    </xf>
    <xf numFmtId="172" fontId="15" fillId="7" borderId="14" xfId="0" applyFont="1" applyFill="1" applyBorder="1" applyAlignment="1">
      <alignment/>
    </xf>
    <xf numFmtId="173" fontId="4" fillId="0" borderId="9" xfId="0" applyNumberFormat="1" applyFont="1" applyFill="1" applyBorder="1" applyAlignment="1" applyProtection="1">
      <alignment horizontal="left"/>
      <protection/>
    </xf>
    <xf numFmtId="173" fontId="4" fillId="0" borderId="0" xfId="0" applyNumberFormat="1" applyFont="1" applyFill="1" applyBorder="1" applyAlignment="1" applyProtection="1">
      <alignment horizontal="left"/>
      <protection/>
    </xf>
    <xf numFmtId="172" fontId="30" fillId="0" borderId="8" xfId="0" applyFont="1" applyFill="1" applyBorder="1" applyAlignment="1">
      <alignment/>
    </xf>
    <xf numFmtId="173" fontId="4" fillId="0" borderId="9" xfId="0" applyNumberFormat="1" applyFont="1" applyFill="1" applyBorder="1" applyAlignment="1" applyProtection="1" quotePrefix="1">
      <alignment horizontal="left"/>
      <protection/>
    </xf>
    <xf numFmtId="172" fontId="7" fillId="0" borderId="8" xfId="0" applyFont="1" applyFill="1" applyBorder="1" applyAlignment="1">
      <alignment/>
    </xf>
    <xf numFmtId="173" fontId="2" fillId="0" borderId="9" xfId="0" applyNumberFormat="1" applyFont="1" applyFill="1" applyBorder="1" applyAlignment="1" applyProtection="1" quotePrefix="1">
      <alignment horizontal="left"/>
      <protection/>
    </xf>
    <xf numFmtId="173" fontId="2" fillId="0" borderId="9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172" fontId="43" fillId="0" borderId="8" xfId="0" applyFont="1" applyFill="1" applyBorder="1" applyAlignment="1">
      <alignment/>
    </xf>
    <xf numFmtId="173" fontId="2" fillId="0" borderId="0" xfId="0" applyNumberFormat="1" applyFont="1" applyFill="1" applyBorder="1" applyAlignment="1" applyProtection="1" quotePrefix="1">
      <alignment horizontal="right"/>
      <protection/>
    </xf>
    <xf numFmtId="173" fontId="4" fillId="0" borderId="9" xfId="0" applyNumberFormat="1" applyFont="1" applyFill="1" applyBorder="1" applyAlignment="1" applyProtection="1">
      <alignment horizontal="left" vertical="center"/>
      <protection/>
    </xf>
    <xf numFmtId="173" fontId="4" fillId="0" borderId="0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horizontal="right" vertical="center"/>
    </xf>
    <xf numFmtId="173" fontId="4" fillId="0" borderId="9" xfId="0" applyNumberFormat="1" applyFont="1" applyFill="1" applyBorder="1" applyAlignment="1" applyProtection="1">
      <alignment horizontal="left" wrapText="1"/>
      <protection/>
    </xf>
    <xf numFmtId="173" fontId="1" fillId="0" borderId="9" xfId="0" applyNumberFormat="1" applyFont="1" applyFill="1" applyBorder="1" applyAlignment="1" applyProtection="1" quotePrefix="1">
      <alignment horizontal="left"/>
      <protection/>
    </xf>
    <xf numFmtId="173" fontId="1" fillId="0" borderId="0" xfId="0" applyNumberFormat="1" applyFont="1" applyFill="1" applyBorder="1" applyAlignment="1" applyProtection="1">
      <alignment horizontal="left"/>
      <protection/>
    </xf>
    <xf numFmtId="173" fontId="1" fillId="0" borderId="10" xfId="0" applyNumberFormat="1" applyFont="1" applyFill="1" applyBorder="1" applyAlignment="1" applyProtection="1">
      <alignment horizontal="left"/>
      <protection/>
    </xf>
    <xf numFmtId="173" fontId="1" fillId="0" borderId="3" xfId="0" applyNumberFormat="1" applyFont="1" applyFill="1" applyBorder="1" applyAlignment="1" applyProtection="1">
      <alignment horizontal="left"/>
      <protection/>
    </xf>
    <xf numFmtId="173" fontId="1" fillId="0" borderId="3" xfId="0" applyNumberFormat="1" applyFont="1" applyFill="1" applyBorder="1" applyAlignment="1" applyProtection="1">
      <alignment horizontal="right"/>
      <protection/>
    </xf>
    <xf numFmtId="173" fontId="1" fillId="0" borderId="3" xfId="0" applyNumberFormat="1" applyFont="1" applyFill="1" applyBorder="1" applyAlignment="1">
      <alignment horizontal="right"/>
    </xf>
    <xf numFmtId="172" fontId="7" fillId="0" borderId="11" xfId="0" applyFont="1" applyFill="1" applyBorder="1" applyAlignment="1">
      <alignment/>
    </xf>
    <xf numFmtId="173" fontId="4" fillId="0" borderId="9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173" fontId="1" fillId="0" borderId="0" xfId="0" applyNumberFormat="1" applyFont="1" applyFill="1" applyBorder="1" applyAlignment="1" applyProtection="1">
      <alignment horizontal="right"/>
      <protection/>
    </xf>
    <xf numFmtId="172" fontId="7" fillId="0" borderId="0" xfId="0" applyFont="1" applyFill="1" applyBorder="1" applyAlignment="1">
      <alignment wrapText="1"/>
    </xf>
    <xf numFmtId="173" fontId="7" fillId="0" borderId="9" xfId="0" applyNumberFormat="1" applyFont="1" applyFill="1" applyBorder="1" applyAlignment="1" applyProtection="1" quotePrefix="1">
      <alignment horizontal="left"/>
      <protection/>
    </xf>
    <xf numFmtId="173" fontId="6" fillId="0" borderId="0" xfId="0" applyNumberFormat="1" applyFont="1" applyFill="1" applyBorder="1" applyAlignment="1" applyProtection="1">
      <alignment horizontal="left"/>
      <protection/>
    </xf>
    <xf numFmtId="173" fontId="6" fillId="0" borderId="0" xfId="0" applyNumberFormat="1" applyFont="1" applyFill="1" applyBorder="1" applyAlignment="1" applyProtection="1">
      <alignment horizontal="right"/>
      <protection/>
    </xf>
    <xf numFmtId="173" fontId="6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173" fontId="27" fillId="7" borderId="12" xfId="0" applyNumberFormat="1" applyFont="1" applyFill="1" applyBorder="1" applyAlignment="1" quotePrefix="1">
      <alignment horizontal="left" vertical="center"/>
    </xf>
    <xf numFmtId="173" fontId="16" fillId="7" borderId="13" xfId="0" applyNumberFormat="1" applyFont="1" applyFill="1" applyBorder="1" applyAlignment="1">
      <alignment/>
    </xf>
    <xf numFmtId="173" fontId="16" fillId="7" borderId="13" xfId="0" applyNumberFormat="1" applyFont="1" applyFill="1" applyBorder="1" applyAlignment="1">
      <alignment horizontal="right"/>
    </xf>
    <xf numFmtId="37" fontId="7" fillId="7" borderId="8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2" fillId="0" borderId="8" xfId="0" applyNumberFormat="1" applyFont="1" applyFill="1" applyBorder="1" applyAlignment="1">
      <alignment/>
    </xf>
    <xf numFmtId="37" fontId="15" fillId="7" borderId="14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36" fillId="0" borderId="8" xfId="0" applyNumberFormat="1" applyFont="1" applyFill="1" applyBorder="1" applyAlignment="1">
      <alignment/>
    </xf>
    <xf numFmtId="172" fontId="1" fillId="0" borderId="9" xfId="0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172" fontId="20" fillId="7" borderId="13" xfId="0" applyFont="1" applyFill="1" applyBorder="1" applyAlignment="1">
      <alignment/>
    </xf>
    <xf numFmtId="172" fontId="20" fillId="7" borderId="14" xfId="0" applyFont="1" applyFill="1" applyBorder="1" applyAlignment="1">
      <alignment/>
    </xf>
    <xf numFmtId="173" fontId="7" fillId="0" borderId="12" xfId="0" applyNumberFormat="1" applyFont="1" applyBorder="1" applyAlignment="1" applyProtection="1">
      <alignment horizontal="left"/>
      <protection/>
    </xf>
    <xf numFmtId="173" fontId="23" fillId="0" borderId="13" xfId="0" applyNumberFormat="1" applyFont="1" applyBorder="1" applyAlignment="1">
      <alignment/>
    </xf>
    <xf numFmtId="172" fontId="23" fillId="0" borderId="13" xfId="0" applyFont="1" applyBorder="1" applyAlignment="1">
      <alignment/>
    </xf>
    <xf numFmtId="172" fontId="23" fillId="0" borderId="14" xfId="0" applyFont="1" applyBorder="1" applyAlignment="1">
      <alignment/>
    </xf>
    <xf numFmtId="0" fontId="27" fillId="7" borderId="12" xfId="21" applyFont="1" applyFill="1" applyBorder="1" applyAlignment="1" quotePrefix="1">
      <alignment horizontal="left" vertical="center"/>
      <protection/>
    </xf>
    <xf numFmtId="0" fontId="4" fillId="7" borderId="13" xfId="21" applyFill="1" applyBorder="1">
      <alignment/>
      <protection/>
    </xf>
    <xf numFmtId="0" fontId="4" fillId="7" borderId="14" xfId="21" applyFill="1" applyBorder="1">
      <alignment/>
      <protection/>
    </xf>
    <xf numFmtId="172" fontId="7" fillId="0" borderId="10" xfId="0" applyFont="1" applyBorder="1" applyAlignment="1" quotePrefix="1">
      <alignment horizontal="left" wrapText="1"/>
    </xf>
    <xf numFmtId="172" fontId="0" fillId="0" borderId="3" xfId="0" applyBorder="1" applyAlignment="1">
      <alignment/>
    </xf>
    <xf numFmtId="172" fontId="7" fillId="0" borderId="9" xfId="0" applyFont="1" applyBorder="1" applyAlignment="1">
      <alignment/>
    </xf>
    <xf numFmtId="172" fontId="7" fillId="0" borderId="0" xfId="0" applyFont="1" applyBorder="1" applyAlignment="1">
      <alignment/>
    </xf>
    <xf numFmtId="172" fontId="7" fillId="0" borderId="8" xfId="0" applyFont="1" applyBorder="1" applyAlignment="1">
      <alignment/>
    </xf>
    <xf numFmtId="172" fontId="7" fillId="0" borderId="0" xfId="0" applyFont="1" applyFill="1" applyBorder="1" applyAlignment="1">
      <alignment horizontal="left" vertical="center" wrapText="1"/>
    </xf>
    <xf numFmtId="172" fontId="7" fillId="0" borderId="9" xfId="0" applyFont="1" applyFill="1" applyBorder="1" applyAlignment="1" applyProtection="1">
      <alignment/>
      <protection/>
    </xf>
    <xf numFmtId="172" fontId="7" fillId="0" borderId="0" xfId="0" applyFont="1" applyFill="1" applyBorder="1" applyAlignment="1" applyProtection="1">
      <alignment/>
      <protection/>
    </xf>
    <xf numFmtId="172" fontId="23" fillId="0" borderId="12" xfId="0" applyFont="1" applyFill="1" applyBorder="1" applyAlignment="1" applyProtection="1">
      <alignment/>
      <protection/>
    </xf>
    <xf numFmtId="172" fontId="23" fillId="0" borderId="13" xfId="0" applyFont="1" applyFill="1" applyBorder="1" applyAlignment="1" applyProtection="1">
      <alignment/>
      <protection/>
    </xf>
    <xf numFmtId="172" fontId="7" fillId="9" borderId="0" xfId="0" applyFont="1" applyFill="1" applyBorder="1" applyAlignment="1">
      <alignment wrapText="1"/>
    </xf>
    <xf numFmtId="172" fontId="0" fillId="0" borderId="0" xfId="0" applyAlignment="1">
      <alignment wrapText="1"/>
    </xf>
    <xf numFmtId="172" fontId="24" fillId="0" borderId="0" xfId="0" applyFont="1" applyBorder="1" applyAlignment="1">
      <alignment/>
    </xf>
    <xf numFmtId="172" fontId="24" fillId="0" borderId="8" xfId="0" applyFont="1" applyBorder="1" applyAlignment="1">
      <alignment/>
    </xf>
    <xf numFmtId="172" fontId="4" fillId="0" borderId="0" xfId="0" applyFont="1" applyFill="1" applyBorder="1" applyAlignment="1">
      <alignment horizontal="center"/>
    </xf>
    <xf numFmtId="172" fontId="4" fillId="3" borderId="0" xfId="0" applyFont="1" applyFill="1" applyAlignment="1">
      <alignment/>
    </xf>
    <xf numFmtId="3" fontId="0" fillId="3" borderId="0" xfId="0" applyNumberFormat="1" applyFill="1" applyAlignment="1">
      <alignment/>
    </xf>
    <xf numFmtId="0" fontId="32" fillId="3" borderId="0" xfId="21" applyFont="1" applyFill="1" applyBorder="1" applyAlignment="1" quotePrefix="1">
      <alignment horizontal="left" vertical="center"/>
      <protection/>
    </xf>
    <xf numFmtId="0" fontId="19" fillId="3" borderId="0" xfId="21" applyFont="1" applyFill="1" applyBorder="1" applyAlignment="1">
      <alignment horizontal="right"/>
      <protection/>
    </xf>
    <xf numFmtId="0" fontId="1" fillId="3" borderId="0" xfId="21" applyFont="1" applyFill="1" applyBorder="1">
      <alignment/>
      <protection/>
    </xf>
    <xf numFmtId="0" fontId="1" fillId="3" borderId="0" xfId="21" applyFont="1" applyFill="1">
      <alignment/>
      <protection/>
    </xf>
    <xf numFmtId="0" fontId="1" fillId="3" borderId="0" xfId="21" applyFont="1" applyFill="1" applyBorder="1" applyAlignment="1">
      <alignment horizontal="center"/>
      <protection/>
    </xf>
    <xf numFmtId="172" fontId="0" fillId="3" borderId="0" xfId="0" applyFill="1" applyBorder="1" applyAlignment="1">
      <alignment/>
    </xf>
    <xf numFmtId="0" fontId="4" fillId="3" borderId="0" xfId="21" applyFont="1" applyFill="1" applyBorder="1">
      <alignment/>
      <protection/>
    </xf>
    <xf numFmtId="0" fontId="4" fillId="3" borderId="0" xfId="21" applyFill="1" applyBorder="1">
      <alignment/>
      <protection/>
    </xf>
    <xf numFmtId="0" fontId="4" fillId="3" borderId="0" xfId="21" applyFill="1">
      <alignment/>
      <protection/>
    </xf>
    <xf numFmtId="3" fontId="4" fillId="3" borderId="0" xfId="21" applyNumberFormat="1" applyFont="1" applyFill="1" applyBorder="1">
      <alignment/>
      <protection/>
    </xf>
    <xf numFmtId="3" fontId="1" fillId="3" borderId="0" xfId="21" applyNumberFormat="1" applyFont="1" applyFill="1" applyBorder="1">
      <alignment/>
      <protection/>
    </xf>
    <xf numFmtId="172" fontId="8" fillId="3" borderId="0" xfId="0" applyFont="1" applyFill="1" applyBorder="1" applyAlignment="1" applyProtection="1" quotePrefix="1">
      <alignment horizontal="left"/>
      <protection/>
    </xf>
    <xf numFmtId="0" fontId="24" fillId="3" borderId="0" xfId="21" applyFont="1" applyFill="1" applyBorder="1">
      <alignment/>
      <protection/>
    </xf>
    <xf numFmtId="172" fontId="7" fillId="3" borderId="0" xfId="0" applyFont="1" applyFill="1" applyBorder="1" applyAlignment="1" quotePrefix="1">
      <alignment horizontal="left"/>
    </xf>
    <xf numFmtId="0" fontId="4" fillId="3" borderId="0" xfId="21" applyFont="1" applyFill="1" applyAlignment="1">
      <alignment horizontal="right"/>
      <protection/>
    </xf>
    <xf numFmtId="3" fontId="4" fillId="3" borderId="0" xfId="21" applyNumberFormat="1" applyFill="1">
      <alignment/>
      <protection/>
    </xf>
    <xf numFmtId="0" fontId="4" fillId="3" borderId="1" xfId="21" applyFill="1" applyBorder="1">
      <alignment/>
      <protection/>
    </xf>
    <xf numFmtId="1" fontId="4" fillId="3" borderId="0" xfId="21" applyNumberFormat="1" applyFill="1">
      <alignment/>
      <protection/>
    </xf>
    <xf numFmtId="0" fontId="4" fillId="3" borderId="1" xfId="21" applyFont="1" applyFill="1" applyBorder="1">
      <alignment/>
      <protection/>
    </xf>
    <xf numFmtId="0" fontId="4" fillId="3" borderId="0" xfId="21" applyFont="1" applyFill="1" applyBorder="1">
      <alignment/>
      <protection/>
    </xf>
    <xf numFmtId="0" fontId="4" fillId="3" borderId="0" xfId="21" applyFont="1" applyFill="1">
      <alignment/>
      <protection/>
    </xf>
    <xf numFmtId="0" fontId="4" fillId="3" borderId="1" xfId="21" applyFont="1" applyFill="1" applyBorder="1" applyAlignment="1">
      <alignment horizontal="left"/>
      <protection/>
    </xf>
    <xf numFmtId="0" fontId="4" fillId="3" borderId="0" xfId="21" applyFont="1" applyFill="1" applyBorder="1" applyAlignment="1" quotePrefix="1">
      <alignment horizontal="left"/>
      <protection/>
    </xf>
    <xf numFmtId="173" fontId="4" fillId="3" borderId="13" xfId="0" applyNumberFormat="1" applyFont="1" applyFill="1" applyBorder="1" applyAlignment="1" applyProtection="1" quotePrefix="1">
      <alignment horizontal="right"/>
      <protection/>
    </xf>
    <xf numFmtId="173" fontId="4" fillId="3" borderId="13" xfId="0" applyNumberFormat="1" applyFont="1" applyFill="1" applyBorder="1" applyAlignment="1" quotePrefix="1">
      <alignment horizontal="right"/>
    </xf>
    <xf numFmtId="191" fontId="4" fillId="3" borderId="0" xfId="0" applyNumberFormat="1" applyFont="1" applyFill="1" applyAlignment="1">
      <alignment horizontal="right"/>
    </xf>
    <xf numFmtId="172" fontId="7" fillId="0" borderId="0" xfId="0" applyFont="1" applyFill="1" applyBorder="1" applyAlignment="1">
      <alignment horizontal="left" wrapText="1"/>
    </xf>
    <xf numFmtId="172" fontId="0" fillId="0" borderId="0" xfId="0" applyBorder="1" applyAlignment="1">
      <alignment/>
    </xf>
    <xf numFmtId="37" fontId="24" fillId="0" borderId="0" xfId="0" applyNumberFormat="1" applyFont="1" applyFill="1" applyBorder="1" applyAlignment="1">
      <alignment horizontal="center"/>
    </xf>
    <xf numFmtId="172" fontId="7" fillId="0" borderId="10" xfId="0" applyFont="1" applyFill="1" applyBorder="1" applyAlignment="1">
      <alignment horizontal="left" vertical="center" wrapText="1"/>
    </xf>
    <xf numFmtId="172" fontId="7" fillId="0" borderId="3" xfId="0" applyFont="1" applyFill="1" applyBorder="1" applyAlignment="1">
      <alignment horizontal="left" vertical="center" wrapText="1"/>
    </xf>
    <xf numFmtId="173" fontId="23" fillId="0" borderId="12" xfId="0" applyNumberFormat="1" applyFont="1" applyBorder="1" applyAlignment="1" applyProtection="1">
      <alignment horizontal="left"/>
      <protection/>
    </xf>
    <xf numFmtId="172" fontId="25" fillId="0" borderId="13" xfId="0" applyFont="1" applyBorder="1" applyAlignment="1">
      <alignment/>
    </xf>
    <xf numFmtId="172" fontId="25" fillId="0" borderId="14" xfId="0" applyFont="1" applyBorder="1" applyAlignment="1">
      <alignment/>
    </xf>
    <xf numFmtId="173" fontId="7" fillId="0" borderId="9" xfId="0" applyNumberFormat="1" applyFont="1" applyBorder="1" applyAlignment="1" applyProtection="1">
      <alignment horizontal="left" vertical="top"/>
      <protection/>
    </xf>
    <xf numFmtId="172" fontId="26" fillId="0" borderId="0" xfId="0" applyFont="1" applyBorder="1" applyAlignment="1">
      <alignment vertical="top"/>
    </xf>
    <xf numFmtId="172" fontId="26" fillId="0" borderId="8" xfId="0" applyFont="1" applyBorder="1" applyAlignment="1">
      <alignment vertical="top"/>
    </xf>
    <xf numFmtId="172" fontId="7" fillId="0" borderId="9" xfId="0" applyFont="1" applyFill="1" applyBorder="1" applyAlignment="1">
      <alignment horizontal="left" vertical="center" wrapText="1"/>
    </xf>
    <xf numFmtId="172" fontId="0" fillId="0" borderId="0" xfId="0" applyFill="1" applyAlignment="1">
      <alignment vertical="center"/>
    </xf>
    <xf numFmtId="172" fontId="0" fillId="0" borderId="8" xfId="0" applyFill="1" applyBorder="1" applyAlignment="1">
      <alignment vertical="center"/>
    </xf>
    <xf numFmtId="172" fontId="7" fillId="0" borderId="10" xfId="0" applyFont="1" applyFill="1" applyBorder="1" applyAlignment="1">
      <alignment/>
    </xf>
    <xf numFmtId="172" fontId="0" fillId="0" borderId="3" xfId="0" applyFill="1" applyBorder="1" applyAlignment="1">
      <alignment/>
    </xf>
    <xf numFmtId="172" fontId="0" fillId="0" borderId="11" xfId="0" applyFill="1" applyBorder="1" applyAlignment="1">
      <alignment/>
    </xf>
    <xf numFmtId="172" fontId="24" fillId="0" borderId="12" xfId="0" applyFont="1" applyBorder="1" applyAlignment="1">
      <alignment/>
    </xf>
    <xf numFmtId="172" fontId="7" fillId="0" borderId="9" xfId="0" applyFont="1" applyBorder="1" applyAlignment="1" quotePrefix="1">
      <alignment horizontal="left"/>
    </xf>
    <xf numFmtId="172" fontId="26" fillId="0" borderId="0" xfId="0" applyFont="1" applyBorder="1" applyAlignment="1">
      <alignment/>
    </xf>
    <xf numFmtId="172" fontId="7" fillId="0" borderId="9" xfId="0" applyFont="1" applyFill="1" applyBorder="1" applyAlignment="1" quotePrefix="1">
      <alignment horizontal="left" wrapText="1"/>
    </xf>
    <xf numFmtId="172" fontId="0" fillId="0" borderId="0" xfId="0" applyFill="1" applyAlignment="1">
      <alignment/>
    </xf>
    <xf numFmtId="172" fontId="0" fillId="0" borderId="8" xfId="0" applyFill="1" applyBorder="1" applyAlignment="1">
      <alignment/>
    </xf>
    <xf numFmtId="172" fontId="7" fillId="0" borderId="10" xfId="0" applyFont="1" applyBorder="1" applyAlignment="1">
      <alignment horizontal="left"/>
    </xf>
    <xf numFmtId="172" fontId="26" fillId="0" borderId="3" xfId="0" applyFont="1" applyBorder="1" applyAlignment="1">
      <alignment/>
    </xf>
    <xf numFmtId="172" fontId="24" fillId="0" borderId="12" xfId="0" applyFont="1" applyBorder="1" applyAlignment="1">
      <alignment horizontal="left"/>
    </xf>
    <xf numFmtId="172" fontId="7" fillId="0" borderId="9" xfId="0" applyFont="1" applyBorder="1" applyAlignment="1">
      <alignment horizontal="left"/>
    </xf>
    <xf numFmtId="172" fontId="26" fillId="0" borderId="8" xfId="0" applyFont="1" applyBorder="1" applyAlignment="1">
      <alignment/>
    </xf>
    <xf numFmtId="172" fontId="23" fillId="0" borderId="0" xfId="0" applyFont="1" applyFill="1" applyBorder="1" applyAlignment="1">
      <alignment horizontal="right"/>
    </xf>
    <xf numFmtId="172" fontId="23" fillId="0" borderId="8" xfId="0" applyFont="1" applyFill="1" applyBorder="1" applyAlignment="1">
      <alignment horizontal="right"/>
    </xf>
    <xf numFmtId="172" fontId="24" fillId="0" borderId="9" xfId="0" applyFont="1" applyBorder="1" applyAlignment="1">
      <alignment/>
    </xf>
    <xf numFmtId="172" fontId="0" fillId="0" borderId="11" xfId="0" applyBorder="1" applyAlignment="1">
      <alignment/>
    </xf>
    <xf numFmtId="172" fontId="7" fillId="0" borderId="12" xfId="0" applyFont="1" applyBorder="1" applyAlignment="1">
      <alignment/>
    </xf>
    <xf numFmtId="172" fontId="26" fillId="0" borderId="13" xfId="0" applyFont="1" applyBorder="1" applyAlignment="1">
      <alignment/>
    </xf>
    <xf numFmtId="172" fontId="26" fillId="0" borderId="14" xfId="0" applyFont="1" applyBorder="1" applyAlignment="1">
      <alignment/>
    </xf>
    <xf numFmtId="172" fontId="7" fillId="0" borderId="10" xfId="0" applyFont="1" applyBorder="1" applyAlignment="1">
      <alignment/>
    </xf>
    <xf numFmtId="172" fontId="26" fillId="0" borderId="11" xfId="0" applyFont="1" applyBorder="1" applyAlignment="1">
      <alignment/>
    </xf>
    <xf numFmtId="172" fontId="7" fillId="0" borderId="9" xfId="0" applyFont="1" applyFill="1" applyBorder="1" applyAlignment="1">
      <alignment vertical="top" wrapText="1"/>
    </xf>
    <xf numFmtId="172" fontId="0" fillId="0" borderId="0" xfId="0" applyFill="1" applyAlignment="1">
      <alignment vertical="top"/>
    </xf>
    <xf numFmtId="172" fontId="0" fillId="0" borderId="8" xfId="0" applyFill="1" applyBorder="1" applyAlignment="1">
      <alignment vertical="top"/>
    </xf>
    <xf numFmtId="173" fontId="7" fillId="0" borderId="10" xfId="0" applyNumberFormat="1" applyFont="1" applyFill="1" applyBorder="1" applyAlignment="1" applyProtection="1">
      <alignment horizontal="left" wrapText="1"/>
      <protection/>
    </xf>
    <xf numFmtId="173" fontId="17" fillId="0" borderId="12" xfId="0" applyNumberFormat="1" applyFont="1" applyFill="1" applyBorder="1" applyAlignment="1" applyProtection="1">
      <alignment horizontal="left"/>
      <protection/>
    </xf>
    <xf numFmtId="172" fontId="18" fillId="0" borderId="13" xfId="0" applyFont="1" applyFill="1" applyBorder="1" applyAlignment="1">
      <alignment/>
    </xf>
    <xf numFmtId="172" fontId="7" fillId="0" borderId="9" xfId="0" applyFont="1" applyFill="1" applyBorder="1" applyAlignment="1">
      <alignment/>
    </xf>
    <xf numFmtId="172" fontId="26" fillId="0" borderId="0" xfId="0" applyFont="1" applyFill="1" applyBorder="1" applyAlignment="1">
      <alignment/>
    </xf>
    <xf numFmtId="172" fontId="7" fillId="0" borderId="9" xfId="0" applyFont="1" applyFill="1" applyBorder="1" applyAlignment="1">
      <alignment wrapText="1"/>
    </xf>
    <xf numFmtId="172" fontId="7" fillId="0" borderId="0" xfId="0" applyFont="1" applyFill="1" applyBorder="1" applyAlignment="1">
      <alignment wrapText="1"/>
    </xf>
    <xf numFmtId="37" fontId="6" fillId="0" borderId="10" xfId="0" applyNumberFormat="1" applyFont="1" applyFill="1" applyBorder="1" applyAlignment="1" applyProtection="1">
      <alignment/>
      <protection/>
    </xf>
    <xf numFmtId="173" fontId="7" fillId="0" borderId="9" xfId="0" applyNumberFormat="1" applyFont="1" applyBorder="1" applyAlignment="1" quotePrefix="1">
      <alignment horizontal="left"/>
    </xf>
    <xf numFmtId="172" fontId="7" fillId="0" borderId="12" xfId="0" applyFont="1" applyBorder="1" applyAlignment="1" quotePrefix="1">
      <alignment horizontal="left"/>
    </xf>
    <xf numFmtId="172" fontId="1" fillId="0" borderId="0" xfId="0" applyFont="1" applyFill="1" applyBorder="1" applyAlignment="1">
      <alignment horizontal="center"/>
    </xf>
    <xf numFmtId="172" fontId="0" fillId="0" borderId="3" xfId="0" applyBorder="1" applyAlignment="1">
      <alignment wrapText="1"/>
    </xf>
    <xf numFmtId="172" fontId="0" fillId="0" borderId="11" xfId="0" applyBorder="1" applyAlignment="1">
      <alignment wrapText="1"/>
    </xf>
    <xf numFmtId="172" fontId="6" fillId="0" borderId="10" xfId="0" applyFont="1" applyFill="1" applyBorder="1" applyAlignment="1">
      <alignment/>
    </xf>
    <xf numFmtId="172" fontId="26" fillId="0" borderId="3" xfId="0" applyFont="1" applyFill="1" applyBorder="1" applyAlignment="1">
      <alignment/>
    </xf>
    <xf numFmtId="172" fontId="26" fillId="0" borderId="11" xfId="0" applyFont="1" applyFill="1" applyBorder="1" applyAlignment="1">
      <alignment/>
    </xf>
    <xf numFmtId="172" fontId="7" fillId="0" borderId="18" xfId="0" applyFont="1" applyFill="1" applyBorder="1" applyAlignment="1">
      <alignment/>
    </xf>
    <xf numFmtId="172" fontId="26" fillId="0" borderId="19" xfId="0" applyFont="1" applyBorder="1" applyAlignment="1">
      <alignment/>
    </xf>
    <xf numFmtId="172" fontId="26" fillId="0" borderId="16" xfId="0" applyFont="1" applyBorder="1" applyAlignment="1">
      <alignment/>
    </xf>
    <xf numFmtId="172" fontId="27" fillId="7" borderId="9" xfId="0" applyFont="1" applyFill="1" applyBorder="1" applyAlignment="1" quotePrefix="1">
      <alignment horizontal="left" vertical="center"/>
    </xf>
    <xf numFmtId="172" fontId="0" fillId="7" borderId="0" xfId="0" applyFill="1" applyAlignment="1">
      <alignment/>
    </xf>
    <xf numFmtId="0" fontId="7" fillId="0" borderId="18" xfId="21" applyFont="1" applyBorder="1" applyAlignment="1">
      <alignment vertical="top" wrapText="1"/>
      <protection/>
    </xf>
    <xf numFmtId="172" fontId="0" fillId="0" borderId="19" xfId="0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raft PFI Tabl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2006-07
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9933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#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#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#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#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#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Chart4.2d '!$A$7:$A$10</c:f>
              <c:strCache>
                <c:ptCount val="4"/>
                <c:pt idx="0">
                  <c:v>Education</c:v>
                </c:pt>
                <c:pt idx="1">
                  <c:v>Transport</c:v>
                </c:pt>
                <c:pt idx="2">
                  <c:v>Housing</c:v>
                </c:pt>
                <c:pt idx="3">
                  <c:v>Other</c:v>
                </c:pt>
              </c:strCache>
            </c:strRef>
          </c:cat>
          <c:val>
            <c:numRef>
              <c:f>'Data for Chart4.2d '!$C$7:$C$10</c:f>
              <c:numCache>
                <c:ptCount val="4"/>
                <c:pt idx="0">
                  <c:v>25.239550895905</c:v>
                </c:pt>
                <c:pt idx="1">
                  <c:v>27.390223784316188</c:v>
                </c:pt>
                <c:pt idx="2">
                  <c:v>21.1334523004788</c:v>
                </c:pt>
                <c:pt idx="3">
                  <c:v>26.23679174445408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2001-02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'Data for Chart4.2d '!$B$4:$B$6</c:f>
              <c:strCache>
                <c:ptCount val="1"/>
                <c:pt idx="0">
                  <c:v>2005-06 Outturn Final</c:v>
                </c:pt>
              </c:strCache>
            </c:strRef>
          </c:tx>
          <c:spPr>
            <a:solidFill>
              <a:srgbClr val="800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9933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#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#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#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#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#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Chart4.2d '!$A$7:$A$10</c:f>
              <c:strCache>
                <c:ptCount val="4"/>
                <c:pt idx="0">
                  <c:v>Education</c:v>
                </c:pt>
                <c:pt idx="1">
                  <c:v>Transport</c:v>
                </c:pt>
                <c:pt idx="2">
                  <c:v>Housing</c:v>
                </c:pt>
                <c:pt idx="3">
                  <c:v>Other</c:v>
                </c:pt>
              </c:strCache>
            </c:strRef>
          </c:cat>
          <c:val>
            <c:numRef>
              <c:f>'Data for Chart4.2d '!$B$7:$B$10</c:f>
              <c:numCache>
                <c:ptCount val="4"/>
                <c:pt idx="0">
                  <c:v>20.98498828195421</c:v>
                </c:pt>
                <c:pt idx="1">
                  <c:v>20.800496402920494</c:v>
                </c:pt>
                <c:pt idx="2">
                  <c:v>27.24507568848026</c:v>
                </c:pt>
                <c:pt idx="3">
                  <c:v>30.971696412475215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104775</xdr:rowOff>
    </xdr:from>
    <xdr:to>
      <xdr:col>0</xdr:col>
      <xdr:colOff>0</xdr:colOff>
      <xdr:row>43</xdr:row>
      <xdr:rowOff>200025</xdr:rowOff>
    </xdr:to>
    <xdr:graphicFrame>
      <xdr:nvGraphicFramePr>
        <xdr:cNvPr id="1" name="Chart 7"/>
        <xdr:cNvGraphicFramePr/>
      </xdr:nvGraphicFramePr>
      <xdr:xfrm>
        <a:off x="0" y="5838825"/>
        <a:ext cx="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43</xdr:row>
      <xdr:rowOff>171450</xdr:rowOff>
    </xdr:to>
    <xdr:graphicFrame>
      <xdr:nvGraphicFramePr>
        <xdr:cNvPr id="2" name="Chart 6"/>
        <xdr:cNvGraphicFramePr/>
      </xdr:nvGraphicFramePr>
      <xdr:xfrm>
        <a:off x="0" y="5514975"/>
        <a:ext cx="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2"/>
    <pageSetUpPr fitToPage="1"/>
  </sheetPr>
  <dimension ref="A1:N40"/>
  <sheetViews>
    <sheetView showGridLines="0" tabSelected="1" workbookViewId="0" topLeftCell="A1">
      <selection activeCell="A34" sqref="A34:I34"/>
    </sheetView>
  </sheetViews>
  <sheetFormatPr defaultColWidth="9.77734375" defaultRowHeight="18"/>
  <cols>
    <col min="1" max="1" width="52.4453125" style="14" customWidth="1"/>
    <col min="2" max="2" width="1.4375" style="22" customWidth="1"/>
    <col min="3" max="3" width="10.10546875" style="22" customWidth="1"/>
    <col min="4" max="4" width="10.4453125" style="22" customWidth="1"/>
    <col min="5" max="5" width="9.6640625" style="21" customWidth="1"/>
    <col min="6" max="6" width="2.3359375" style="21" customWidth="1"/>
    <col min="7" max="7" width="10.10546875" style="21" customWidth="1"/>
    <col min="8" max="8" width="9.77734375" style="21" customWidth="1"/>
    <col min="9" max="9" width="12.3359375" style="33" customWidth="1"/>
    <col min="10" max="16384" width="9.77734375" style="14" customWidth="1"/>
  </cols>
  <sheetData>
    <row r="1" spans="1:9" ht="15.75">
      <c r="A1" s="331" t="s">
        <v>121</v>
      </c>
      <c r="B1" s="332"/>
      <c r="C1" s="332"/>
      <c r="D1" s="332"/>
      <c r="E1" s="333"/>
      <c r="F1" s="333"/>
      <c r="G1" s="333"/>
      <c r="H1" s="333"/>
      <c r="I1" s="334"/>
    </row>
    <row r="2" spans="1:9" ht="18" customHeight="1">
      <c r="A2" s="142"/>
      <c r="B2" s="102"/>
      <c r="C2" s="103"/>
      <c r="D2" s="104"/>
      <c r="E2" s="494"/>
      <c r="F2" s="494"/>
      <c r="G2" s="494"/>
      <c r="H2" s="236"/>
      <c r="I2" s="281" t="s">
        <v>0</v>
      </c>
    </row>
    <row r="3" spans="1:9" s="15" customFormat="1" ht="15" customHeight="1">
      <c r="A3" s="142"/>
      <c r="B3" s="129"/>
      <c r="C3" s="127" t="s">
        <v>91</v>
      </c>
      <c r="D3" s="223" t="s">
        <v>95</v>
      </c>
      <c r="E3" s="149" t="s">
        <v>111</v>
      </c>
      <c r="F3" s="149"/>
      <c r="G3" s="149" t="s">
        <v>118</v>
      </c>
      <c r="H3" s="149" t="s">
        <v>153</v>
      </c>
      <c r="I3" s="282" t="s">
        <v>173</v>
      </c>
    </row>
    <row r="4" spans="1:9" s="15" customFormat="1" ht="13.5" customHeight="1">
      <c r="A4" s="142"/>
      <c r="B4" s="130"/>
      <c r="C4" s="130"/>
      <c r="D4" s="176"/>
      <c r="E4" s="224"/>
      <c r="F4" s="224"/>
      <c r="G4" s="247"/>
      <c r="H4" s="112"/>
      <c r="I4" s="282" t="s">
        <v>46</v>
      </c>
    </row>
    <row r="5" spans="1:9" s="15" customFormat="1" ht="12.75">
      <c r="A5" s="142"/>
      <c r="B5" s="101"/>
      <c r="C5" s="101"/>
      <c r="D5" s="109"/>
      <c r="E5" s="225"/>
      <c r="F5" s="225"/>
      <c r="G5" s="226"/>
      <c r="H5" s="176"/>
      <c r="I5" s="295"/>
    </row>
    <row r="6" spans="1:9" ht="12.75">
      <c r="A6" s="238" t="s">
        <v>99</v>
      </c>
      <c r="B6" s="9"/>
      <c r="C6" s="121">
        <v>866</v>
      </c>
      <c r="D6" s="121">
        <v>964</v>
      </c>
      <c r="E6" s="121">
        <v>1183.56245</v>
      </c>
      <c r="F6" s="121"/>
      <c r="G6" s="118">
        <v>1510.702</v>
      </c>
      <c r="H6" s="121">
        <v>1300.64</v>
      </c>
      <c r="I6" s="269">
        <v>840.528</v>
      </c>
    </row>
    <row r="7" spans="1:9" ht="12.75">
      <c r="A7" s="189" t="s">
        <v>4</v>
      </c>
      <c r="B7" s="9"/>
      <c r="C7" s="121">
        <v>12078</v>
      </c>
      <c r="D7" s="121">
        <v>11797</v>
      </c>
      <c r="E7" s="121">
        <v>12393.432</v>
      </c>
      <c r="F7" s="121"/>
      <c r="G7" s="118">
        <v>13390.326</v>
      </c>
      <c r="H7" s="121">
        <v>14550.79</v>
      </c>
      <c r="I7" s="269">
        <v>17672.3496</v>
      </c>
    </row>
    <row r="8" spans="1:9" ht="12.75">
      <c r="A8" s="189" t="s">
        <v>97</v>
      </c>
      <c r="B8" s="9"/>
      <c r="C8" s="121">
        <v>1515</v>
      </c>
      <c r="D8" s="121">
        <v>1312</v>
      </c>
      <c r="E8" s="121">
        <v>1320.855</v>
      </c>
      <c r="F8" s="121"/>
      <c r="G8" s="118">
        <v>1488.237</v>
      </c>
      <c r="H8" s="121">
        <v>1596.836</v>
      </c>
      <c r="I8" s="269">
        <v>1532.8953000000001</v>
      </c>
    </row>
    <row r="9" spans="1:9" ht="12.75">
      <c r="A9" s="189" t="s">
        <v>174</v>
      </c>
      <c r="B9" s="120"/>
      <c r="C9" s="119">
        <v>313</v>
      </c>
      <c r="D9" s="119">
        <v>292</v>
      </c>
      <c r="E9" s="119">
        <v>261.632</v>
      </c>
      <c r="F9" s="119"/>
      <c r="G9" s="118">
        <v>203.962</v>
      </c>
      <c r="H9" s="121">
        <v>196.654</v>
      </c>
      <c r="I9" s="269">
        <v>247.6773</v>
      </c>
    </row>
    <row r="10" spans="1:9" ht="12.75">
      <c r="A10" s="189"/>
      <c r="B10" s="119"/>
      <c r="C10" s="119"/>
      <c r="D10" s="119"/>
      <c r="E10" s="119"/>
      <c r="F10" s="119"/>
      <c r="G10" s="118"/>
      <c r="H10" s="119"/>
      <c r="I10" s="335"/>
    </row>
    <row r="11" spans="1:9" s="15" customFormat="1" ht="12.75">
      <c r="A11" s="192" t="s">
        <v>5</v>
      </c>
      <c r="B11" s="122"/>
      <c r="C11" s="336">
        <v>14773</v>
      </c>
      <c r="D11" s="336">
        <v>14366</v>
      </c>
      <c r="E11" s="336">
        <v>15159.48</v>
      </c>
      <c r="F11" s="336"/>
      <c r="G11" s="149">
        <v>16593.227</v>
      </c>
      <c r="H11" s="336">
        <v>17644.92</v>
      </c>
      <c r="I11" s="337">
        <v>20293.4502</v>
      </c>
    </row>
    <row r="12" spans="1:9" ht="12.75">
      <c r="A12" s="189"/>
      <c r="B12" s="9"/>
      <c r="C12" s="121"/>
      <c r="D12" s="169"/>
      <c r="E12" s="338"/>
      <c r="F12" s="338"/>
      <c r="G12" s="118"/>
      <c r="H12" s="338"/>
      <c r="I12" s="269"/>
    </row>
    <row r="13" spans="1:14" ht="14.25">
      <c r="A13" s="189" t="s">
        <v>93</v>
      </c>
      <c r="B13" s="9"/>
      <c r="C13" s="121">
        <v>1628</v>
      </c>
      <c r="D13" s="121">
        <v>1918</v>
      </c>
      <c r="E13" s="121">
        <v>4795.514</v>
      </c>
      <c r="F13" s="339" t="s">
        <v>154</v>
      </c>
      <c r="G13" s="118">
        <v>3171.994</v>
      </c>
      <c r="H13" s="121">
        <v>3573.789</v>
      </c>
      <c r="I13" s="269">
        <v>4108.734</v>
      </c>
      <c r="M13" s="121"/>
      <c r="N13" s="4"/>
    </row>
    <row r="14" spans="1:9" ht="12.75">
      <c r="A14" s="189" t="s">
        <v>98</v>
      </c>
      <c r="B14" s="9"/>
      <c r="C14" s="121">
        <v>241</v>
      </c>
      <c r="D14" s="121">
        <v>23</v>
      </c>
      <c r="E14" s="121">
        <v>11.068000000000001</v>
      </c>
      <c r="F14" s="121"/>
      <c r="G14" s="118">
        <v>35.905</v>
      </c>
      <c r="H14" s="121">
        <v>142.939</v>
      </c>
      <c r="I14" s="269">
        <v>9</v>
      </c>
    </row>
    <row r="15" spans="1:9" ht="12.75">
      <c r="A15" s="190"/>
      <c r="B15" s="120"/>
      <c r="C15" s="119"/>
      <c r="D15" s="121"/>
      <c r="E15" s="338"/>
      <c r="F15" s="338"/>
      <c r="G15" s="118"/>
      <c r="H15" s="338"/>
      <c r="I15" s="269"/>
    </row>
    <row r="16" spans="1:13" ht="14.25">
      <c r="A16" s="191" t="s">
        <v>65</v>
      </c>
      <c r="B16" s="29"/>
      <c r="C16" s="85">
        <v>16641</v>
      </c>
      <c r="D16" s="85">
        <v>16307</v>
      </c>
      <c r="E16" s="85">
        <v>19958.378999999997</v>
      </c>
      <c r="F16" s="339" t="s">
        <v>154</v>
      </c>
      <c r="G16" s="149">
        <v>19801.126</v>
      </c>
      <c r="H16" s="336">
        <v>21361.647999999997</v>
      </c>
      <c r="I16" s="173">
        <v>24411.1842</v>
      </c>
      <c r="M16" s="85"/>
    </row>
    <row r="17" spans="1:9" ht="12.75">
      <c r="A17" s="146"/>
      <c r="B17" s="122"/>
      <c r="C17" s="336"/>
      <c r="D17" s="169"/>
      <c r="E17" s="338"/>
      <c r="F17" s="338"/>
      <c r="G17" s="118"/>
      <c r="H17" s="338"/>
      <c r="I17" s="283"/>
    </row>
    <row r="18" spans="1:9" ht="14.25">
      <c r="A18" s="145" t="s">
        <v>175</v>
      </c>
      <c r="B18" s="9"/>
      <c r="C18" s="121">
        <v>148</v>
      </c>
      <c r="D18" s="119">
        <v>163</v>
      </c>
      <c r="E18" s="119">
        <v>414.9</v>
      </c>
      <c r="F18" s="119"/>
      <c r="G18" s="118">
        <v>431.841</v>
      </c>
      <c r="H18" s="118">
        <v>464.467</v>
      </c>
      <c r="I18" s="283" t="s">
        <v>92</v>
      </c>
    </row>
    <row r="19" spans="1:9" ht="29.25" customHeight="1">
      <c r="A19" s="232" t="s">
        <v>100</v>
      </c>
      <c r="B19" s="9"/>
      <c r="C19" s="121">
        <v>8</v>
      </c>
      <c r="D19" s="121">
        <v>2</v>
      </c>
      <c r="E19" s="121">
        <v>21.901</v>
      </c>
      <c r="F19" s="121"/>
      <c r="G19" s="118">
        <v>0</v>
      </c>
      <c r="H19" s="118">
        <v>0.322</v>
      </c>
      <c r="I19" s="283" t="s">
        <v>92</v>
      </c>
    </row>
    <row r="20" spans="1:9" ht="12.75">
      <c r="A20" s="189"/>
      <c r="B20" s="9"/>
      <c r="C20" s="121"/>
      <c r="D20" s="121"/>
      <c r="E20" s="121"/>
      <c r="F20" s="121"/>
      <c r="G20" s="118"/>
      <c r="H20" s="118"/>
      <c r="I20" s="283"/>
    </row>
    <row r="21" spans="1:9" ht="14.25">
      <c r="A21" s="147" t="s">
        <v>66</v>
      </c>
      <c r="B21" s="123"/>
      <c r="C21" s="113">
        <v>16797</v>
      </c>
      <c r="D21" s="113">
        <v>16472</v>
      </c>
      <c r="E21" s="113">
        <v>20395.18</v>
      </c>
      <c r="F21" s="339" t="s">
        <v>154</v>
      </c>
      <c r="G21" s="149">
        <v>20232.967</v>
      </c>
      <c r="H21" s="149">
        <v>21826.436999999998</v>
      </c>
      <c r="I21" s="282" t="s">
        <v>92</v>
      </c>
    </row>
    <row r="22" spans="1:9" ht="3.75" customHeight="1">
      <c r="A22" s="497"/>
      <c r="B22" s="498"/>
      <c r="C22" s="498"/>
      <c r="D22" s="498"/>
      <c r="E22" s="498"/>
      <c r="F22" s="498"/>
      <c r="G22" s="498"/>
      <c r="H22" s="498"/>
      <c r="I22" s="499"/>
    </row>
    <row r="23" spans="1:9" ht="15" customHeight="1">
      <c r="A23" s="500" t="s">
        <v>96</v>
      </c>
      <c r="B23" s="501"/>
      <c r="C23" s="501"/>
      <c r="D23" s="501"/>
      <c r="E23" s="501"/>
      <c r="F23" s="501"/>
      <c r="G23" s="501"/>
      <c r="H23" s="501"/>
      <c r="I23" s="502"/>
    </row>
    <row r="24" spans="1:9" ht="21" customHeight="1">
      <c r="A24" s="503" t="s">
        <v>176</v>
      </c>
      <c r="B24" s="504"/>
      <c r="C24" s="504"/>
      <c r="D24" s="504"/>
      <c r="E24" s="504"/>
      <c r="F24" s="504"/>
      <c r="G24" s="504"/>
      <c r="H24" s="504"/>
      <c r="I24" s="505"/>
    </row>
    <row r="25" spans="1:9" ht="15.75" customHeight="1">
      <c r="A25" s="495" t="s">
        <v>177</v>
      </c>
      <c r="B25" s="496"/>
      <c r="C25" s="496"/>
      <c r="D25" s="496"/>
      <c r="E25" s="496"/>
      <c r="F25" s="496"/>
      <c r="G25" s="496"/>
      <c r="H25" s="328"/>
      <c r="I25" s="340"/>
    </row>
    <row r="26" ht="15" customHeight="1">
      <c r="I26" s="118"/>
    </row>
    <row r="27" spans="1:9" ht="12.75">
      <c r="A27" s="19"/>
      <c r="B27" s="17"/>
      <c r="C27" s="17"/>
      <c r="D27" s="17"/>
      <c r="E27" s="13"/>
      <c r="F27" s="13"/>
      <c r="G27" s="13"/>
      <c r="H27" s="13"/>
      <c r="I27" s="50"/>
    </row>
    <row r="33" ht="0.75" customHeight="1"/>
    <row r="34" spans="1:9" ht="28.5" customHeight="1">
      <c r="A34" s="492"/>
      <c r="B34" s="493"/>
      <c r="C34" s="493"/>
      <c r="D34" s="493"/>
      <c r="E34" s="493"/>
      <c r="F34" s="493"/>
      <c r="G34" s="493"/>
      <c r="H34" s="493"/>
      <c r="I34" s="493"/>
    </row>
    <row r="40" s="25" customFormat="1" ht="12.75">
      <c r="I40" s="50"/>
    </row>
  </sheetData>
  <mergeCells count="6">
    <mergeCell ref="A34:I34"/>
    <mergeCell ref="E2:G2"/>
    <mergeCell ref="A25:G25"/>
    <mergeCell ref="A22:I22"/>
    <mergeCell ref="A23:I23"/>
    <mergeCell ref="A24:I24"/>
  </mergeCells>
  <printOptions/>
  <pageMargins left="0.3937007874015748" right="0.1968503937007874" top="0.5118110236220472" bottom="0.5118110236220472" header="0.5118110236220472" footer="0.7086614173228347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38"/>
  <sheetViews>
    <sheetView showGridLines="0" workbookViewId="0" topLeftCell="A4">
      <selection activeCell="K18" sqref="K18"/>
    </sheetView>
  </sheetViews>
  <sheetFormatPr defaultColWidth="8.88671875" defaultRowHeight="18"/>
  <cols>
    <col min="1" max="1" width="23.77734375" style="8" customWidth="1"/>
    <col min="2" max="2" width="9.6640625" style="8" customWidth="1"/>
    <col min="3" max="3" width="9.10546875" style="8" customWidth="1"/>
    <col min="4" max="4" width="12.3359375" style="8" customWidth="1"/>
    <col min="5" max="5" width="11.77734375" style="8" customWidth="1"/>
    <col min="6" max="6" width="11.10546875" style="8" customWidth="1"/>
    <col min="7" max="7" width="10.6640625" style="8" customWidth="1"/>
    <col min="8" max="8" width="9.99609375" style="8" customWidth="1"/>
    <col min="9" max="9" width="8.3359375" style="8" customWidth="1"/>
    <col min="10" max="10" width="8.99609375" style="8" customWidth="1"/>
    <col min="11" max="11" width="10.99609375" style="10" customWidth="1"/>
    <col min="12" max="16384" width="9.3359375" style="8" customWidth="1"/>
  </cols>
  <sheetData>
    <row r="1" spans="1:18" ht="15.75">
      <c r="A1" s="345" t="s">
        <v>199</v>
      </c>
      <c r="B1" s="391"/>
      <c r="C1" s="391"/>
      <c r="D1" s="391"/>
      <c r="E1" s="391"/>
      <c r="F1" s="391"/>
      <c r="G1" s="391"/>
      <c r="H1" s="391"/>
      <c r="I1" s="391"/>
      <c r="J1" s="391"/>
      <c r="K1" s="392"/>
      <c r="O1" s="459" t="s">
        <v>117</v>
      </c>
      <c r="P1" s="459"/>
      <c r="Q1" s="459"/>
      <c r="R1" s="460"/>
    </row>
    <row r="2" spans="1:18" ht="12.75">
      <c r="A2" s="204"/>
      <c r="B2" s="107"/>
      <c r="C2" s="107"/>
      <c r="D2" s="107"/>
      <c r="E2" s="107"/>
      <c r="F2" s="107"/>
      <c r="G2" s="107"/>
      <c r="H2" s="107"/>
      <c r="I2" s="107"/>
      <c r="J2" s="107"/>
      <c r="K2" s="185"/>
      <c r="O2" s="459"/>
      <c r="P2" s="459"/>
      <c r="Q2" s="459"/>
      <c r="R2" s="460"/>
    </row>
    <row r="3" spans="1:11" ht="12.75">
      <c r="A3" s="148"/>
      <c r="B3" s="36"/>
      <c r="C3" s="36"/>
      <c r="D3" s="36"/>
      <c r="E3" s="36"/>
      <c r="F3" s="36"/>
      <c r="G3" s="36"/>
      <c r="H3" s="36"/>
      <c r="I3" s="36"/>
      <c r="J3" s="36"/>
      <c r="K3" s="153" t="s">
        <v>0</v>
      </c>
    </row>
    <row r="4" spans="1:11" ht="38.25">
      <c r="A4" s="152"/>
      <c r="B4" s="136" t="s">
        <v>23</v>
      </c>
      <c r="C4" s="138" t="s">
        <v>42</v>
      </c>
      <c r="D4" s="137" t="s">
        <v>24</v>
      </c>
      <c r="E4" s="137" t="s">
        <v>25</v>
      </c>
      <c r="F4" s="137" t="s">
        <v>26</v>
      </c>
      <c r="G4" s="136" t="s">
        <v>27</v>
      </c>
      <c r="H4" s="136" t="s">
        <v>22</v>
      </c>
      <c r="I4" s="137" t="s">
        <v>28</v>
      </c>
      <c r="J4" s="137" t="s">
        <v>29</v>
      </c>
      <c r="K4" s="320" t="s">
        <v>30</v>
      </c>
    </row>
    <row r="5" spans="1:11" ht="12.75">
      <c r="A5" s="152"/>
      <c r="B5" s="133"/>
      <c r="C5" s="134"/>
      <c r="D5" s="135"/>
      <c r="E5" s="135"/>
      <c r="F5" s="135"/>
      <c r="G5" s="133"/>
      <c r="H5" s="133"/>
      <c r="I5" s="135"/>
      <c r="J5" s="135"/>
      <c r="K5" s="321"/>
    </row>
    <row r="6" spans="1:11" ht="12.75">
      <c r="A6" s="376" t="s">
        <v>14</v>
      </c>
      <c r="B6" s="124">
        <v>344.31</v>
      </c>
      <c r="C6" s="124">
        <v>708.645</v>
      </c>
      <c r="D6" s="124">
        <v>522.434</v>
      </c>
      <c r="E6" s="124">
        <v>428.193</v>
      </c>
      <c r="F6" s="124">
        <v>431.159</v>
      </c>
      <c r="G6" s="124">
        <v>550.015</v>
      </c>
      <c r="H6" s="124">
        <v>1014.962</v>
      </c>
      <c r="I6" s="124">
        <v>824.075</v>
      </c>
      <c r="J6" s="124">
        <v>567.789</v>
      </c>
      <c r="K6" s="268">
        <v>5391.582</v>
      </c>
    </row>
    <row r="7" spans="1:11" ht="12.75">
      <c r="A7" s="376" t="s">
        <v>11</v>
      </c>
      <c r="B7" s="124">
        <v>175.873</v>
      </c>
      <c r="C7" s="124">
        <v>594.518</v>
      </c>
      <c r="D7" s="124">
        <v>282.049</v>
      </c>
      <c r="E7" s="124">
        <v>220.382</v>
      </c>
      <c r="F7" s="124">
        <v>363.907</v>
      </c>
      <c r="G7" s="124">
        <v>439.652</v>
      </c>
      <c r="H7" s="124">
        <v>3057.75</v>
      </c>
      <c r="I7" s="124">
        <v>383.928</v>
      </c>
      <c r="J7" s="124">
        <v>332.708</v>
      </c>
      <c r="K7" s="268">
        <v>5850.77</v>
      </c>
    </row>
    <row r="8" spans="1:11" ht="12.75">
      <c r="A8" s="376" t="s">
        <v>89</v>
      </c>
      <c r="B8" s="124">
        <v>26.943</v>
      </c>
      <c r="C8" s="124">
        <v>43.23</v>
      </c>
      <c r="D8" s="124">
        <v>22.125</v>
      </c>
      <c r="E8" s="124">
        <v>35.094</v>
      </c>
      <c r="F8" s="124">
        <v>21.441</v>
      </c>
      <c r="G8" s="124">
        <v>24.413</v>
      </c>
      <c r="H8" s="124">
        <v>47.665</v>
      </c>
      <c r="I8" s="124">
        <v>42.384</v>
      </c>
      <c r="J8" s="124">
        <v>24.334</v>
      </c>
      <c r="K8" s="268">
        <v>287.629</v>
      </c>
    </row>
    <row r="9" spans="1:11" ht="12.75">
      <c r="A9" s="376" t="s">
        <v>13</v>
      </c>
      <c r="B9" s="124">
        <v>403.376</v>
      </c>
      <c r="C9" s="124">
        <v>562.722</v>
      </c>
      <c r="D9" s="124">
        <v>582.161</v>
      </c>
      <c r="E9" s="124">
        <v>305.449</v>
      </c>
      <c r="F9" s="124">
        <v>546.723</v>
      </c>
      <c r="G9" s="124">
        <v>256.136</v>
      </c>
      <c r="H9" s="124">
        <v>1302.677</v>
      </c>
      <c r="I9" s="124">
        <v>354.15</v>
      </c>
      <c r="J9" s="124">
        <v>201.058</v>
      </c>
      <c r="K9" s="268">
        <v>4514.452</v>
      </c>
    </row>
    <row r="10" spans="1:11" ht="12.75">
      <c r="A10" s="376" t="s">
        <v>189</v>
      </c>
      <c r="B10" s="124">
        <v>77.282</v>
      </c>
      <c r="C10" s="124">
        <v>143.746</v>
      </c>
      <c r="D10" s="124">
        <v>129.983</v>
      </c>
      <c r="E10" s="124">
        <v>112.709</v>
      </c>
      <c r="F10" s="124">
        <v>92.161</v>
      </c>
      <c r="G10" s="124">
        <v>163.007</v>
      </c>
      <c r="H10" s="124">
        <v>246.129</v>
      </c>
      <c r="I10" s="124">
        <v>178.901</v>
      </c>
      <c r="J10" s="124">
        <v>100.983</v>
      </c>
      <c r="K10" s="268">
        <v>1244.901</v>
      </c>
    </row>
    <row r="11" spans="1:11" ht="12.75">
      <c r="A11" s="376" t="s">
        <v>190</v>
      </c>
      <c r="B11" s="124">
        <v>11.38</v>
      </c>
      <c r="C11" s="124">
        <v>81.04</v>
      </c>
      <c r="D11" s="124">
        <v>51.883</v>
      </c>
      <c r="E11" s="124">
        <v>37.76</v>
      </c>
      <c r="F11" s="124">
        <v>58.701</v>
      </c>
      <c r="G11" s="124">
        <v>49.785</v>
      </c>
      <c r="H11" s="124">
        <v>157.539</v>
      </c>
      <c r="I11" s="124">
        <v>60.317</v>
      </c>
      <c r="J11" s="124">
        <v>62.351</v>
      </c>
      <c r="K11" s="268">
        <v>570.756</v>
      </c>
    </row>
    <row r="12" spans="1:11" ht="12.75">
      <c r="A12" s="376" t="s">
        <v>196</v>
      </c>
      <c r="B12" s="124">
        <v>89.91</v>
      </c>
      <c r="C12" s="124">
        <v>183.256</v>
      </c>
      <c r="D12" s="124">
        <v>67.518</v>
      </c>
      <c r="E12" s="124">
        <v>34.672</v>
      </c>
      <c r="F12" s="124">
        <v>77.102</v>
      </c>
      <c r="G12" s="124">
        <v>41.601</v>
      </c>
      <c r="H12" s="124">
        <v>345.735</v>
      </c>
      <c r="I12" s="124">
        <v>47.14</v>
      </c>
      <c r="J12" s="124">
        <v>36.813</v>
      </c>
      <c r="K12" s="268">
        <v>923.747</v>
      </c>
    </row>
    <row r="13" spans="1:11" ht="12.75">
      <c r="A13" s="376" t="s">
        <v>84</v>
      </c>
      <c r="B13" s="124">
        <v>47.843</v>
      </c>
      <c r="C13" s="124">
        <v>100.884</v>
      </c>
      <c r="D13" s="124">
        <v>47.978</v>
      </c>
      <c r="E13" s="124">
        <v>39.428</v>
      </c>
      <c r="F13" s="124">
        <v>95.949</v>
      </c>
      <c r="G13" s="124">
        <v>48.565</v>
      </c>
      <c r="H13" s="124">
        <v>188.963</v>
      </c>
      <c r="I13" s="124">
        <v>77.473</v>
      </c>
      <c r="J13" s="124">
        <v>56.892</v>
      </c>
      <c r="K13" s="268">
        <v>703.975</v>
      </c>
    </row>
    <row r="14" spans="1:11" ht="12.75">
      <c r="A14" s="376" t="s">
        <v>197</v>
      </c>
      <c r="B14" s="124">
        <v>10.716</v>
      </c>
      <c r="C14" s="124">
        <v>22.069</v>
      </c>
      <c r="D14" s="124">
        <v>26.198</v>
      </c>
      <c r="E14" s="124">
        <v>21.355</v>
      </c>
      <c r="F14" s="124">
        <v>21.323</v>
      </c>
      <c r="G14" s="124">
        <v>25.708</v>
      </c>
      <c r="H14" s="124">
        <v>17.684</v>
      </c>
      <c r="I14" s="124">
        <v>20.01</v>
      </c>
      <c r="J14" s="124">
        <v>24.069</v>
      </c>
      <c r="K14" s="268">
        <v>189.132</v>
      </c>
    </row>
    <row r="15" spans="1:11" ht="12.75">
      <c r="A15" s="376" t="s">
        <v>191</v>
      </c>
      <c r="B15" s="124">
        <v>0</v>
      </c>
      <c r="C15" s="124">
        <v>0</v>
      </c>
      <c r="D15" s="124">
        <v>0</v>
      </c>
      <c r="E15" s="124">
        <v>0.149</v>
      </c>
      <c r="F15" s="124">
        <v>0.018</v>
      </c>
      <c r="G15" s="124">
        <v>0.065</v>
      </c>
      <c r="H15" s="124">
        <v>0.27</v>
      </c>
      <c r="I15" s="124">
        <v>0.031</v>
      </c>
      <c r="J15" s="124">
        <v>0.823</v>
      </c>
      <c r="K15" s="268">
        <v>1.356</v>
      </c>
    </row>
    <row r="16" spans="1:11" ht="12.75">
      <c r="A16" s="376" t="s">
        <v>192</v>
      </c>
      <c r="B16" s="124">
        <v>58.224</v>
      </c>
      <c r="C16" s="124">
        <v>142.067</v>
      </c>
      <c r="D16" s="124">
        <v>109.798</v>
      </c>
      <c r="E16" s="124">
        <v>122.429</v>
      </c>
      <c r="F16" s="124">
        <v>233.17</v>
      </c>
      <c r="G16" s="124">
        <v>145.05</v>
      </c>
      <c r="H16" s="124">
        <v>284.623</v>
      </c>
      <c r="I16" s="124">
        <v>150.66</v>
      </c>
      <c r="J16" s="124">
        <v>141.94</v>
      </c>
      <c r="K16" s="268">
        <v>1387.96</v>
      </c>
    </row>
    <row r="17" spans="1:11" ht="12.75">
      <c r="A17" s="376" t="s">
        <v>198</v>
      </c>
      <c r="B17" s="124">
        <v>14.913</v>
      </c>
      <c r="C17" s="124">
        <v>13.628</v>
      </c>
      <c r="D17" s="124">
        <v>38.504</v>
      </c>
      <c r="E17" s="124">
        <v>20.794</v>
      </c>
      <c r="F17" s="124">
        <v>41.73</v>
      </c>
      <c r="G17" s="124">
        <v>23.054</v>
      </c>
      <c r="H17" s="124">
        <v>73.449</v>
      </c>
      <c r="I17" s="124">
        <v>58.15</v>
      </c>
      <c r="J17" s="124">
        <v>10.929</v>
      </c>
      <c r="K17" s="268">
        <v>295.151</v>
      </c>
    </row>
    <row r="18" spans="1:11" ht="12.75">
      <c r="A18" s="383" t="s">
        <v>8</v>
      </c>
      <c r="B18" s="85">
        <v>1260.77</v>
      </c>
      <c r="C18" s="85">
        <v>2595.805</v>
      </c>
      <c r="D18" s="85">
        <v>1880.631</v>
      </c>
      <c r="E18" s="85">
        <v>1378.414</v>
      </c>
      <c r="F18" s="85">
        <v>1983.384</v>
      </c>
      <c r="G18" s="85">
        <v>1767.051</v>
      </c>
      <c r="H18" s="85">
        <v>6737.446</v>
      </c>
      <c r="I18" s="85">
        <v>2197.2190000000005</v>
      </c>
      <c r="J18" s="85">
        <v>1560.689</v>
      </c>
      <c r="K18" s="268">
        <v>21361</v>
      </c>
    </row>
    <row r="19" spans="1:11" ht="4.5" customHeight="1">
      <c r="A19" s="384"/>
      <c r="B19" s="45"/>
      <c r="C19" s="45"/>
      <c r="D19" s="45"/>
      <c r="E19" s="45"/>
      <c r="F19" s="45"/>
      <c r="G19" s="45"/>
      <c r="H19" s="45"/>
      <c r="I19" s="45"/>
      <c r="J19" s="45"/>
      <c r="K19" s="348"/>
    </row>
    <row r="20" spans="1:11" ht="12.75">
      <c r="A20" s="385"/>
      <c r="B20" s="125"/>
      <c r="C20" s="125"/>
      <c r="D20" s="125"/>
      <c r="E20" s="125"/>
      <c r="F20" s="125"/>
      <c r="G20" s="125"/>
      <c r="H20" s="125"/>
      <c r="I20" s="125"/>
      <c r="J20" s="125"/>
      <c r="K20" s="386"/>
    </row>
    <row r="21" spans="1:11" ht="12.75">
      <c r="A21" s="385"/>
      <c r="B21" s="125"/>
      <c r="C21" s="125"/>
      <c r="D21" s="125"/>
      <c r="E21" s="125"/>
      <c r="F21" s="125"/>
      <c r="G21" s="125"/>
      <c r="H21" s="125"/>
      <c r="I21" s="125"/>
      <c r="J21" s="125"/>
      <c r="K21" s="387" t="s">
        <v>44</v>
      </c>
    </row>
    <row r="22" spans="1:11" ht="9.75" customHeight="1">
      <c r="A22" s="190"/>
      <c r="B22" s="125"/>
      <c r="C22" s="125"/>
      <c r="D22" s="125"/>
      <c r="E22" s="125"/>
      <c r="F22" s="125"/>
      <c r="G22" s="125"/>
      <c r="H22" s="125"/>
      <c r="I22" s="125"/>
      <c r="J22" s="125"/>
      <c r="K22" s="388"/>
    </row>
    <row r="23" spans="1:11" ht="12.75">
      <c r="A23" s="376" t="s">
        <v>14</v>
      </c>
      <c r="B23" s="262">
        <v>133.23339506598015</v>
      </c>
      <c r="C23" s="262">
        <v>102.73336614522815</v>
      </c>
      <c r="D23" s="262">
        <v>99.35767843755383</v>
      </c>
      <c r="E23" s="262">
        <v>96.19634079492457</v>
      </c>
      <c r="F23" s="262">
        <v>79.38735562491358</v>
      </c>
      <c r="G23" s="262">
        <v>95.37901285413912</v>
      </c>
      <c r="H23" s="262">
        <v>130.9027923320335</v>
      </c>
      <c r="I23" s="262">
        <v>97.68878001848805</v>
      </c>
      <c r="J23" s="262">
        <v>108.53806638307569</v>
      </c>
      <c r="K23" s="389">
        <v>104.06502514652601</v>
      </c>
    </row>
    <row r="24" spans="1:11" ht="12.75">
      <c r="A24" s="376" t="s">
        <v>11</v>
      </c>
      <c r="B24" s="262">
        <v>68.05540614689997</v>
      </c>
      <c r="C24" s="262">
        <v>86.18819772090221</v>
      </c>
      <c r="D24" s="262">
        <v>53.64071604381343</v>
      </c>
      <c r="E24" s="262">
        <v>49.510248829539634</v>
      </c>
      <c r="F24" s="262">
        <v>67.00454918810793</v>
      </c>
      <c r="G24" s="262">
        <v>76.24078208657578</v>
      </c>
      <c r="H24" s="262">
        <v>394.3674869140672</v>
      </c>
      <c r="I24" s="262">
        <v>45.5121899522957</v>
      </c>
      <c r="J24" s="262">
        <v>63.600180683634846</v>
      </c>
      <c r="K24" s="389">
        <v>112.92799166859375</v>
      </c>
    </row>
    <row r="25" spans="1:11" ht="12.75">
      <c r="A25" s="376" t="s">
        <v>89</v>
      </c>
      <c r="B25" s="262">
        <v>10.425800479982293</v>
      </c>
      <c r="C25" s="262">
        <v>6.267120234332018</v>
      </c>
      <c r="D25" s="262">
        <v>4.20778248626789</v>
      </c>
      <c r="E25" s="262">
        <v>7.8840952184110495</v>
      </c>
      <c r="F25" s="262">
        <v>3.947834306958157</v>
      </c>
      <c r="G25" s="262">
        <v>4.233498796956625</v>
      </c>
      <c r="H25" s="262">
        <v>6.147502661682286</v>
      </c>
      <c r="I25" s="262">
        <v>5.024350031615566</v>
      </c>
      <c r="J25" s="262">
        <v>4.651666917403761</v>
      </c>
      <c r="K25" s="389">
        <v>5.551639410820448</v>
      </c>
    </row>
    <row r="26" spans="1:11" ht="12.75">
      <c r="A26" s="376" t="s">
        <v>13</v>
      </c>
      <c r="B26" s="262">
        <v>156.08943675215593</v>
      </c>
      <c r="C26" s="262">
        <v>81.57868222308078</v>
      </c>
      <c r="D26" s="262">
        <v>110.71669423675485</v>
      </c>
      <c r="E26" s="262">
        <v>68.62110333300383</v>
      </c>
      <c r="F26" s="262">
        <v>100.66563200424814</v>
      </c>
      <c r="G26" s="262">
        <v>44.41696833069604</v>
      </c>
      <c r="H26" s="262">
        <v>168.0102868942053</v>
      </c>
      <c r="I26" s="262">
        <v>41.98219997396784</v>
      </c>
      <c r="J26" s="262">
        <v>38.43407771346122</v>
      </c>
      <c r="K26" s="389">
        <v>87.13519722092416</v>
      </c>
    </row>
    <row r="27" spans="1:11" ht="12.75">
      <c r="A27" s="376" t="s">
        <v>189</v>
      </c>
      <c r="B27" s="262">
        <v>29.90486258746211</v>
      </c>
      <c r="C27" s="262">
        <v>20.83908085135994</v>
      </c>
      <c r="D27" s="262">
        <v>24.72046060621736</v>
      </c>
      <c r="E27" s="262">
        <v>25.32080948230156</v>
      </c>
      <c r="F27" s="262">
        <v>16.96918789065672</v>
      </c>
      <c r="G27" s="262">
        <v>28.26731407018837</v>
      </c>
      <c r="H27" s="262">
        <v>31.744019356282376</v>
      </c>
      <c r="I27" s="262">
        <v>21.207560518262937</v>
      </c>
      <c r="J27" s="262">
        <v>19.303825113840055</v>
      </c>
      <c r="K27" s="389">
        <v>24.028319307753343</v>
      </c>
    </row>
    <row r="28" spans="1:11" ht="12.75">
      <c r="A28" s="376" t="s">
        <v>190</v>
      </c>
      <c r="B28" s="262">
        <v>4.403578274958189</v>
      </c>
      <c r="C28" s="262">
        <v>11.748494651636982</v>
      </c>
      <c r="D28" s="262">
        <v>9.867226157515793</v>
      </c>
      <c r="E28" s="262">
        <v>8.483029447974047</v>
      </c>
      <c r="F28" s="262">
        <v>10.808349501084408</v>
      </c>
      <c r="G28" s="262">
        <v>8.633299373550386</v>
      </c>
      <c r="H28" s="262">
        <v>20.318292705733047</v>
      </c>
      <c r="I28" s="262">
        <v>7.150191601947813</v>
      </c>
      <c r="J28" s="262">
        <v>11.91896457495857</v>
      </c>
      <c r="K28" s="389">
        <v>11.016383965324204</v>
      </c>
    </row>
    <row r="29" spans="1:11" ht="12.75">
      <c r="A29" s="376" t="s">
        <v>194</v>
      </c>
      <c r="B29" s="262">
        <v>34.79136403352292</v>
      </c>
      <c r="C29" s="262">
        <v>26.56690690869184</v>
      </c>
      <c r="D29" s="262">
        <v>12.840725781145103</v>
      </c>
      <c r="E29" s="262">
        <v>7.789290175321932</v>
      </c>
      <c r="F29" s="262">
        <v>14.196442364399413</v>
      </c>
      <c r="G29" s="262">
        <v>7.214098367762773</v>
      </c>
      <c r="H29" s="262">
        <v>44.590513641806886</v>
      </c>
      <c r="I29" s="262">
        <v>5.588143178802326</v>
      </c>
      <c r="J29" s="262">
        <v>7.037142032973808</v>
      </c>
      <c r="K29" s="389">
        <v>17.8296008080797</v>
      </c>
    </row>
    <row r="30" spans="1:11" ht="12.75">
      <c r="A30" s="376" t="s">
        <v>84</v>
      </c>
      <c r="B30" s="262">
        <v>18.513215765274573</v>
      </c>
      <c r="C30" s="262">
        <v>14.625310148516107</v>
      </c>
      <c r="D30" s="262">
        <v>9.124564435080716</v>
      </c>
      <c r="E30" s="262">
        <v>8.857756490326292</v>
      </c>
      <c r="F30" s="262">
        <v>17.666655189512067</v>
      </c>
      <c r="G30" s="262">
        <v>8.421737151279995</v>
      </c>
      <c r="H30" s="262">
        <v>24.371143301363052</v>
      </c>
      <c r="I30" s="262">
        <v>9.183924830109305</v>
      </c>
      <c r="J30" s="262">
        <v>10.875426738922279</v>
      </c>
      <c r="K30" s="389">
        <v>13.587695796433339</v>
      </c>
    </row>
    <row r="31" spans="1:11" ht="12.75">
      <c r="A31" s="376" t="s">
        <v>197</v>
      </c>
      <c r="B31" s="262">
        <v>4.146638382640769</v>
      </c>
      <c r="C31" s="262">
        <v>3.1993772022084968</v>
      </c>
      <c r="D31" s="262">
        <v>4.982394828259714</v>
      </c>
      <c r="E31" s="262">
        <v>4.797539562009687</v>
      </c>
      <c r="F31" s="262">
        <v>3.9261075009220083</v>
      </c>
      <c r="G31" s="262">
        <v>4.458066893546919</v>
      </c>
      <c r="H31" s="262">
        <v>2.2807602448167326</v>
      </c>
      <c r="I31" s="262">
        <v>2.372056533895514</v>
      </c>
      <c r="J31" s="262">
        <v>4.601009740897144</v>
      </c>
      <c r="K31" s="389">
        <v>3.650510432005441</v>
      </c>
    </row>
    <row r="32" spans="1:11" ht="12.75">
      <c r="A32" s="376" t="s">
        <v>191</v>
      </c>
      <c r="B32" s="262">
        <v>0</v>
      </c>
      <c r="C32" s="262">
        <v>0</v>
      </c>
      <c r="D32" s="262">
        <v>0</v>
      </c>
      <c r="E32" s="262">
        <v>0.03347381853146539</v>
      </c>
      <c r="F32" s="262">
        <v>0.0033142585478870773</v>
      </c>
      <c r="G32" s="262">
        <v>0.011271757743914335</v>
      </c>
      <c r="H32" s="262">
        <v>0.03482273615135251</v>
      </c>
      <c r="I32" s="262">
        <v>0.003674850202436829</v>
      </c>
      <c r="J32" s="262">
        <v>0.15732398590545307</v>
      </c>
      <c r="K32" s="389">
        <v>0.026172684399252258</v>
      </c>
    </row>
    <row r="33" spans="1:11" ht="12.75">
      <c r="A33" s="376" t="s">
        <v>192</v>
      </c>
      <c r="B33" s="262">
        <v>22.530223328749173</v>
      </c>
      <c r="C33" s="262">
        <v>20.595673613945102</v>
      </c>
      <c r="D33" s="262">
        <v>20.88163170292618</v>
      </c>
      <c r="E33" s="262">
        <v>27.5044706643542</v>
      </c>
      <c r="F33" s="262">
        <v>42.93253697837943</v>
      </c>
      <c r="G33" s="262">
        <v>25.153360934688834</v>
      </c>
      <c r="H33" s="262">
        <v>36.70870974669039</v>
      </c>
      <c r="I33" s="262">
        <v>17.859771983842986</v>
      </c>
      <c r="J33" s="262">
        <v>27.133130691883363</v>
      </c>
      <c r="K33" s="389">
        <v>26.78955681326413</v>
      </c>
    </row>
    <row r="34" spans="1:11" ht="12.75">
      <c r="A34" s="376" t="s">
        <v>198</v>
      </c>
      <c r="B34" s="262">
        <v>2.1619607692480542</v>
      </c>
      <c r="C34" s="262">
        <v>2.591803829281754</v>
      </c>
      <c r="D34" s="262">
        <v>8.650173884131164</v>
      </c>
      <c r="E34" s="262">
        <v>3.8287051247091046</v>
      </c>
      <c r="F34" s="262">
        <v>7.236468471593003</v>
      </c>
      <c r="G34" s="262">
        <v>2.973345774938077</v>
      </c>
      <c r="H34" s="262">
        <v>8.706905565122021</v>
      </c>
      <c r="I34" s="262">
        <v>6.893307718441987</v>
      </c>
      <c r="J34" s="262">
        <v>2.0891784227955</v>
      </c>
      <c r="K34" s="389">
        <v>5.696824463955533</v>
      </c>
    </row>
    <row r="35" spans="1:11" ht="12.75">
      <c r="A35" s="384" t="s">
        <v>8</v>
      </c>
      <c r="B35" s="263">
        <v>487.8646205377009</v>
      </c>
      <c r="C35" s="263">
        <v>376.3178820235999</v>
      </c>
      <c r="D35" s="263">
        <v>357.66265242632625</v>
      </c>
      <c r="E35" s="263">
        <v>309.66966508208947</v>
      </c>
      <c r="F35" s="263">
        <v>365.1915208745813</v>
      </c>
      <c r="G35" s="263">
        <v>306.42724297140876</v>
      </c>
      <c r="H35" s="263">
        <v>868.9492755258717</v>
      </c>
      <c r="I35" s="263">
        <v>260.46615119187254</v>
      </c>
      <c r="J35" s="263">
        <v>298.3399929997517</v>
      </c>
      <c r="K35" s="390">
        <v>412.2969848469229</v>
      </c>
    </row>
    <row r="36" spans="1:11" ht="4.5" customHeight="1">
      <c r="A36" s="524"/>
      <c r="B36" s="525"/>
      <c r="C36" s="525"/>
      <c r="D36" s="525"/>
      <c r="E36" s="525"/>
      <c r="F36" s="525"/>
      <c r="G36" s="525"/>
      <c r="H36" s="525"/>
      <c r="I36" s="525"/>
      <c r="J36" s="525"/>
      <c r="K36" s="526"/>
    </row>
    <row r="37" spans="1:11" ht="12.75">
      <c r="A37" s="510" t="s">
        <v>33</v>
      </c>
      <c r="B37" s="511"/>
      <c r="C37" s="511"/>
      <c r="D37" s="511"/>
      <c r="E37" s="511"/>
      <c r="F37" s="511"/>
      <c r="G37" s="511"/>
      <c r="H37" s="511"/>
      <c r="I37" s="511"/>
      <c r="J37" s="511"/>
      <c r="K37" s="519"/>
    </row>
    <row r="38" spans="1:11" ht="6" customHeight="1">
      <c r="A38" s="449"/>
      <c r="B38" s="450"/>
      <c r="C38" s="450"/>
      <c r="D38" s="450"/>
      <c r="E38" s="450"/>
      <c r="F38" s="450"/>
      <c r="G38" s="450"/>
      <c r="H38" s="450"/>
      <c r="I38" s="450"/>
      <c r="J38" s="450"/>
      <c r="K38" s="523"/>
    </row>
  </sheetData>
  <mergeCells count="4">
    <mergeCell ref="O1:R2"/>
    <mergeCell ref="A38:K38"/>
    <mergeCell ref="A36:K36"/>
    <mergeCell ref="A37:K37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24"/>
  <sheetViews>
    <sheetView showGridLines="0" workbookViewId="0" topLeftCell="A1">
      <selection activeCell="B4" sqref="B4:H16"/>
    </sheetView>
  </sheetViews>
  <sheetFormatPr defaultColWidth="8.88671875" defaultRowHeight="18"/>
  <cols>
    <col min="1" max="1" width="32.4453125" style="8" customWidth="1"/>
    <col min="2" max="2" width="12.3359375" style="8" customWidth="1"/>
    <col min="3" max="3" width="15.77734375" style="8" customWidth="1"/>
    <col min="4" max="4" width="12.99609375" style="8" customWidth="1"/>
    <col min="5" max="5" width="11.99609375" style="8" customWidth="1"/>
    <col min="6" max="6" width="10.4453125" style="8" customWidth="1"/>
    <col min="7" max="7" width="13.99609375" style="8" customWidth="1"/>
    <col min="8" max="8" width="13.10546875" style="10" customWidth="1"/>
    <col min="9" max="16384" width="9.3359375" style="8" customWidth="1"/>
  </cols>
  <sheetData>
    <row r="1" spans="1:8" ht="15.75">
      <c r="A1" s="345" t="s">
        <v>200</v>
      </c>
      <c r="B1" s="381"/>
      <c r="C1" s="381"/>
      <c r="D1" s="381"/>
      <c r="E1" s="381"/>
      <c r="F1" s="381"/>
      <c r="G1" s="381"/>
      <c r="H1" s="394"/>
    </row>
    <row r="2" spans="1:8" ht="12.75">
      <c r="A2" s="148"/>
      <c r="B2" s="36"/>
      <c r="C2" s="36"/>
      <c r="D2" s="36"/>
      <c r="E2" s="36"/>
      <c r="F2" s="36"/>
      <c r="G2" s="11"/>
      <c r="H2" s="151" t="s">
        <v>0</v>
      </c>
    </row>
    <row r="3" spans="1:8" ht="37.5" customHeight="1">
      <c r="A3" s="152"/>
      <c r="B3" s="136" t="s">
        <v>67</v>
      </c>
      <c r="C3" s="137" t="s">
        <v>68</v>
      </c>
      <c r="D3" s="138" t="s">
        <v>69</v>
      </c>
      <c r="E3" s="137" t="s">
        <v>70</v>
      </c>
      <c r="F3" s="137" t="s">
        <v>71</v>
      </c>
      <c r="G3" s="136" t="s">
        <v>72</v>
      </c>
      <c r="H3" s="153" t="s">
        <v>77</v>
      </c>
    </row>
    <row r="4" spans="1:8" ht="12.75">
      <c r="A4" s="164" t="s">
        <v>14</v>
      </c>
      <c r="B4" s="124">
        <v>1014.962</v>
      </c>
      <c r="C4" s="124">
        <v>1181.26</v>
      </c>
      <c r="D4" s="124">
        <v>1432.594</v>
      </c>
      <c r="E4" s="124">
        <v>1759.044</v>
      </c>
      <c r="F4" s="124">
        <v>3.722</v>
      </c>
      <c r="G4" s="124">
        <v>0</v>
      </c>
      <c r="H4" s="268">
        <v>5391.582</v>
      </c>
    </row>
    <row r="5" spans="1:8" ht="12.75">
      <c r="A5" s="164" t="s">
        <v>11</v>
      </c>
      <c r="B5" s="124">
        <v>359.091</v>
      </c>
      <c r="C5" s="124">
        <v>513.181</v>
      </c>
      <c r="D5" s="124">
        <v>725.156</v>
      </c>
      <c r="E5" s="124">
        <v>1141.409</v>
      </c>
      <c r="F5" s="124">
        <v>39.474</v>
      </c>
      <c r="G5" s="124">
        <v>3072.456</v>
      </c>
      <c r="H5" s="268">
        <v>5850.77</v>
      </c>
    </row>
    <row r="6" spans="1:8" ht="12.75">
      <c r="A6" s="164" t="s">
        <v>89</v>
      </c>
      <c r="B6" s="124">
        <v>47.665</v>
      </c>
      <c r="C6" s="124">
        <v>66.722</v>
      </c>
      <c r="D6" s="124">
        <v>79.292</v>
      </c>
      <c r="E6" s="124">
        <v>93.261</v>
      </c>
      <c r="F6" s="124">
        <v>0.689</v>
      </c>
      <c r="G6" s="124">
        <v>0</v>
      </c>
      <c r="H6" s="268">
        <v>287.629</v>
      </c>
    </row>
    <row r="7" spans="1:8" ht="12.75">
      <c r="A7" s="164" t="s">
        <v>13</v>
      </c>
      <c r="B7" s="124">
        <v>1302.677</v>
      </c>
      <c r="C7" s="124">
        <v>1597.838</v>
      </c>
      <c r="D7" s="124">
        <v>801.484</v>
      </c>
      <c r="E7" s="124">
        <v>4.529</v>
      </c>
      <c r="F7" s="124">
        <v>807.924</v>
      </c>
      <c r="G7" s="124">
        <v>0</v>
      </c>
      <c r="H7" s="268">
        <v>4514.452</v>
      </c>
    </row>
    <row r="8" spans="1:8" ht="12.75">
      <c r="A8" s="164" t="s">
        <v>189</v>
      </c>
      <c r="B8" s="124">
        <v>240.393</v>
      </c>
      <c r="C8" s="124">
        <v>278.035</v>
      </c>
      <c r="D8" s="124">
        <v>277.525</v>
      </c>
      <c r="E8" s="124">
        <v>115.01</v>
      </c>
      <c r="F8" s="124">
        <v>326.452</v>
      </c>
      <c r="G8" s="124">
        <v>7.486</v>
      </c>
      <c r="H8" s="268">
        <v>1244.901</v>
      </c>
    </row>
    <row r="9" spans="1:8" ht="12.75">
      <c r="A9" s="164" t="s">
        <v>190</v>
      </c>
      <c r="B9" s="124">
        <v>52.038</v>
      </c>
      <c r="C9" s="124">
        <v>96.796</v>
      </c>
      <c r="D9" s="124">
        <v>124.917</v>
      </c>
      <c r="E9" s="124">
        <v>74.905</v>
      </c>
      <c r="F9" s="124">
        <v>109.497</v>
      </c>
      <c r="G9" s="124">
        <v>112.603</v>
      </c>
      <c r="H9" s="268">
        <v>570.756</v>
      </c>
    </row>
    <row r="10" spans="1:8" ht="12.75">
      <c r="A10" s="164" t="s">
        <v>194</v>
      </c>
      <c r="B10" s="124">
        <v>97.606</v>
      </c>
      <c r="C10" s="124">
        <v>240.61</v>
      </c>
      <c r="D10" s="124">
        <v>200.813</v>
      </c>
      <c r="E10" s="124">
        <v>40.746</v>
      </c>
      <c r="F10" s="124">
        <v>95.843</v>
      </c>
      <c r="G10" s="124">
        <v>248.129</v>
      </c>
      <c r="H10" s="268">
        <v>923.747</v>
      </c>
    </row>
    <row r="11" spans="1:8" ht="12.75">
      <c r="A11" s="164" t="s">
        <v>84</v>
      </c>
      <c r="B11" s="124">
        <v>2.664</v>
      </c>
      <c r="C11" s="124">
        <v>0</v>
      </c>
      <c r="D11" s="124">
        <v>0</v>
      </c>
      <c r="E11" s="124">
        <v>0</v>
      </c>
      <c r="F11" s="124">
        <v>0</v>
      </c>
      <c r="G11" s="124">
        <v>701.311</v>
      </c>
      <c r="H11" s="268">
        <v>703.975</v>
      </c>
    </row>
    <row r="12" spans="1:8" ht="12.75">
      <c r="A12" s="164" t="s">
        <v>197</v>
      </c>
      <c r="B12" s="124">
        <v>0</v>
      </c>
      <c r="C12" s="124">
        <v>0</v>
      </c>
      <c r="D12" s="124">
        <v>4.865</v>
      </c>
      <c r="E12" s="124">
        <v>23.564</v>
      </c>
      <c r="F12" s="124">
        <v>0</v>
      </c>
      <c r="G12" s="124">
        <v>160.703</v>
      </c>
      <c r="H12" s="268">
        <v>189.132</v>
      </c>
    </row>
    <row r="13" spans="1:8" ht="12.75">
      <c r="A13" s="164" t="s">
        <v>191</v>
      </c>
      <c r="B13" s="124">
        <v>0.27</v>
      </c>
      <c r="C13" s="124">
        <v>0</v>
      </c>
      <c r="D13" s="124">
        <v>0.658</v>
      </c>
      <c r="E13" s="124">
        <v>0.22</v>
      </c>
      <c r="F13" s="124">
        <v>0.208</v>
      </c>
      <c r="G13" s="124">
        <v>0</v>
      </c>
      <c r="H13" s="268">
        <v>1.356</v>
      </c>
    </row>
    <row r="14" spans="1:8" ht="12.75">
      <c r="A14" s="164" t="s">
        <v>192</v>
      </c>
      <c r="B14" s="124">
        <v>283.797</v>
      </c>
      <c r="C14" s="124">
        <v>339.353</v>
      </c>
      <c r="D14" s="124">
        <v>335.82</v>
      </c>
      <c r="E14" s="124">
        <v>268.937</v>
      </c>
      <c r="F14" s="124">
        <v>158.911</v>
      </c>
      <c r="G14" s="124">
        <v>1.143</v>
      </c>
      <c r="H14" s="268">
        <v>1387.96</v>
      </c>
    </row>
    <row r="15" spans="1:8" ht="12.75">
      <c r="A15" s="164" t="s">
        <v>198</v>
      </c>
      <c r="B15" s="124">
        <v>73.449</v>
      </c>
      <c r="C15" s="124">
        <v>67.395</v>
      </c>
      <c r="D15" s="124">
        <v>48.441</v>
      </c>
      <c r="E15" s="124">
        <v>13.891</v>
      </c>
      <c r="F15" s="124">
        <v>91.975</v>
      </c>
      <c r="G15" s="124">
        <v>0</v>
      </c>
      <c r="H15" s="268">
        <v>295.151</v>
      </c>
    </row>
    <row r="16" spans="1:8" ht="12.75">
      <c r="A16" s="205" t="s">
        <v>8</v>
      </c>
      <c r="B16" s="86">
        <v>3474.612</v>
      </c>
      <c r="C16" s="86">
        <v>4381.19</v>
      </c>
      <c r="D16" s="86">
        <v>4031.5649999999996</v>
      </c>
      <c r="E16" s="86">
        <v>3535.5160000000005</v>
      </c>
      <c r="F16" s="86">
        <v>1634.695</v>
      </c>
      <c r="G16" s="86">
        <v>4303.831</v>
      </c>
      <c r="H16" s="268">
        <v>21361.411000000004</v>
      </c>
    </row>
    <row r="17" spans="1:8" ht="4.5" customHeight="1">
      <c r="A17" s="524"/>
      <c r="B17" s="525"/>
      <c r="C17" s="525"/>
      <c r="D17" s="525"/>
      <c r="E17" s="525"/>
      <c r="F17" s="525"/>
      <c r="G17" s="525"/>
      <c r="H17" s="526"/>
    </row>
    <row r="18" spans="1:8" ht="12.75">
      <c r="A18" s="527" t="s">
        <v>33</v>
      </c>
      <c r="B18" s="516"/>
      <c r="C18" s="516"/>
      <c r="D18" s="516"/>
      <c r="E18" s="516"/>
      <c r="F18" s="516"/>
      <c r="G18" s="516"/>
      <c r="H18" s="528"/>
    </row>
    <row r="19" spans="1:3" ht="12.75">
      <c r="A19" s="322"/>
      <c r="C19" s="31"/>
    </row>
    <row r="20" spans="1:3" ht="12.75">
      <c r="A20" s="48"/>
      <c r="C20" s="31"/>
    </row>
    <row r="21" spans="1:3" ht="12.75">
      <c r="A21" s="47"/>
      <c r="C21" s="31"/>
    </row>
    <row r="22" ht="12.75">
      <c r="C22" s="31"/>
    </row>
    <row r="23" ht="12.75">
      <c r="C23" s="31"/>
    </row>
    <row r="24" ht="12.75">
      <c r="H24" s="393"/>
    </row>
  </sheetData>
  <mergeCells count="2">
    <mergeCell ref="A17:H17"/>
    <mergeCell ref="A18:H18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52"/>
  <sheetViews>
    <sheetView showGridLines="0" workbookViewId="0" topLeftCell="A25">
      <selection activeCell="I32" sqref="I32"/>
    </sheetView>
  </sheetViews>
  <sheetFormatPr defaultColWidth="8.88671875" defaultRowHeight="18"/>
  <cols>
    <col min="1" max="1" width="51.6640625" style="27" customWidth="1"/>
    <col min="2" max="2" width="1.99609375" style="27" customWidth="1"/>
    <col min="3" max="3" width="9.99609375" style="21" customWidth="1"/>
    <col min="4" max="4" width="10.77734375" style="21" customWidth="1"/>
    <col min="5" max="5" width="10.6640625" style="21" customWidth="1"/>
    <col min="6" max="6" width="2.4453125" style="21" customWidth="1"/>
    <col min="7" max="7" width="9.99609375" style="21" customWidth="1"/>
    <col min="8" max="8" width="3.3359375" style="21" customWidth="1"/>
    <col min="9" max="9" width="10.4453125" style="21" customWidth="1"/>
    <col min="10" max="10" width="2.3359375" style="23" customWidth="1"/>
    <col min="11" max="16384" width="9.3359375" style="27" customWidth="1"/>
  </cols>
  <sheetData>
    <row r="1" spans="1:10" s="14" customFormat="1" ht="15.75">
      <c r="A1" s="428" t="s">
        <v>126</v>
      </c>
      <c r="B1" s="429"/>
      <c r="C1" s="430"/>
      <c r="D1" s="430"/>
      <c r="E1" s="430"/>
      <c r="F1" s="430"/>
      <c r="G1" s="430"/>
      <c r="H1" s="430"/>
      <c r="I1" s="430"/>
      <c r="J1" s="431"/>
    </row>
    <row r="2" spans="1:10" ht="18" customHeight="1">
      <c r="A2" s="142"/>
      <c r="B2" s="100"/>
      <c r="C2" s="102"/>
      <c r="D2" s="102"/>
      <c r="E2" s="103"/>
      <c r="F2" s="103"/>
      <c r="G2" s="104"/>
      <c r="H2" s="104"/>
      <c r="I2" s="287" t="s">
        <v>0</v>
      </c>
      <c r="J2" s="289"/>
    </row>
    <row r="3" spans="1:10" ht="18" customHeight="1">
      <c r="A3" s="143"/>
      <c r="B3" s="1"/>
      <c r="C3" s="129" t="s">
        <v>91</v>
      </c>
      <c r="D3" s="127" t="s">
        <v>95</v>
      </c>
      <c r="E3" s="112" t="s">
        <v>111</v>
      </c>
      <c r="F3" s="112"/>
      <c r="G3" s="127" t="s">
        <v>118</v>
      </c>
      <c r="H3" s="127"/>
      <c r="I3" s="112" t="s">
        <v>153</v>
      </c>
      <c r="J3" s="289"/>
    </row>
    <row r="4" spans="1:10" ht="12.75">
      <c r="A4" s="143"/>
      <c r="B4" s="1"/>
      <c r="C4" s="130"/>
      <c r="D4" s="112"/>
      <c r="E4" s="112"/>
      <c r="F4" s="112"/>
      <c r="G4" s="112"/>
      <c r="H4" s="112"/>
      <c r="I4" s="288"/>
      <c r="J4" s="289"/>
    </row>
    <row r="5" spans="1:10" ht="14.25">
      <c r="A5" s="395" t="s">
        <v>151</v>
      </c>
      <c r="B5" s="396"/>
      <c r="C5" s="121">
        <v>3909</v>
      </c>
      <c r="D5" s="121">
        <v>4082.656</v>
      </c>
      <c r="E5" s="121">
        <v>7007.348999999999</v>
      </c>
      <c r="F5" s="339" t="s">
        <v>147</v>
      </c>
      <c r="G5" s="121">
        <v>5733.056</v>
      </c>
      <c r="H5" s="339"/>
      <c r="I5" s="121">
        <v>7494.06</v>
      </c>
      <c r="J5" s="397"/>
    </row>
    <row r="6" spans="1:10" ht="14.25">
      <c r="A6" s="398" t="s">
        <v>150</v>
      </c>
      <c r="B6" s="396"/>
      <c r="C6" s="121">
        <v>1378</v>
      </c>
      <c r="D6" s="121">
        <v>1343.96572</v>
      </c>
      <c r="E6" s="121">
        <v>2019.301</v>
      </c>
      <c r="F6" s="121"/>
      <c r="G6" s="121">
        <v>1977.992</v>
      </c>
      <c r="H6" s="121"/>
      <c r="I6" s="121">
        <v>1266.4529999999997</v>
      </c>
      <c r="J6" s="399"/>
    </row>
    <row r="7" spans="1:10" ht="15.75" customHeight="1">
      <c r="A7" s="400" t="s">
        <v>78</v>
      </c>
      <c r="B7" s="396"/>
      <c r="C7" s="121"/>
      <c r="D7" s="121"/>
      <c r="E7" s="121"/>
      <c r="F7" s="121"/>
      <c r="G7" s="121"/>
      <c r="H7" s="121"/>
      <c r="I7" s="121"/>
      <c r="J7" s="399"/>
    </row>
    <row r="8" spans="1:10" ht="17.25" customHeight="1">
      <c r="A8" s="401" t="s">
        <v>112</v>
      </c>
      <c r="B8" s="396"/>
      <c r="C8" s="402">
        <v>477</v>
      </c>
      <c r="D8" s="140">
        <v>501.64464000000004</v>
      </c>
      <c r="E8" s="140">
        <v>1122.148</v>
      </c>
      <c r="F8" s="403" t="s">
        <v>145</v>
      </c>
      <c r="G8" s="140">
        <v>1175.923</v>
      </c>
      <c r="H8" s="403" t="s">
        <v>155</v>
      </c>
      <c r="I8" s="140">
        <v>502.265</v>
      </c>
      <c r="J8" s="404"/>
    </row>
    <row r="9" spans="1:10" ht="14.25" customHeight="1">
      <c r="A9" s="401" t="s">
        <v>158</v>
      </c>
      <c r="B9" s="396"/>
      <c r="C9" s="405">
        <v>520</v>
      </c>
      <c r="D9" s="405">
        <v>491.74768</v>
      </c>
      <c r="E9" s="140">
        <v>634.666</v>
      </c>
      <c r="F9" s="140"/>
      <c r="G9" s="405">
        <v>539.741</v>
      </c>
      <c r="H9" s="405"/>
      <c r="I9" s="140">
        <v>601.777</v>
      </c>
      <c r="J9" s="399"/>
    </row>
    <row r="10" spans="1:10" ht="14.25" customHeight="1">
      <c r="A10" s="401" t="s">
        <v>113</v>
      </c>
      <c r="B10" s="396"/>
      <c r="C10" s="402">
        <v>212</v>
      </c>
      <c r="D10" s="140">
        <v>165.8224</v>
      </c>
      <c r="E10" s="140">
        <v>105.335</v>
      </c>
      <c r="F10" s="140"/>
      <c r="G10" s="140">
        <v>105.956</v>
      </c>
      <c r="H10" s="140"/>
      <c r="I10" s="140">
        <v>119.187</v>
      </c>
      <c r="J10" s="399"/>
    </row>
    <row r="11" spans="1:10" ht="15" customHeight="1">
      <c r="A11" s="401" t="s">
        <v>114</v>
      </c>
      <c r="B11" s="396"/>
      <c r="C11" s="402">
        <v>169</v>
      </c>
      <c r="D11" s="140">
        <v>184.751</v>
      </c>
      <c r="E11" s="140">
        <v>157.152</v>
      </c>
      <c r="F11" s="140"/>
      <c r="G11" s="140">
        <v>156.372</v>
      </c>
      <c r="H11" s="140"/>
      <c r="I11" s="140">
        <v>43.224</v>
      </c>
      <c r="J11" s="399"/>
    </row>
    <row r="12" spans="1:10" ht="15.75" customHeight="1">
      <c r="A12" s="395" t="s">
        <v>171</v>
      </c>
      <c r="B12" s="396"/>
      <c r="C12" s="121">
        <v>2812</v>
      </c>
      <c r="D12" s="121">
        <v>2627.9613</v>
      </c>
      <c r="E12" s="121">
        <v>2664.937</v>
      </c>
      <c r="F12" s="121"/>
      <c r="G12" s="121">
        <v>2040.24</v>
      </c>
      <c r="H12" s="121"/>
      <c r="I12" s="121">
        <v>1603.231</v>
      </c>
      <c r="J12" s="399"/>
    </row>
    <row r="13" spans="1:10" ht="16.5" customHeight="1">
      <c r="A13" s="395" t="s">
        <v>3</v>
      </c>
      <c r="B13" s="396"/>
      <c r="C13" s="121">
        <v>2569</v>
      </c>
      <c r="D13" s="121">
        <v>2762.62833</v>
      </c>
      <c r="E13" s="121">
        <v>2591.304</v>
      </c>
      <c r="F13" s="121"/>
      <c r="G13" s="121">
        <v>3240.862</v>
      </c>
      <c r="H13" s="121"/>
      <c r="I13" s="121">
        <v>3531.719</v>
      </c>
      <c r="J13" s="399"/>
    </row>
    <row r="14" spans="1:10" ht="12.75">
      <c r="A14" s="400" t="s">
        <v>78</v>
      </c>
      <c r="B14" s="396"/>
      <c r="C14" s="121"/>
      <c r="D14" s="121"/>
      <c r="E14" s="121"/>
      <c r="F14" s="121"/>
      <c r="G14" s="121"/>
      <c r="H14" s="121"/>
      <c r="I14" s="121"/>
      <c r="J14" s="399"/>
    </row>
    <row r="15" spans="1:10" ht="16.5" customHeight="1">
      <c r="A15" s="401" t="s">
        <v>79</v>
      </c>
      <c r="B15" s="396"/>
      <c r="C15" s="402">
        <v>238</v>
      </c>
      <c r="D15" s="140">
        <v>239.8346</v>
      </c>
      <c r="E15" s="140">
        <v>207.865</v>
      </c>
      <c r="F15" s="140"/>
      <c r="G15" s="140">
        <v>227.894</v>
      </c>
      <c r="H15" s="140"/>
      <c r="I15" s="140">
        <v>246.628</v>
      </c>
      <c r="J15" s="399"/>
    </row>
    <row r="16" spans="1:10" ht="12.75">
      <c r="A16" s="401" t="s">
        <v>80</v>
      </c>
      <c r="B16" s="396"/>
      <c r="C16" s="405">
        <v>1327</v>
      </c>
      <c r="D16" s="405">
        <v>1337.477</v>
      </c>
      <c r="E16" s="140">
        <v>1179.771</v>
      </c>
      <c r="F16" s="140"/>
      <c r="G16" s="405">
        <v>1224.333</v>
      </c>
      <c r="H16" s="405"/>
      <c r="I16" s="140">
        <v>1377.286</v>
      </c>
      <c r="J16" s="399"/>
    </row>
    <row r="17" spans="1:10" ht="12.75">
      <c r="A17" s="401" t="s">
        <v>81</v>
      </c>
      <c r="B17" s="396"/>
      <c r="C17" s="402">
        <v>1004</v>
      </c>
      <c r="D17" s="140">
        <v>1185.31673</v>
      </c>
      <c r="E17" s="140">
        <v>1203.668</v>
      </c>
      <c r="F17" s="140"/>
      <c r="G17" s="140">
        <v>1788.635</v>
      </c>
      <c r="H17" s="140"/>
      <c r="I17" s="140">
        <v>1907.805</v>
      </c>
      <c r="J17" s="399"/>
    </row>
    <row r="18" spans="1:10" ht="24.75" customHeight="1">
      <c r="A18" s="395" t="s">
        <v>210</v>
      </c>
      <c r="B18" s="396"/>
      <c r="C18" s="121">
        <v>2932</v>
      </c>
      <c r="D18" s="121">
        <v>2733.576</v>
      </c>
      <c r="E18" s="121">
        <v>2296.037</v>
      </c>
      <c r="F18" s="121"/>
      <c r="G18" s="121">
        <v>2257.274</v>
      </c>
      <c r="H18" s="121"/>
      <c r="I18" s="121">
        <v>2180.52</v>
      </c>
      <c r="J18" s="399"/>
    </row>
    <row r="19" spans="1:10" ht="23.25" customHeight="1">
      <c r="A19" s="406" t="s">
        <v>211</v>
      </c>
      <c r="B19" s="407"/>
      <c r="C19" s="408">
        <v>947</v>
      </c>
      <c r="D19" s="408">
        <v>630.0215999999999</v>
      </c>
      <c r="E19" s="408">
        <v>630.156</v>
      </c>
      <c r="F19" s="408"/>
      <c r="G19" s="408">
        <v>758.57</v>
      </c>
      <c r="H19" s="408"/>
      <c r="I19" s="408">
        <v>748.072</v>
      </c>
      <c r="J19" s="399"/>
    </row>
    <row r="20" spans="1:10" ht="25.5" customHeight="1">
      <c r="A20" s="409" t="s">
        <v>204</v>
      </c>
      <c r="B20" s="396"/>
      <c r="C20" s="121">
        <v>2251</v>
      </c>
      <c r="D20" s="121">
        <v>2291.177</v>
      </c>
      <c r="E20" s="121">
        <v>3186.097</v>
      </c>
      <c r="F20" s="121"/>
      <c r="G20" s="121">
        <v>4223.973</v>
      </c>
      <c r="H20" s="121"/>
      <c r="I20" s="121">
        <v>5002.158</v>
      </c>
      <c r="J20" s="399"/>
    </row>
    <row r="21" spans="1:10" ht="18" customHeight="1">
      <c r="A21" s="410" t="s">
        <v>83</v>
      </c>
      <c r="B21" s="411"/>
      <c r="C21" s="149">
        <v>16797</v>
      </c>
      <c r="D21" s="85">
        <v>16472</v>
      </c>
      <c r="E21" s="85">
        <v>20395.181</v>
      </c>
      <c r="F21" s="85"/>
      <c r="G21" s="85">
        <v>20232.967</v>
      </c>
      <c r="H21" s="85"/>
      <c r="I21" s="85">
        <v>21826.213</v>
      </c>
      <c r="J21" s="399"/>
    </row>
    <row r="22" spans="1:10" ht="6.75" customHeight="1">
      <c r="A22" s="412"/>
      <c r="B22" s="413"/>
      <c r="C22" s="414"/>
      <c r="D22" s="415"/>
      <c r="E22" s="415"/>
      <c r="F22" s="415"/>
      <c r="G22" s="44"/>
      <c r="H22" s="44"/>
      <c r="I22" s="44"/>
      <c r="J22" s="416"/>
    </row>
    <row r="23" spans="1:10" ht="6" customHeight="1">
      <c r="A23" s="417"/>
      <c r="B23" s="418"/>
      <c r="C23" s="139"/>
      <c r="D23" s="139"/>
      <c r="E23" s="139"/>
      <c r="F23" s="139"/>
      <c r="G23" s="139"/>
      <c r="H23" s="139"/>
      <c r="I23" s="139"/>
      <c r="J23" s="399"/>
    </row>
    <row r="24" spans="1:10" ht="12" customHeight="1">
      <c r="A24" s="385"/>
      <c r="B24" s="418"/>
      <c r="C24" s="139"/>
      <c r="D24" s="139"/>
      <c r="E24" s="139"/>
      <c r="F24" s="139"/>
      <c r="G24" s="139"/>
      <c r="H24" s="139"/>
      <c r="I24" s="112" t="s">
        <v>61</v>
      </c>
      <c r="J24" s="399"/>
    </row>
    <row r="25" spans="1:10" ht="16.5" customHeight="1">
      <c r="A25" s="395" t="s">
        <v>10</v>
      </c>
      <c r="B25" s="396"/>
      <c r="C25" s="119">
        <v>23.272012859439187</v>
      </c>
      <c r="D25" s="119">
        <v>24.785429820301115</v>
      </c>
      <c r="E25" s="119">
        <v>34.357866203786074</v>
      </c>
      <c r="F25" s="119"/>
      <c r="G25" s="119">
        <v>28.33522142353121</v>
      </c>
      <c r="H25" s="119"/>
      <c r="I25" s="119">
        <v>34.33513637936183</v>
      </c>
      <c r="J25" s="399"/>
    </row>
    <row r="26" spans="1:10" ht="14.25">
      <c r="A26" s="398" t="s">
        <v>150</v>
      </c>
      <c r="B26" s="396"/>
      <c r="C26" s="119">
        <v>8.203845924867535</v>
      </c>
      <c r="D26" s="119">
        <v>8.159092520641087</v>
      </c>
      <c r="E26" s="119">
        <v>9.90087315233927</v>
      </c>
      <c r="F26" s="119"/>
      <c r="G26" s="119">
        <v>9.776084743280606</v>
      </c>
      <c r="H26" s="119"/>
      <c r="I26" s="119">
        <v>5.802440395867115</v>
      </c>
      <c r="J26" s="399"/>
    </row>
    <row r="27" spans="1:10" ht="15" customHeight="1">
      <c r="A27" s="400" t="s">
        <v>78</v>
      </c>
      <c r="B27" s="396"/>
      <c r="C27" s="121"/>
      <c r="D27" s="121"/>
      <c r="E27" s="121"/>
      <c r="F27" s="121"/>
      <c r="G27" s="121"/>
      <c r="H27" s="121"/>
      <c r="I27" s="121"/>
      <c r="J27" s="399"/>
    </row>
    <row r="28" spans="1:10" ht="14.25">
      <c r="A28" s="401" t="s">
        <v>112</v>
      </c>
      <c r="B28" s="396"/>
      <c r="C28" s="419">
        <v>2.8397928201464544</v>
      </c>
      <c r="D28" s="419">
        <v>3.0454385624089366</v>
      </c>
      <c r="E28" s="419">
        <v>5.502025208798098</v>
      </c>
      <c r="F28" s="419"/>
      <c r="G28" s="419">
        <v>5.811915770929691</v>
      </c>
      <c r="H28" s="403" t="s">
        <v>145</v>
      </c>
      <c r="I28" s="419">
        <v>2.301200854220565</v>
      </c>
      <c r="J28" s="404" t="s">
        <v>155</v>
      </c>
    </row>
    <row r="29" spans="1:10" ht="14.25">
      <c r="A29" s="401" t="s">
        <v>158</v>
      </c>
      <c r="B29" s="396"/>
      <c r="C29" s="419">
        <v>3.095790915044353</v>
      </c>
      <c r="D29" s="419">
        <v>2.985355026711996</v>
      </c>
      <c r="E29" s="419">
        <v>3.1118429397611136</v>
      </c>
      <c r="F29" s="419"/>
      <c r="G29" s="419">
        <v>2.667631494678956</v>
      </c>
      <c r="H29" s="419"/>
      <c r="I29" s="419">
        <v>2.7571296953805042</v>
      </c>
      <c r="J29" s="399"/>
    </row>
    <row r="30" spans="1:10" ht="14.25" customHeight="1">
      <c r="A30" s="401" t="s">
        <v>113</v>
      </c>
      <c r="B30" s="396"/>
      <c r="C30" s="419">
        <v>1.2621301422873132</v>
      </c>
      <c r="D30" s="419">
        <v>1.0066925692083535</v>
      </c>
      <c r="E30" s="419">
        <v>0.5164700426046721</v>
      </c>
      <c r="F30" s="419"/>
      <c r="G30" s="419">
        <v>0.5236799921632848</v>
      </c>
      <c r="H30" s="419"/>
      <c r="I30" s="419">
        <v>0.5460727428986422</v>
      </c>
      <c r="J30" s="399"/>
    </row>
    <row r="31" spans="1:10" ht="14.25" customHeight="1">
      <c r="A31" s="401" t="s">
        <v>114</v>
      </c>
      <c r="B31" s="396"/>
      <c r="C31" s="419">
        <v>1.0061320473894149</v>
      </c>
      <c r="D31" s="419">
        <v>1.121606362311802</v>
      </c>
      <c r="E31" s="419">
        <v>0.7705349611753873</v>
      </c>
      <c r="F31" s="419"/>
      <c r="G31" s="419">
        <v>0.7728574855086751</v>
      </c>
      <c r="H31" s="419"/>
      <c r="I31" s="419">
        <v>0.19803710336740504</v>
      </c>
      <c r="J31" s="399"/>
    </row>
    <row r="32" spans="1:10" ht="9" customHeight="1">
      <c r="A32" s="398"/>
      <c r="B32" s="396"/>
      <c r="C32" s="119"/>
      <c r="D32" s="119"/>
      <c r="E32" s="119"/>
      <c r="F32" s="119"/>
      <c r="G32" s="119"/>
      <c r="H32" s="119"/>
      <c r="I32" s="119"/>
      <c r="J32" s="399"/>
    </row>
    <row r="33" spans="1:10" ht="12.75">
      <c r="A33" s="395" t="s">
        <v>75</v>
      </c>
      <c r="B33" s="396"/>
      <c r="C33" s="119">
        <v>16.74108471750908</v>
      </c>
      <c r="D33" s="119">
        <v>15.95411182612919</v>
      </c>
      <c r="E33" s="119">
        <v>13.066503307815703</v>
      </c>
      <c r="F33" s="119"/>
      <c r="G33" s="119">
        <v>10.08374105488335</v>
      </c>
      <c r="H33" s="119"/>
      <c r="I33" s="119">
        <v>7.345438258116513</v>
      </c>
      <c r="J33" s="399"/>
    </row>
    <row r="34" spans="1:10" ht="16.5" customHeight="1">
      <c r="A34" s="395" t="s">
        <v>3</v>
      </c>
      <c r="B34" s="396"/>
      <c r="C34" s="119"/>
      <c r="D34" s="119"/>
      <c r="E34" s="119"/>
      <c r="F34" s="119"/>
      <c r="G34" s="119"/>
      <c r="H34" s="119"/>
      <c r="I34" s="119"/>
      <c r="J34" s="399"/>
    </row>
    <row r="35" spans="1:10" ht="15.75" customHeight="1">
      <c r="A35" s="400" t="s">
        <v>78</v>
      </c>
      <c r="B35" s="396"/>
      <c r="C35" s="119"/>
      <c r="D35" s="119"/>
      <c r="E35" s="119"/>
      <c r="F35" s="119"/>
      <c r="G35" s="119"/>
      <c r="H35" s="119"/>
      <c r="I35" s="119"/>
      <c r="J35" s="399"/>
    </row>
    <row r="36" spans="1:10" ht="12.75">
      <c r="A36" s="401" t="s">
        <v>79</v>
      </c>
      <c r="B36" s="396"/>
      <c r="C36" s="419">
        <v>1.416919688039531</v>
      </c>
      <c r="D36" s="419">
        <v>1.456013841670714</v>
      </c>
      <c r="E36" s="419">
        <v>1.0191868363413887</v>
      </c>
      <c r="F36" s="419"/>
      <c r="G36" s="419">
        <v>1.1263498823479523</v>
      </c>
      <c r="H36" s="419"/>
      <c r="I36" s="419">
        <v>1.1299623988824814</v>
      </c>
      <c r="J36" s="399"/>
    </row>
    <row r="37" spans="1:10" ht="12.75">
      <c r="A37" s="401" t="s">
        <v>80</v>
      </c>
      <c r="B37" s="396"/>
      <c r="C37" s="419">
        <v>7.900220277430494</v>
      </c>
      <c r="D37" s="419">
        <v>8.119700097134531</v>
      </c>
      <c r="E37" s="419">
        <v>5.7845576364338225</v>
      </c>
      <c r="F37" s="419"/>
      <c r="G37" s="419">
        <v>6.051178751984324</v>
      </c>
      <c r="H37" s="419"/>
      <c r="I37" s="419">
        <v>6.31023806099574</v>
      </c>
      <c r="J37" s="399"/>
    </row>
    <row r="38" spans="1:10" ht="12.75">
      <c r="A38" s="401" t="s">
        <v>81</v>
      </c>
      <c r="B38" s="396"/>
      <c r="C38" s="419">
        <v>5.977257843662559</v>
      </c>
      <c r="D38" s="419">
        <v>7.195949065080136</v>
      </c>
      <c r="E38" s="419">
        <v>5.901727471798361</v>
      </c>
      <c r="F38" s="419"/>
      <c r="G38" s="419">
        <v>8.840201241864328</v>
      </c>
      <c r="H38" s="419"/>
      <c r="I38" s="419">
        <v>8.740888765265877</v>
      </c>
      <c r="J38" s="399"/>
    </row>
    <row r="39" spans="1:10" ht="21" customHeight="1">
      <c r="A39" s="395" t="s">
        <v>201</v>
      </c>
      <c r="B39" s="396"/>
      <c r="C39" s="119">
        <v>17.455498005596237</v>
      </c>
      <c r="D39" s="119">
        <v>16.595288975230694</v>
      </c>
      <c r="E39" s="119">
        <v>11.257742699120934</v>
      </c>
      <c r="F39" s="119"/>
      <c r="G39" s="119">
        <v>11.156416159824705</v>
      </c>
      <c r="H39" s="119"/>
      <c r="I39" s="119">
        <v>9.99037258547784</v>
      </c>
      <c r="J39" s="399"/>
    </row>
    <row r="40" spans="1:10" ht="19.5" customHeight="1">
      <c r="A40" s="406" t="s">
        <v>202</v>
      </c>
      <c r="B40" s="407"/>
      <c r="C40" s="420">
        <v>5.637911531821159</v>
      </c>
      <c r="D40" s="420">
        <v>3.8248033025740646</v>
      </c>
      <c r="E40" s="420">
        <v>3.0897298729538116</v>
      </c>
      <c r="F40" s="420"/>
      <c r="G40" s="420">
        <v>3.7491782594218632</v>
      </c>
      <c r="H40" s="420"/>
      <c r="I40" s="420">
        <v>3.4274017210406584</v>
      </c>
      <c r="J40" s="399"/>
    </row>
    <row r="41" spans="1:10" ht="27">
      <c r="A41" s="409" t="s">
        <v>204</v>
      </c>
      <c r="B41" s="396"/>
      <c r="C41" s="119">
        <v>13.401202595701614</v>
      </c>
      <c r="D41" s="119">
        <v>13.909525254978144</v>
      </c>
      <c r="E41" s="119">
        <v>15.621812819410625</v>
      </c>
      <c r="F41" s="119"/>
      <c r="G41" s="119">
        <v>20.876686054002853</v>
      </c>
      <c r="H41" s="119"/>
      <c r="I41" s="119">
        <v>22.918121434991953</v>
      </c>
      <c r="J41" s="399"/>
    </row>
    <row r="42" spans="1:10" ht="18" customHeight="1">
      <c r="A42" s="410" t="s">
        <v>83</v>
      </c>
      <c r="B42" s="411"/>
      <c r="C42" s="421">
        <v>100.0059534440674</v>
      </c>
      <c r="D42" s="421">
        <v>99.99991470373969</v>
      </c>
      <c r="E42" s="421">
        <v>100</v>
      </c>
      <c r="F42" s="421"/>
      <c r="G42" s="421">
        <v>99.99505757114119</v>
      </c>
      <c r="H42" s="421"/>
      <c r="I42" s="421">
        <v>100</v>
      </c>
      <c r="J42" s="399"/>
    </row>
    <row r="43" spans="1:10" ht="6" customHeight="1">
      <c r="A43" s="412"/>
      <c r="B43" s="413"/>
      <c r="C43" s="414"/>
      <c r="D43" s="415"/>
      <c r="E43" s="415"/>
      <c r="F43" s="415"/>
      <c r="G43" s="44"/>
      <c r="H43" s="44"/>
      <c r="I43" s="44"/>
      <c r="J43" s="416"/>
    </row>
    <row r="44" spans="1:10" ht="5.25" customHeight="1">
      <c r="A44" s="533"/>
      <c r="B44" s="534"/>
      <c r="C44" s="534"/>
      <c r="D44" s="534"/>
      <c r="E44" s="534"/>
      <c r="F44" s="534"/>
      <c r="G44" s="534"/>
      <c r="H44" s="534"/>
      <c r="I44" s="534"/>
      <c r="J44" s="399"/>
    </row>
    <row r="45" spans="1:10" ht="11.25">
      <c r="A45" s="535" t="s">
        <v>33</v>
      </c>
      <c r="B45" s="536"/>
      <c r="C45" s="536"/>
      <c r="D45" s="536"/>
      <c r="E45" s="536"/>
      <c r="F45" s="536"/>
      <c r="G45" s="536"/>
      <c r="H45" s="536"/>
      <c r="I45" s="536"/>
      <c r="J45" s="399"/>
    </row>
    <row r="46" spans="1:10" ht="11.25">
      <c r="A46" s="537" t="s">
        <v>146</v>
      </c>
      <c r="B46" s="538"/>
      <c r="C46" s="538"/>
      <c r="D46" s="538"/>
      <c r="E46" s="538"/>
      <c r="F46" s="538"/>
      <c r="G46" s="538"/>
      <c r="H46" s="538"/>
      <c r="I46" s="538"/>
      <c r="J46" s="399"/>
    </row>
    <row r="47" spans="1:10" ht="11.25">
      <c r="A47" s="423" t="s">
        <v>149</v>
      </c>
      <c r="B47" s="422"/>
      <c r="C47" s="422"/>
      <c r="D47" s="422"/>
      <c r="E47" s="422"/>
      <c r="F47" s="422"/>
      <c r="G47" s="422"/>
      <c r="H47" s="422"/>
      <c r="I47" s="422"/>
      <c r="J47" s="399"/>
    </row>
    <row r="48" spans="1:10" ht="11.25">
      <c r="A48" s="423" t="s">
        <v>64</v>
      </c>
      <c r="B48" s="422"/>
      <c r="C48" s="422"/>
      <c r="D48" s="422"/>
      <c r="E48" s="422"/>
      <c r="F48" s="422"/>
      <c r="G48" s="422"/>
      <c r="H48" s="422"/>
      <c r="I48" s="422"/>
      <c r="J48" s="399"/>
    </row>
    <row r="49" spans="1:10" ht="13.5" customHeight="1">
      <c r="A49" s="529" t="s">
        <v>156</v>
      </c>
      <c r="B49" s="530"/>
      <c r="C49" s="530"/>
      <c r="D49" s="530"/>
      <c r="E49" s="530"/>
      <c r="F49" s="530"/>
      <c r="G49" s="530"/>
      <c r="H49" s="530"/>
      <c r="I49" s="530"/>
      <c r="J49" s="531"/>
    </row>
    <row r="50" spans="1:10" ht="13.5" customHeight="1">
      <c r="A50" s="529" t="s">
        <v>157</v>
      </c>
      <c r="B50" s="530"/>
      <c r="C50" s="530"/>
      <c r="D50" s="530"/>
      <c r="E50" s="530"/>
      <c r="F50" s="530"/>
      <c r="G50" s="530"/>
      <c r="H50" s="530"/>
      <c r="I50" s="530"/>
      <c r="J50" s="531"/>
    </row>
    <row r="51" spans="1:10" ht="11.25">
      <c r="A51" s="423" t="s">
        <v>159</v>
      </c>
      <c r="B51" s="424"/>
      <c r="C51" s="425"/>
      <c r="D51" s="426"/>
      <c r="E51" s="426"/>
      <c r="F51" s="426"/>
      <c r="G51" s="427"/>
      <c r="H51" s="427"/>
      <c r="I51" s="427"/>
      <c r="J51" s="399"/>
    </row>
    <row r="52" spans="1:10" ht="25.5" customHeight="1">
      <c r="A52" s="532" t="s">
        <v>203</v>
      </c>
      <c r="B52" s="507"/>
      <c r="C52" s="507"/>
      <c r="D52" s="507"/>
      <c r="E52" s="507"/>
      <c r="F52" s="507"/>
      <c r="G52" s="507"/>
      <c r="H52" s="507"/>
      <c r="I52" s="507"/>
      <c r="J52" s="508"/>
    </row>
  </sheetData>
  <mergeCells count="6">
    <mergeCell ref="A50:J50"/>
    <mergeCell ref="A52:J52"/>
    <mergeCell ref="A44:I44"/>
    <mergeCell ref="A45:I45"/>
    <mergeCell ref="A46:I46"/>
    <mergeCell ref="A49:J49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13"/>
  <sheetViews>
    <sheetView showGridLines="0" zoomScale="90" zoomScaleNormal="90" workbookViewId="0" topLeftCell="A1">
      <selection activeCell="F19" sqref="F19"/>
    </sheetView>
  </sheetViews>
  <sheetFormatPr defaultColWidth="8.88671875" defaultRowHeight="18"/>
  <cols>
    <col min="1" max="1" width="32.77734375" style="0" customWidth="1"/>
    <col min="5" max="5" width="10.10546875" style="0" bestFit="1" customWidth="1"/>
    <col min="7" max="7" width="9.3359375" style="244" customWidth="1"/>
    <col min="8" max="8" width="9.3359375" style="99" customWidth="1"/>
  </cols>
  <sheetData>
    <row r="1" ht="18">
      <c r="A1" t="s">
        <v>56</v>
      </c>
    </row>
    <row r="3" spans="3:7" ht="18">
      <c r="C3" t="s">
        <v>91</v>
      </c>
      <c r="D3" s="99" t="s">
        <v>95</v>
      </c>
      <c r="E3" t="s">
        <v>111</v>
      </c>
      <c r="F3" t="s">
        <v>118</v>
      </c>
      <c r="G3" s="244" t="s">
        <v>153</v>
      </c>
    </row>
    <row r="4" spans="1:8" ht="18">
      <c r="A4" s="63" t="s">
        <v>86</v>
      </c>
      <c r="C4" s="172">
        <v>7788</v>
      </c>
      <c r="D4" s="172">
        <v>7446.2536</v>
      </c>
      <c r="E4" s="172">
        <v>9933.541999999998</v>
      </c>
      <c r="F4" s="172">
        <v>8748.9</v>
      </c>
      <c r="G4" s="465">
        <v>10422.652</v>
      </c>
      <c r="H4" s="172"/>
    </row>
    <row r="5" spans="1:8" ht="18">
      <c r="A5" s="63" t="s">
        <v>75</v>
      </c>
      <c r="C5" s="172">
        <v>2812</v>
      </c>
      <c r="D5" s="172">
        <v>2627.9613</v>
      </c>
      <c r="E5" s="172">
        <v>2664.937</v>
      </c>
      <c r="F5" s="172">
        <v>2040.24</v>
      </c>
      <c r="G5" s="465">
        <v>1603.231</v>
      </c>
      <c r="H5" s="172"/>
    </row>
    <row r="6" spans="1:8" ht="18">
      <c r="A6" t="s">
        <v>57</v>
      </c>
      <c r="C6" s="172">
        <v>2569</v>
      </c>
      <c r="D6" s="172">
        <v>2762.62833</v>
      </c>
      <c r="E6" s="172">
        <v>2591.304</v>
      </c>
      <c r="F6" s="172">
        <v>3240.862</v>
      </c>
      <c r="G6" s="465">
        <v>3531.719</v>
      </c>
      <c r="H6" s="172"/>
    </row>
    <row r="7" spans="1:8" ht="18">
      <c r="A7" s="63" t="s">
        <v>82</v>
      </c>
      <c r="C7" s="172">
        <v>3629</v>
      </c>
      <c r="D7" s="172">
        <v>3635.14272</v>
      </c>
      <c r="E7" s="172">
        <v>5205.398</v>
      </c>
      <c r="F7" s="172">
        <v>6201.965</v>
      </c>
      <c r="G7" s="465">
        <v>6268.611</v>
      </c>
      <c r="H7" s="172"/>
    </row>
    <row r="8" spans="3:6" ht="18">
      <c r="C8" s="99"/>
      <c r="D8" s="99"/>
      <c r="E8" s="99"/>
      <c r="F8" s="99"/>
    </row>
    <row r="9" spans="1:8" ht="18">
      <c r="A9" s="63" t="s">
        <v>83</v>
      </c>
      <c r="C9" s="172">
        <v>16798</v>
      </c>
      <c r="D9" s="172">
        <v>16471.98595</v>
      </c>
      <c r="E9" s="172">
        <v>20395.180999999997</v>
      </c>
      <c r="F9" s="172">
        <v>20231.967</v>
      </c>
      <c r="G9" s="465">
        <v>21826.213</v>
      </c>
      <c r="H9" s="172"/>
    </row>
    <row r="10" ht="18">
      <c r="F10" s="99"/>
    </row>
    <row r="11" spans="1:6" ht="18">
      <c r="A11" t="s">
        <v>87</v>
      </c>
      <c r="F11" s="99"/>
    </row>
    <row r="12" ht="18">
      <c r="F12" s="99"/>
    </row>
    <row r="13" ht="18">
      <c r="G13" s="465"/>
    </row>
  </sheetData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30"/>
  <sheetViews>
    <sheetView showGridLines="0" workbookViewId="0" topLeftCell="A1">
      <selection activeCell="K16" sqref="K16"/>
    </sheetView>
  </sheetViews>
  <sheetFormatPr defaultColWidth="8.88671875" defaultRowHeight="18"/>
  <cols>
    <col min="1" max="1" width="41.99609375" style="49" customWidth="1"/>
    <col min="2" max="2" width="9.3359375" style="49" customWidth="1"/>
    <col min="3" max="3" width="9.99609375" style="49" customWidth="1"/>
    <col min="4" max="4" width="9.6640625" style="49" customWidth="1"/>
    <col min="5" max="5" width="2.4453125" style="49" customWidth="1"/>
    <col min="6" max="6" width="9.10546875" style="49" customWidth="1"/>
    <col min="7" max="7" width="2.6640625" style="49" customWidth="1"/>
    <col min="8" max="8" width="8.99609375" style="49" customWidth="1"/>
    <col min="9" max="9" width="9.99609375" style="49" customWidth="1"/>
    <col min="10" max="16384" width="9.3359375" style="49" customWidth="1"/>
  </cols>
  <sheetData>
    <row r="1" spans="1:10" s="4" customFormat="1" ht="15.75">
      <c r="A1" s="345" t="s">
        <v>125</v>
      </c>
      <c r="B1" s="430"/>
      <c r="C1" s="430"/>
      <c r="D1" s="430"/>
      <c r="E1" s="430"/>
      <c r="F1" s="353"/>
      <c r="G1" s="353"/>
      <c r="H1" s="353"/>
      <c r="I1" s="434"/>
      <c r="J1" s="50"/>
    </row>
    <row r="2" spans="1:10" s="4" customFormat="1" ht="18.75" customHeight="1">
      <c r="A2" s="190"/>
      <c r="B2" s="2"/>
      <c r="C2" s="2"/>
      <c r="D2" s="2"/>
      <c r="E2" s="2"/>
      <c r="F2" s="463"/>
      <c r="G2" s="463"/>
      <c r="H2" s="463"/>
      <c r="I2" s="282" t="s">
        <v>0</v>
      </c>
      <c r="J2" s="50"/>
    </row>
    <row r="3" spans="1:10" s="5" customFormat="1" ht="21" customHeight="1">
      <c r="A3" s="210"/>
      <c r="B3" s="127" t="s">
        <v>91</v>
      </c>
      <c r="C3" s="223" t="s">
        <v>95</v>
      </c>
      <c r="D3" s="149" t="s">
        <v>111</v>
      </c>
      <c r="E3" s="149"/>
      <c r="F3" s="149" t="s">
        <v>118</v>
      </c>
      <c r="G3" s="149"/>
      <c r="H3" s="149" t="s">
        <v>153</v>
      </c>
      <c r="I3" s="282" t="s">
        <v>173</v>
      </c>
      <c r="J3" s="67"/>
    </row>
    <row r="4" spans="1:10" s="5" customFormat="1" ht="13.5" customHeight="1">
      <c r="A4" s="210"/>
      <c r="B4" s="130"/>
      <c r="C4" s="112"/>
      <c r="D4" s="176"/>
      <c r="E4" s="176"/>
      <c r="F4" s="225"/>
      <c r="G4" s="225"/>
      <c r="H4" s="225"/>
      <c r="I4" s="284" t="s">
        <v>46</v>
      </c>
      <c r="J4" s="7"/>
    </row>
    <row r="5" spans="1:10" s="5" customFormat="1" ht="12.75">
      <c r="A5" s="210"/>
      <c r="B5" s="130"/>
      <c r="C5" s="112"/>
      <c r="D5" s="149"/>
      <c r="E5" s="149"/>
      <c r="F5" s="149"/>
      <c r="G5" s="149"/>
      <c r="H5" s="176"/>
      <c r="I5" s="285"/>
      <c r="J5" s="7"/>
    </row>
    <row r="6" spans="1:10" s="4" customFormat="1" ht="12.75">
      <c r="A6" s="189" t="s">
        <v>110</v>
      </c>
      <c r="B6" s="175">
        <v>3661</v>
      </c>
      <c r="C6" s="175">
        <v>3470.8882200000003</v>
      </c>
      <c r="D6" s="175">
        <v>3641.166</v>
      </c>
      <c r="E6" s="175"/>
      <c r="F6" s="175">
        <v>1289.774</v>
      </c>
      <c r="G6" s="175"/>
      <c r="H6" s="175">
        <v>1346.098</v>
      </c>
      <c r="I6" s="286">
        <v>1304.7851</v>
      </c>
      <c r="J6" s="178"/>
    </row>
    <row r="7" spans="1:10" s="4" customFormat="1" ht="12.75">
      <c r="A7" s="245" t="s">
        <v>138</v>
      </c>
      <c r="B7" s="175"/>
      <c r="C7" s="175"/>
      <c r="D7" s="175"/>
      <c r="E7" s="175"/>
      <c r="F7" s="175"/>
      <c r="G7" s="175"/>
      <c r="H7" s="175"/>
      <c r="I7" s="286"/>
      <c r="J7" s="178"/>
    </row>
    <row r="8" spans="1:10" s="4" customFormat="1" ht="12.75">
      <c r="A8" s="245" t="s">
        <v>139</v>
      </c>
      <c r="B8" s="246">
        <v>3646.421</v>
      </c>
      <c r="C8" s="246">
        <v>3458.786</v>
      </c>
      <c r="D8" s="246">
        <v>3547.384</v>
      </c>
      <c r="E8" s="246"/>
      <c r="F8" s="246">
        <v>1268.345</v>
      </c>
      <c r="G8" s="246"/>
      <c r="H8" s="246">
        <v>1329.517</v>
      </c>
      <c r="I8" s="283" t="s">
        <v>92</v>
      </c>
      <c r="J8" s="178"/>
    </row>
    <row r="9" spans="1:10" s="4" customFormat="1" ht="12.75">
      <c r="A9" s="245" t="s">
        <v>140</v>
      </c>
      <c r="B9" s="246">
        <v>6.306</v>
      </c>
      <c r="C9" s="246">
        <v>10.426</v>
      </c>
      <c r="D9" s="246">
        <v>10.426</v>
      </c>
      <c r="E9" s="246"/>
      <c r="F9" s="246">
        <v>7.436</v>
      </c>
      <c r="G9" s="246"/>
      <c r="H9" s="246">
        <v>14.759</v>
      </c>
      <c r="I9" s="283" t="s">
        <v>92</v>
      </c>
      <c r="J9" s="178"/>
    </row>
    <row r="10" spans="1:10" s="4" customFormat="1" ht="14.25">
      <c r="A10" s="245" t="s">
        <v>141</v>
      </c>
      <c r="B10" s="246">
        <v>8.004</v>
      </c>
      <c r="C10" s="246">
        <v>1.678</v>
      </c>
      <c r="D10" s="246">
        <v>83.644</v>
      </c>
      <c r="E10" s="290" t="s">
        <v>147</v>
      </c>
      <c r="F10" s="246">
        <v>13.993</v>
      </c>
      <c r="G10" s="290"/>
      <c r="H10" s="432">
        <v>1.842</v>
      </c>
      <c r="I10" s="283" t="s">
        <v>92</v>
      </c>
      <c r="J10" s="178"/>
    </row>
    <row r="11" spans="1:10" s="4" customFormat="1" ht="12.75">
      <c r="A11" s="189"/>
      <c r="B11" s="246"/>
      <c r="C11" s="246"/>
      <c r="D11" s="246"/>
      <c r="E11" s="246"/>
      <c r="F11" s="246"/>
      <c r="G11" s="246"/>
      <c r="H11" s="246"/>
      <c r="I11" s="433"/>
      <c r="J11" s="178"/>
    </row>
    <row r="12" spans="1:10" s="4" customFormat="1" ht="12.75">
      <c r="A12" s="189" t="s">
        <v>106</v>
      </c>
      <c r="B12" s="175">
        <v>11</v>
      </c>
      <c r="C12" s="175">
        <v>8.016</v>
      </c>
      <c r="D12" s="175">
        <v>3.743</v>
      </c>
      <c r="E12" s="175"/>
      <c r="F12" s="175">
        <v>6.4</v>
      </c>
      <c r="G12" s="175"/>
      <c r="H12" s="175">
        <v>4.332</v>
      </c>
      <c r="I12" s="286">
        <v>4.427949999999999</v>
      </c>
      <c r="J12" s="178"/>
    </row>
    <row r="13" spans="1:10" s="4" customFormat="1" ht="12.75">
      <c r="A13" s="189"/>
      <c r="B13" s="175"/>
      <c r="C13" s="175"/>
      <c r="D13" s="175"/>
      <c r="E13" s="175"/>
      <c r="F13" s="175"/>
      <c r="G13" s="175"/>
      <c r="H13" s="175"/>
      <c r="I13" s="286"/>
      <c r="J13" s="178"/>
    </row>
    <row r="14" spans="1:10" s="4" customFormat="1" ht="12.75">
      <c r="A14" s="189" t="s">
        <v>7</v>
      </c>
      <c r="B14" s="175">
        <v>78</v>
      </c>
      <c r="C14" s="175">
        <v>90.017</v>
      </c>
      <c r="D14" s="175">
        <v>88.177</v>
      </c>
      <c r="E14" s="175"/>
      <c r="F14" s="175">
        <v>40.087</v>
      </c>
      <c r="G14" s="175"/>
      <c r="H14" s="175">
        <v>38.73</v>
      </c>
      <c r="I14" s="286">
        <v>41.23855</v>
      </c>
      <c r="J14" s="178" t="s">
        <v>9</v>
      </c>
    </row>
    <row r="15" spans="1:10" s="4" customFormat="1" ht="12.75">
      <c r="A15" s="245" t="s">
        <v>138</v>
      </c>
      <c r="B15" s="175"/>
      <c r="C15" s="175"/>
      <c r="D15" s="175"/>
      <c r="E15" s="175"/>
      <c r="F15" s="175"/>
      <c r="G15" s="175"/>
      <c r="H15" s="175"/>
      <c r="I15" s="286"/>
      <c r="J15" s="178"/>
    </row>
    <row r="16" spans="1:10" s="4" customFormat="1" ht="12.75">
      <c r="A16" s="245" t="s">
        <v>142</v>
      </c>
      <c r="B16" s="246">
        <v>18.206</v>
      </c>
      <c r="C16" s="246">
        <v>15.271</v>
      </c>
      <c r="D16" s="246">
        <v>9.584</v>
      </c>
      <c r="E16" s="246"/>
      <c r="F16" s="246">
        <v>16.447</v>
      </c>
      <c r="G16" s="246"/>
      <c r="H16" s="246">
        <v>13.275</v>
      </c>
      <c r="I16" s="283" t="s">
        <v>92</v>
      </c>
      <c r="J16" s="178"/>
    </row>
    <row r="17" spans="1:10" s="4" customFormat="1" ht="12.75">
      <c r="A17" s="245" t="s">
        <v>143</v>
      </c>
      <c r="B17" s="246">
        <v>39.91</v>
      </c>
      <c r="C17" s="246">
        <v>62.275</v>
      </c>
      <c r="D17" s="246">
        <v>78.593</v>
      </c>
      <c r="E17" s="246"/>
      <c r="F17" s="246">
        <v>23.64</v>
      </c>
      <c r="G17" s="246"/>
      <c r="H17" s="246">
        <v>25.455</v>
      </c>
      <c r="I17" s="283" t="s">
        <v>92</v>
      </c>
      <c r="J17" s="178"/>
    </row>
    <row r="18" spans="1:10" s="4" customFormat="1" ht="13.5" customHeight="1">
      <c r="A18" s="189"/>
      <c r="B18" s="175"/>
      <c r="C18" s="175"/>
      <c r="D18" s="175"/>
      <c r="E18" s="175"/>
      <c r="F18" s="175"/>
      <c r="G18" s="175"/>
      <c r="H18" s="175"/>
      <c r="I18" s="286"/>
      <c r="J18" s="178"/>
    </row>
    <row r="19" spans="1:10" s="4" customFormat="1" ht="12.75">
      <c r="A19" s="217" t="s">
        <v>90</v>
      </c>
      <c r="B19" s="175"/>
      <c r="C19" s="175"/>
      <c r="D19" s="175"/>
      <c r="E19" s="175"/>
      <c r="F19" s="175"/>
      <c r="G19" s="175"/>
      <c r="H19" s="175"/>
      <c r="I19" s="286"/>
      <c r="J19" s="178"/>
    </row>
    <row r="20" spans="1:10" s="4" customFormat="1" ht="12.75">
      <c r="A20" s="217" t="s">
        <v>107</v>
      </c>
      <c r="B20" s="175">
        <v>28</v>
      </c>
      <c r="C20" s="175">
        <v>101.915</v>
      </c>
      <c r="D20" s="175">
        <v>259.397</v>
      </c>
      <c r="E20" s="175"/>
      <c r="F20" s="175">
        <v>16.71</v>
      </c>
      <c r="G20" s="175"/>
      <c r="H20" s="175">
        <v>38.259</v>
      </c>
      <c r="I20" s="286">
        <v>13.674299999999999</v>
      </c>
      <c r="J20" s="178"/>
    </row>
    <row r="21" spans="1:10" s="4" customFormat="1" ht="8.25" customHeight="1">
      <c r="A21" s="217"/>
      <c r="B21" s="175"/>
      <c r="C21" s="175"/>
      <c r="D21" s="175"/>
      <c r="E21" s="175"/>
      <c r="F21" s="175"/>
      <c r="G21" s="175"/>
      <c r="H21" s="175"/>
      <c r="I21" s="286"/>
      <c r="J21" s="178"/>
    </row>
    <row r="22" spans="1:9" s="5" customFormat="1" ht="12.75">
      <c r="A22" s="192" t="s">
        <v>76</v>
      </c>
      <c r="B22" s="176">
        <v>3777</v>
      </c>
      <c r="C22" s="176">
        <v>3670.83622</v>
      </c>
      <c r="D22" s="176">
        <v>3992.483</v>
      </c>
      <c r="E22" s="176"/>
      <c r="F22" s="176">
        <v>1352.971</v>
      </c>
      <c r="G22" s="176"/>
      <c r="H22" s="176">
        <v>1427.419</v>
      </c>
      <c r="I22" s="285">
        <v>1364.1259</v>
      </c>
    </row>
    <row r="23" spans="1:10" s="5" customFormat="1" ht="9" customHeight="1">
      <c r="A23" s="539"/>
      <c r="B23" s="516"/>
      <c r="C23" s="516"/>
      <c r="D23" s="516"/>
      <c r="E23" s="516"/>
      <c r="F23" s="516"/>
      <c r="G23" s="516"/>
      <c r="H23" s="516"/>
      <c r="I23" s="528"/>
      <c r="J23" s="67"/>
    </row>
    <row r="24" spans="1:10" s="5" customFormat="1" ht="13.5" customHeight="1">
      <c r="A24" s="540" t="s">
        <v>96</v>
      </c>
      <c r="B24" s="511"/>
      <c r="C24" s="511"/>
      <c r="D24" s="511"/>
      <c r="E24" s="511"/>
      <c r="F24" s="511"/>
      <c r="G24" s="511"/>
      <c r="H24" s="511"/>
      <c r="I24" s="519"/>
      <c r="J24" s="67"/>
    </row>
    <row r="25" spans="1:10" s="4" customFormat="1" ht="12.75">
      <c r="A25" s="291" t="s">
        <v>152</v>
      </c>
      <c r="B25" s="231"/>
      <c r="C25" s="231"/>
      <c r="D25" s="231"/>
      <c r="E25" s="231"/>
      <c r="F25" s="231"/>
      <c r="G25" s="231"/>
      <c r="H25" s="231"/>
      <c r="I25" s="274"/>
      <c r="J25" s="50"/>
    </row>
    <row r="26" ht="12.75">
      <c r="J26" s="97"/>
    </row>
    <row r="27" spans="1:10" s="4" customFormat="1" ht="12.75">
      <c r="A27" s="1"/>
      <c r="B27" s="2"/>
      <c r="C27" s="2"/>
      <c r="D27" s="2"/>
      <c r="E27" s="2"/>
      <c r="F27" s="3"/>
      <c r="G27" s="3"/>
      <c r="H27" s="3"/>
      <c r="I27" s="33"/>
      <c r="J27" s="50"/>
    </row>
    <row r="28" spans="1:10" s="4" customFormat="1" ht="12.75">
      <c r="A28" s="1"/>
      <c r="B28" s="2"/>
      <c r="C28" s="2"/>
      <c r="D28" s="2"/>
      <c r="E28" s="2"/>
      <c r="F28" s="2"/>
      <c r="G28" s="2"/>
      <c r="H28" s="2"/>
      <c r="I28" s="2"/>
      <c r="J28" s="50"/>
    </row>
    <row r="29" spans="1:10" s="4" customFormat="1" ht="12.75">
      <c r="A29" s="4" t="s">
        <v>9</v>
      </c>
      <c r="B29" s="33"/>
      <c r="C29" s="33"/>
      <c r="D29" s="33"/>
      <c r="E29" s="33"/>
      <c r="F29" s="3"/>
      <c r="G29" s="3"/>
      <c r="H29" s="3"/>
      <c r="I29" s="33"/>
      <c r="J29" s="50"/>
    </row>
    <row r="30" spans="2:9" s="4" customFormat="1" ht="12.75">
      <c r="B30" s="33"/>
      <c r="C30" s="33"/>
      <c r="D30" s="33"/>
      <c r="E30" s="33"/>
      <c r="F30" s="3"/>
      <c r="G30" s="3"/>
      <c r="H30" s="3"/>
      <c r="I30" s="33"/>
    </row>
  </sheetData>
  <mergeCells count="3">
    <mergeCell ref="A23:I23"/>
    <mergeCell ref="F2:H2"/>
    <mergeCell ref="A24:I2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33"/>
  <sheetViews>
    <sheetView showGridLines="0" workbookViewId="0" topLeftCell="A1">
      <selection activeCell="O15" sqref="O15"/>
    </sheetView>
  </sheetViews>
  <sheetFormatPr defaultColWidth="8.88671875" defaultRowHeight="18"/>
  <cols>
    <col min="1" max="1" width="32.6640625" style="8" customWidth="1"/>
    <col min="2" max="5" width="11.77734375" style="8" customWidth="1"/>
    <col min="6" max="6" width="1.77734375" style="8" customWidth="1"/>
    <col min="7" max="7" width="11.77734375" style="8" customWidth="1"/>
    <col min="8" max="8" width="2.6640625" style="8" customWidth="1"/>
    <col min="9" max="9" width="10.4453125" style="8" customWidth="1"/>
    <col min="10" max="10" width="0.44140625" style="8" customWidth="1"/>
    <col min="11" max="16384" width="9.3359375" style="8" customWidth="1"/>
  </cols>
  <sheetData>
    <row r="1" spans="1:10" s="10" customFormat="1" ht="15.75">
      <c r="A1" s="345" t="s">
        <v>124</v>
      </c>
      <c r="B1" s="381"/>
      <c r="C1" s="381"/>
      <c r="D1" s="381"/>
      <c r="E1" s="381"/>
      <c r="F1" s="381"/>
      <c r="G1" s="381"/>
      <c r="H1" s="381"/>
      <c r="I1" s="381"/>
      <c r="J1" s="394"/>
    </row>
    <row r="2" spans="1:10" s="10" customFormat="1" ht="19.5" customHeight="1">
      <c r="A2" s="208"/>
      <c r="B2" s="36"/>
      <c r="C2" s="36"/>
      <c r="D2" s="36"/>
      <c r="E2" s="542"/>
      <c r="F2" s="542"/>
      <c r="G2" s="542"/>
      <c r="H2" s="315"/>
      <c r="I2" s="112" t="s">
        <v>0</v>
      </c>
      <c r="J2" s="141"/>
    </row>
    <row r="3" spans="1:11" s="10" customFormat="1" ht="21" customHeight="1">
      <c r="A3" s="208"/>
      <c r="B3" s="127" t="s">
        <v>91</v>
      </c>
      <c r="C3" s="112" t="s">
        <v>95</v>
      </c>
      <c r="D3" s="112" t="s">
        <v>111</v>
      </c>
      <c r="E3" s="112" t="s">
        <v>118</v>
      </c>
      <c r="F3" s="112"/>
      <c r="G3" s="112" t="s">
        <v>153</v>
      </c>
      <c r="H3" s="112"/>
      <c r="I3" s="112" t="s">
        <v>173</v>
      </c>
      <c r="J3" s="141"/>
      <c r="K3" s="39"/>
    </row>
    <row r="4" spans="1:11" s="10" customFormat="1" ht="12.75">
      <c r="A4" s="208"/>
      <c r="B4" s="6"/>
      <c r="C4" s="112"/>
      <c r="D4" s="227"/>
      <c r="E4" s="112"/>
      <c r="F4" s="112"/>
      <c r="G4" s="112"/>
      <c r="H4" s="112"/>
      <c r="I4" s="112" t="s">
        <v>46</v>
      </c>
      <c r="J4" s="141"/>
      <c r="K4" s="39"/>
    </row>
    <row r="5" spans="1:11" ht="8.25" customHeight="1">
      <c r="A5" s="144"/>
      <c r="B5" s="36"/>
      <c r="C5" s="118"/>
      <c r="D5" s="116"/>
      <c r="E5" s="116"/>
      <c r="F5" s="116"/>
      <c r="G5" s="125"/>
      <c r="H5" s="125"/>
      <c r="I5" s="125"/>
      <c r="J5" s="266"/>
      <c r="K5" s="3"/>
    </row>
    <row r="6" spans="1:10" ht="14.25" customHeight="1">
      <c r="A6" s="164" t="s">
        <v>14</v>
      </c>
      <c r="B6" s="124">
        <v>217</v>
      </c>
      <c r="C6" s="124">
        <v>261.4726</v>
      </c>
      <c r="D6" s="121">
        <v>272.106</v>
      </c>
      <c r="E6" s="124">
        <v>102.412</v>
      </c>
      <c r="F6" s="124"/>
      <c r="G6" s="124">
        <v>166.741</v>
      </c>
      <c r="H6" s="124"/>
      <c r="I6" s="124">
        <v>154.29424999999998</v>
      </c>
      <c r="J6" s="177"/>
    </row>
    <row r="7" spans="1:10" ht="14.25" customHeight="1">
      <c r="A7" s="164" t="s">
        <v>11</v>
      </c>
      <c r="B7" s="124">
        <v>87</v>
      </c>
      <c r="C7" s="124">
        <v>130.17</v>
      </c>
      <c r="D7" s="121">
        <v>301.483</v>
      </c>
      <c r="E7" s="124">
        <v>40.797</v>
      </c>
      <c r="F7" s="124"/>
      <c r="G7" s="124">
        <v>125.583</v>
      </c>
      <c r="H7" s="124"/>
      <c r="I7" s="124">
        <v>33.55305</v>
      </c>
      <c r="J7" s="177"/>
    </row>
    <row r="8" spans="1:10" ht="15" customHeight="1">
      <c r="A8" s="164" t="s">
        <v>13</v>
      </c>
      <c r="B8" s="124">
        <v>2179</v>
      </c>
      <c r="C8" s="124">
        <v>1769.32975</v>
      </c>
      <c r="D8" s="124">
        <v>1696.117</v>
      </c>
      <c r="E8" s="124">
        <v>486.734</v>
      </c>
      <c r="F8" s="124"/>
      <c r="G8" s="124">
        <v>486.2</v>
      </c>
      <c r="H8" s="124"/>
      <c r="I8" s="124">
        <v>389.94745</v>
      </c>
      <c r="J8" s="177"/>
    </row>
    <row r="9" spans="1:10" ht="12.75">
      <c r="A9" s="164"/>
      <c r="B9" s="124"/>
      <c r="C9" s="124"/>
      <c r="D9" s="124"/>
      <c r="E9" s="124"/>
      <c r="F9" s="124"/>
      <c r="G9" s="124"/>
      <c r="H9" s="124"/>
      <c r="I9" s="124"/>
      <c r="J9" s="177"/>
    </row>
    <row r="10" spans="1:10" ht="12.75">
      <c r="A10" s="164" t="s">
        <v>32</v>
      </c>
      <c r="B10" s="124">
        <v>1294</v>
      </c>
      <c r="C10" s="124">
        <v>1510</v>
      </c>
      <c r="D10" s="124">
        <v>1723</v>
      </c>
      <c r="E10" s="124">
        <v>723.0279999999999</v>
      </c>
      <c r="F10" s="124"/>
      <c r="G10" s="124">
        <v>648.895</v>
      </c>
      <c r="H10" s="124"/>
      <c r="I10" s="124">
        <v>786.3311500000001</v>
      </c>
      <c r="J10" s="177"/>
    </row>
    <row r="11" spans="1:10" ht="15.75" customHeight="1">
      <c r="A11" s="296" t="s">
        <v>160</v>
      </c>
      <c r="B11" s="124"/>
      <c r="C11" s="124"/>
      <c r="D11" s="124"/>
      <c r="E11" s="124"/>
      <c r="F11" s="124"/>
      <c r="G11" s="124"/>
      <c r="H11" s="124"/>
      <c r="I11" s="124"/>
      <c r="J11" s="177"/>
    </row>
    <row r="12" spans="1:10" ht="17.25" customHeight="1">
      <c r="A12" s="296" t="s">
        <v>161</v>
      </c>
      <c r="B12" s="297">
        <v>84</v>
      </c>
      <c r="C12" s="297">
        <v>85.00568</v>
      </c>
      <c r="D12" s="140">
        <v>99.884</v>
      </c>
      <c r="E12" s="297">
        <v>45.356</v>
      </c>
      <c r="F12" s="297"/>
      <c r="G12" s="297">
        <v>37.232</v>
      </c>
      <c r="H12" s="297"/>
      <c r="I12" s="297">
        <v>63.4296</v>
      </c>
      <c r="J12" s="298"/>
    </row>
    <row r="13" spans="1:10" ht="18" customHeight="1">
      <c r="A13" s="296" t="s">
        <v>172</v>
      </c>
      <c r="B13" s="297">
        <v>48</v>
      </c>
      <c r="C13" s="297">
        <v>50.667</v>
      </c>
      <c r="D13" s="140">
        <v>78.313</v>
      </c>
      <c r="E13" s="297">
        <v>22.572</v>
      </c>
      <c r="F13" s="124" t="s">
        <v>169</v>
      </c>
      <c r="G13" s="297">
        <v>6.633</v>
      </c>
      <c r="H13" s="435" t="s">
        <v>147</v>
      </c>
      <c r="I13" s="297">
        <v>48.98389999999999</v>
      </c>
      <c r="J13" s="299"/>
    </row>
    <row r="14" spans="1:10" ht="16.5" customHeight="1">
      <c r="A14" s="296" t="s">
        <v>162</v>
      </c>
      <c r="B14" s="297">
        <v>96</v>
      </c>
      <c r="C14" s="297">
        <v>117.19200000000001</v>
      </c>
      <c r="D14" s="140">
        <v>126.252</v>
      </c>
      <c r="E14" s="297">
        <v>70.001</v>
      </c>
      <c r="F14" s="297"/>
      <c r="G14" s="297">
        <v>63.455</v>
      </c>
      <c r="H14" s="297"/>
      <c r="I14" s="297">
        <v>59.245799999999996</v>
      </c>
      <c r="J14" s="298"/>
    </row>
    <row r="15" spans="1:10" ht="18" customHeight="1">
      <c r="A15" s="296" t="s">
        <v>163</v>
      </c>
      <c r="B15" s="297">
        <v>1066</v>
      </c>
      <c r="C15" s="297">
        <v>1257</v>
      </c>
      <c r="D15" s="140">
        <v>1418</v>
      </c>
      <c r="E15" s="297">
        <v>585.0989999999999</v>
      </c>
      <c r="F15" s="124" t="s">
        <v>169</v>
      </c>
      <c r="G15" s="297">
        <v>541.575</v>
      </c>
      <c r="H15" s="435" t="s">
        <v>147</v>
      </c>
      <c r="I15" s="297">
        <v>614.6718500000001</v>
      </c>
      <c r="J15" s="299"/>
    </row>
    <row r="16" spans="1:10" ht="12.75">
      <c r="A16" s="296"/>
      <c r="B16" s="297"/>
      <c r="C16" s="297"/>
      <c r="D16" s="140"/>
      <c r="E16" s="297"/>
      <c r="F16" s="297"/>
      <c r="G16" s="297"/>
      <c r="H16" s="297"/>
      <c r="I16" s="297"/>
      <c r="J16" s="298"/>
    </row>
    <row r="17" spans="1:10" ht="12.75">
      <c r="A17" s="211" t="s">
        <v>21</v>
      </c>
      <c r="B17" s="86">
        <v>3777</v>
      </c>
      <c r="C17" s="86">
        <v>3670.83622</v>
      </c>
      <c r="D17" s="85">
        <v>3992.483</v>
      </c>
      <c r="E17" s="86">
        <v>1352.971</v>
      </c>
      <c r="F17" s="86"/>
      <c r="G17" s="86">
        <v>1427.419</v>
      </c>
      <c r="H17" s="86"/>
      <c r="I17" s="86">
        <v>1364.1259</v>
      </c>
      <c r="J17" s="268"/>
    </row>
    <row r="18" spans="1:10" ht="5.25" customHeight="1">
      <c r="A18" s="211"/>
      <c r="B18" s="86"/>
      <c r="C18" s="86"/>
      <c r="D18" s="85"/>
      <c r="E18" s="85"/>
      <c r="F18" s="85"/>
      <c r="G18" s="45"/>
      <c r="H18" s="86"/>
      <c r="I18" s="86"/>
      <c r="J18" s="268"/>
    </row>
    <row r="19" spans="1:10" ht="15.75" customHeight="1">
      <c r="A19" s="541" t="s">
        <v>96</v>
      </c>
      <c r="B19" s="525"/>
      <c r="C19" s="525"/>
      <c r="D19" s="525"/>
      <c r="E19" s="525"/>
      <c r="F19" s="525"/>
      <c r="G19" s="525"/>
      <c r="H19" s="525"/>
      <c r="I19" s="525"/>
      <c r="J19" s="526"/>
    </row>
    <row r="20" spans="1:10" ht="39.75" customHeight="1">
      <c r="A20" s="449" t="s">
        <v>205</v>
      </c>
      <c r="B20" s="543"/>
      <c r="C20" s="543"/>
      <c r="D20" s="543"/>
      <c r="E20" s="543"/>
      <c r="F20" s="543"/>
      <c r="G20" s="543"/>
      <c r="H20" s="543"/>
      <c r="I20" s="543"/>
      <c r="J20" s="544"/>
    </row>
    <row r="21" spans="2:11" ht="12.75">
      <c r="B21" s="3"/>
      <c r="C21" s="3"/>
      <c r="D21" s="3"/>
      <c r="E21" s="33"/>
      <c r="F21" s="33"/>
      <c r="G21" s="33"/>
      <c r="H21" s="33"/>
      <c r="I21" s="33"/>
      <c r="J21" s="3"/>
      <c r="K21" s="3"/>
    </row>
    <row r="22" spans="1:11" ht="12.75">
      <c r="A22" s="11"/>
      <c r="B22" s="32"/>
      <c r="C22" s="32"/>
      <c r="D22" s="32"/>
      <c r="E22" s="32"/>
      <c r="F22" s="32"/>
      <c r="G22" s="32"/>
      <c r="H22" s="32"/>
      <c r="I22" s="32"/>
      <c r="J22" s="32"/>
      <c r="K22" s="3"/>
    </row>
    <row r="23" spans="1:11" ht="12.75">
      <c r="A23" s="95"/>
      <c r="B23" s="32"/>
      <c r="C23" s="32"/>
      <c r="D23" s="32"/>
      <c r="E23" s="32"/>
      <c r="F23" s="32"/>
      <c r="G23" s="32"/>
      <c r="H23" s="32"/>
      <c r="I23" s="32"/>
      <c r="J23" s="32"/>
      <c r="K23" s="3"/>
    </row>
    <row r="24" spans="1:11" ht="12.75">
      <c r="A24" s="11"/>
      <c r="B24" s="32"/>
      <c r="C24" s="32"/>
      <c r="D24" s="32"/>
      <c r="E24" s="32"/>
      <c r="F24" s="32"/>
      <c r="G24" s="32"/>
      <c r="H24" s="32"/>
      <c r="I24" s="32"/>
      <c r="J24" s="32"/>
      <c r="K24" s="3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3">
    <mergeCell ref="A19:J19"/>
    <mergeCell ref="E2:G2"/>
    <mergeCell ref="A20:J2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28"/>
  <sheetViews>
    <sheetView showGridLines="0" workbookViewId="0" topLeftCell="A1">
      <selection activeCell="K7" sqref="K7"/>
    </sheetView>
  </sheetViews>
  <sheetFormatPr defaultColWidth="8.88671875" defaultRowHeight="18"/>
  <cols>
    <col min="1" max="1" width="36.4453125" style="0" customWidth="1"/>
    <col min="2" max="2" width="12.6640625" style="0" customWidth="1"/>
    <col min="3" max="3" width="12.10546875" style="49" customWidth="1"/>
    <col min="4" max="4" width="14.6640625" style="0" customWidth="1"/>
    <col min="5" max="5" width="14.99609375" style="0" customWidth="1"/>
    <col min="6" max="6" width="16.77734375" style="0" customWidth="1"/>
    <col min="7" max="7" width="13.99609375" style="0" customWidth="1"/>
    <col min="8" max="22" width="9.3359375" style="96" customWidth="1"/>
  </cols>
  <sheetData>
    <row r="1" spans="1:7" ht="18">
      <c r="A1" s="551" t="s">
        <v>206</v>
      </c>
      <c r="B1" s="552"/>
      <c r="C1" s="552"/>
      <c r="D1" s="552"/>
      <c r="E1" s="552"/>
      <c r="F1" s="552"/>
      <c r="G1" s="327"/>
    </row>
    <row r="2" spans="1:7" ht="8.25" customHeight="1">
      <c r="A2" s="148"/>
      <c r="B2" s="11"/>
      <c r="C2" s="11"/>
      <c r="D2" s="11"/>
      <c r="E2" s="11"/>
      <c r="F2" s="209"/>
      <c r="G2" s="183"/>
    </row>
    <row r="3" spans="1:7" ht="16.5" customHeight="1">
      <c r="A3" s="144"/>
      <c r="B3" s="11"/>
      <c r="C3" s="11"/>
      <c r="D3" s="11"/>
      <c r="E3" s="11"/>
      <c r="F3" s="151" t="s">
        <v>0</v>
      </c>
      <c r="G3" s="183"/>
    </row>
    <row r="4" spans="1:7" ht="87" customHeight="1">
      <c r="A4" s="152" t="s">
        <v>9</v>
      </c>
      <c r="B4" s="136" t="s">
        <v>102</v>
      </c>
      <c r="C4" s="136" t="s">
        <v>101</v>
      </c>
      <c r="D4" s="136" t="s">
        <v>108</v>
      </c>
      <c r="E4" s="136" t="s">
        <v>105</v>
      </c>
      <c r="F4" s="153" t="s">
        <v>76</v>
      </c>
      <c r="G4" s="183"/>
    </row>
    <row r="5" spans="1:7" ht="15.75" customHeight="1">
      <c r="A5" s="152"/>
      <c r="B5" s="136"/>
      <c r="C5" s="136"/>
      <c r="D5" s="150"/>
      <c r="E5" s="150"/>
      <c r="F5" s="153"/>
      <c r="G5" s="183"/>
    </row>
    <row r="6" spans="1:7" ht="16.5" customHeight="1">
      <c r="A6" s="375" t="s">
        <v>14</v>
      </c>
      <c r="B6" s="436">
        <v>166.196</v>
      </c>
      <c r="C6" s="436">
        <v>0</v>
      </c>
      <c r="D6" s="436">
        <v>0.545</v>
      </c>
      <c r="E6" s="436">
        <v>0</v>
      </c>
      <c r="F6" s="437">
        <v>166.741</v>
      </c>
      <c r="G6" s="183"/>
    </row>
    <row r="7" spans="1:7" ht="18" customHeight="1">
      <c r="A7" s="375" t="s">
        <v>11</v>
      </c>
      <c r="B7" s="436">
        <v>104.646</v>
      </c>
      <c r="C7" s="436">
        <v>0</v>
      </c>
      <c r="D7" s="436">
        <v>1.176</v>
      </c>
      <c r="E7" s="436">
        <v>19.761</v>
      </c>
      <c r="F7" s="437">
        <v>125.583</v>
      </c>
      <c r="G7" s="183"/>
    </row>
    <row r="8" spans="1:7" ht="16.5" customHeight="1">
      <c r="A8" s="198" t="s">
        <v>89</v>
      </c>
      <c r="B8" s="436">
        <v>37.005</v>
      </c>
      <c r="C8" s="436">
        <v>0</v>
      </c>
      <c r="D8" s="436">
        <v>0.227</v>
      </c>
      <c r="E8" s="436">
        <v>0</v>
      </c>
      <c r="F8" s="437">
        <v>37.232</v>
      </c>
      <c r="G8" s="183"/>
    </row>
    <row r="9" spans="1:7" ht="17.25" customHeight="1">
      <c r="A9" s="375" t="s">
        <v>13</v>
      </c>
      <c r="B9" s="436">
        <v>464.417</v>
      </c>
      <c r="C9" s="436">
        <v>2.589</v>
      </c>
      <c r="D9" s="436">
        <v>19.194</v>
      </c>
      <c r="E9" s="436">
        <v>0</v>
      </c>
      <c r="F9" s="437">
        <v>486.2</v>
      </c>
      <c r="G9" s="183"/>
    </row>
    <row r="10" spans="1:7" ht="16.5" customHeight="1">
      <c r="A10" s="198" t="s">
        <v>189</v>
      </c>
      <c r="B10" s="436">
        <v>22.468</v>
      </c>
      <c r="C10" s="436">
        <v>0.01</v>
      </c>
      <c r="D10" s="436">
        <v>1.002</v>
      </c>
      <c r="E10" s="436">
        <v>0</v>
      </c>
      <c r="F10" s="437">
        <v>23.48</v>
      </c>
      <c r="G10" s="183"/>
    </row>
    <row r="11" spans="1:7" ht="17.25" customHeight="1">
      <c r="A11" s="375" t="s">
        <v>190</v>
      </c>
      <c r="B11" s="436">
        <v>28.893</v>
      </c>
      <c r="C11" s="436">
        <v>0</v>
      </c>
      <c r="D11" s="436">
        <v>2.268</v>
      </c>
      <c r="E11" s="436">
        <v>2.936</v>
      </c>
      <c r="F11" s="437">
        <v>34.097</v>
      </c>
      <c r="G11" s="183"/>
    </row>
    <row r="12" spans="1:7" ht="18" customHeight="1">
      <c r="A12" s="198" t="s">
        <v>194</v>
      </c>
      <c r="B12" s="436">
        <v>128.744</v>
      </c>
      <c r="C12" s="436">
        <v>0.013</v>
      </c>
      <c r="D12" s="436">
        <v>5.333</v>
      </c>
      <c r="E12" s="436">
        <v>0.059</v>
      </c>
      <c r="F12" s="437">
        <v>134.149</v>
      </c>
      <c r="G12" s="183"/>
    </row>
    <row r="13" spans="1:7" ht="16.5" customHeight="1">
      <c r="A13" s="198" t="s">
        <v>84</v>
      </c>
      <c r="B13" s="436">
        <v>60.536</v>
      </c>
      <c r="C13" s="436">
        <v>0.643</v>
      </c>
      <c r="D13" s="436">
        <v>2.276</v>
      </c>
      <c r="E13" s="436">
        <v>0</v>
      </c>
      <c r="F13" s="437">
        <v>63.455</v>
      </c>
      <c r="G13" s="183"/>
    </row>
    <row r="14" spans="1:7" ht="17.25" customHeight="1">
      <c r="A14" s="198" t="s">
        <v>116</v>
      </c>
      <c r="B14" s="436">
        <v>5.588</v>
      </c>
      <c r="C14" s="436">
        <v>0</v>
      </c>
      <c r="D14" s="436">
        <v>0.864</v>
      </c>
      <c r="E14" s="436">
        <v>0.129</v>
      </c>
      <c r="F14" s="437">
        <v>6.581</v>
      </c>
      <c r="G14" s="183"/>
    </row>
    <row r="15" spans="1:7" ht="17.25" customHeight="1">
      <c r="A15" s="375" t="s">
        <v>191</v>
      </c>
      <c r="B15" s="436">
        <v>0</v>
      </c>
      <c r="C15" s="436">
        <v>0</v>
      </c>
      <c r="D15" s="436">
        <v>0.002</v>
      </c>
      <c r="E15" s="436">
        <v>0</v>
      </c>
      <c r="F15" s="437">
        <v>0.002</v>
      </c>
      <c r="G15" s="183"/>
    </row>
    <row r="16" spans="1:7" ht="18">
      <c r="A16" s="198" t="s">
        <v>192</v>
      </c>
      <c r="B16" s="436">
        <v>225.666</v>
      </c>
      <c r="C16" s="436">
        <v>0.902</v>
      </c>
      <c r="D16" s="436">
        <v>5.641</v>
      </c>
      <c r="E16" s="436">
        <v>15.374</v>
      </c>
      <c r="F16" s="437">
        <v>247.583</v>
      </c>
      <c r="G16" s="183"/>
    </row>
    <row r="17" spans="1:7" ht="18">
      <c r="A17" s="198" t="s">
        <v>193</v>
      </c>
      <c r="B17" s="436">
        <v>101.939</v>
      </c>
      <c r="C17" s="436">
        <v>0.175</v>
      </c>
      <c r="D17" s="436">
        <v>0.202</v>
      </c>
      <c r="E17" s="436">
        <v>0</v>
      </c>
      <c r="F17" s="437">
        <v>102.316</v>
      </c>
      <c r="G17" s="183"/>
    </row>
    <row r="18" spans="1:7" ht="18.75" customHeight="1">
      <c r="A18" s="438" t="s">
        <v>21</v>
      </c>
      <c r="B18" s="439">
        <v>1289.774</v>
      </c>
      <c r="C18" s="439">
        <v>4.332</v>
      </c>
      <c r="D18" s="439">
        <v>38.73</v>
      </c>
      <c r="E18" s="439">
        <v>38.259</v>
      </c>
      <c r="F18" s="437">
        <v>1427.419</v>
      </c>
      <c r="G18" s="183"/>
    </row>
    <row r="19" spans="1:7" ht="6" customHeight="1">
      <c r="A19" s="545"/>
      <c r="B19" s="546"/>
      <c r="C19" s="546"/>
      <c r="D19" s="546"/>
      <c r="E19" s="546"/>
      <c r="F19" s="547"/>
      <c r="G19" s="184"/>
    </row>
    <row r="20" spans="1:7" ht="12.75" customHeight="1">
      <c r="A20" s="548" t="s">
        <v>33</v>
      </c>
      <c r="B20" s="549"/>
      <c r="C20" s="549"/>
      <c r="D20" s="549"/>
      <c r="E20" s="549"/>
      <c r="F20" s="550"/>
      <c r="G20" s="326"/>
    </row>
    <row r="25" spans="5:6" ht="18">
      <c r="E25" s="10"/>
      <c r="F25" s="8"/>
    </row>
    <row r="26" spans="5:6" ht="18">
      <c r="E26" s="10"/>
      <c r="F26" s="8"/>
    </row>
    <row r="27" spans="5:6" ht="18">
      <c r="E27" s="10"/>
      <c r="F27" s="8"/>
    </row>
    <row r="28" spans="5:6" ht="18">
      <c r="E28" s="10"/>
      <c r="F28" s="8"/>
    </row>
  </sheetData>
  <mergeCells count="3">
    <mergeCell ref="A19:F19"/>
    <mergeCell ref="A20:F20"/>
    <mergeCell ref="A1:F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H18"/>
  <sheetViews>
    <sheetView showGridLines="0" zoomScaleSheetLayoutView="100" workbookViewId="0" topLeftCell="A1">
      <selection activeCell="F31" sqref="F31"/>
    </sheetView>
  </sheetViews>
  <sheetFormatPr defaultColWidth="8.6640625" defaultRowHeight="18"/>
  <cols>
    <col min="1" max="1" width="38.6640625" style="8" customWidth="1"/>
    <col min="2" max="2" width="12.10546875" style="8" customWidth="1"/>
    <col min="3" max="4" width="10.6640625" style="8" customWidth="1"/>
    <col min="5" max="5" width="10.10546875" style="8" customWidth="1"/>
    <col min="6" max="6" width="10.77734375" style="8" customWidth="1"/>
    <col min="7" max="7" width="0.10546875" style="8" customWidth="1"/>
    <col min="8" max="16384" width="8.6640625" style="8" customWidth="1"/>
  </cols>
  <sheetData>
    <row r="1" spans="1:7" ht="15.75">
      <c r="A1" s="345" t="s">
        <v>207</v>
      </c>
      <c r="B1" s="440"/>
      <c r="C1" s="440"/>
      <c r="D1" s="440"/>
      <c r="E1" s="440"/>
      <c r="F1" s="441"/>
      <c r="G1" s="252"/>
    </row>
    <row r="2" spans="1:7" ht="24" customHeight="1">
      <c r="A2" s="143"/>
      <c r="B2" s="1"/>
      <c r="C2" s="1"/>
      <c r="D2" s="11"/>
      <c r="E2" s="11"/>
      <c r="F2" s="265" t="s">
        <v>0</v>
      </c>
      <c r="G2" s="209"/>
    </row>
    <row r="3" spans="1:7" s="10" customFormat="1" ht="21.75" customHeight="1">
      <c r="A3" s="210"/>
      <c r="B3" s="128" t="s">
        <v>91</v>
      </c>
      <c r="C3" s="126" t="s">
        <v>95</v>
      </c>
      <c r="D3" s="126" t="s">
        <v>111</v>
      </c>
      <c r="E3" s="112" t="s">
        <v>118</v>
      </c>
      <c r="F3" s="141" t="s">
        <v>153</v>
      </c>
      <c r="G3" s="250"/>
    </row>
    <row r="4" spans="1:7" ht="12.75">
      <c r="A4" s="143"/>
      <c r="B4" s="1"/>
      <c r="C4" s="11"/>
      <c r="D4" s="11"/>
      <c r="E4" s="11"/>
      <c r="F4" s="266"/>
      <c r="G4" s="209"/>
    </row>
    <row r="5" spans="1:7" ht="12.75">
      <c r="A5" s="267"/>
      <c r="B5" s="124"/>
      <c r="C5" s="124"/>
      <c r="D5" s="124"/>
      <c r="E5" s="124"/>
      <c r="F5" s="177"/>
      <c r="G5" s="209"/>
    </row>
    <row r="6" spans="1:7" ht="14.25">
      <c r="A6" s="152" t="s">
        <v>164</v>
      </c>
      <c r="B6" s="124"/>
      <c r="C6" s="124"/>
      <c r="D6" s="124"/>
      <c r="E6" s="124"/>
      <c r="F6" s="177"/>
      <c r="G6" s="209"/>
    </row>
    <row r="7" spans="1:7" ht="12.75">
      <c r="A7" s="267" t="s">
        <v>48</v>
      </c>
      <c r="B7" s="124">
        <v>4140.547</v>
      </c>
      <c r="C7" s="124">
        <v>3875.293</v>
      </c>
      <c r="D7" s="124">
        <v>3888.448</v>
      </c>
      <c r="E7" s="124">
        <v>4176.856</v>
      </c>
      <c r="F7" s="177">
        <v>3078.456</v>
      </c>
      <c r="G7" s="209"/>
    </row>
    <row r="8" spans="1:7" ht="12.75">
      <c r="A8" s="267" t="s">
        <v>49</v>
      </c>
      <c r="B8" s="124">
        <v>3776.793</v>
      </c>
      <c r="C8" s="124">
        <v>3670.83587</v>
      </c>
      <c r="D8" s="124">
        <v>3992.483</v>
      </c>
      <c r="E8" s="124">
        <v>1352.971</v>
      </c>
      <c r="F8" s="177">
        <v>1427.419</v>
      </c>
      <c r="G8" s="209"/>
    </row>
    <row r="9" spans="1:7" ht="25.5">
      <c r="A9" s="267" t="s">
        <v>50</v>
      </c>
      <c r="B9" s="124">
        <v>2811.754</v>
      </c>
      <c r="C9" s="124">
        <v>2627.9615436</v>
      </c>
      <c r="D9" s="124">
        <v>2664.937</v>
      </c>
      <c r="E9" s="124">
        <v>2040.24</v>
      </c>
      <c r="F9" s="177">
        <v>1603.2309300000002</v>
      </c>
      <c r="G9" s="209"/>
    </row>
    <row r="10" spans="1:7" ht="25.5">
      <c r="A10" s="267" t="s">
        <v>51</v>
      </c>
      <c r="B10" s="124">
        <v>133.893</v>
      </c>
      <c r="C10" s="124">
        <v>189.974</v>
      </c>
      <c r="D10" s="124">
        <v>320.002</v>
      </c>
      <c r="E10" s="124">
        <v>107.574</v>
      </c>
      <c r="F10" s="177">
        <v>65.279</v>
      </c>
      <c r="G10" s="209"/>
    </row>
    <row r="11" spans="1:7" ht="12.75">
      <c r="A11" s="267" t="s">
        <v>103</v>
      </c>
      <c r="B11" s="121">
        <v>1044.749</v>
      </c>
      <c r="C11" s="121">
        <v>816.849328</v>
      </c>
      <c r="D11" s="121">
        <v>652.691</v>
      </c>
      <c r="E11" s="124">
        <v>152.997</v>
      </c>
      <c r="F11" s="177">
        <v>116.641</v>
      </c>
      <c r="G11" s="209"/>
    </row>
    <row r="12" spans="1:7" ht="12.75">
      <c r="A12" s="267" t="s">
        <v>104</v>
      </c>
      <c r="B12" s="121">
        <v>4.022</v>
      </c>
      <c r="C12" s="121">
        <v>-0.02513</v>
      </c>
      <c r="D12" s="121">
        <v>0.173</v>
      </c>
      <c r="E12" s="124">
        <v>0.648</v>
      </c>
      <c r="F12" s="177">
        <v>0.132</v>
      </c>
      <c r="G12" s="209"/>
    </row>
    <row r="13" spans="1:7" ht="12.75">
      <c r="A13" s="152" t="s">
        <v>63</v>
      </c>
      <c r="B13" s="86">
        <v>3922.921</v>
      </c>
      <c r="C13" s="41">
        <v>3911.3691151000003</v>
      </c>
      <c r="D13" s="86">
        <v>4243.128</v>
      </c>
      <c r="E13" s="86">
        <v>3228.368</v>
      </c>
      <c r="F13" s="268">
        <v>2720.59207</v>
      </c>
      <c r="G13" s="209"/>
    </row>
    <row r="14" spans="1:7" ht="12.75">
      <c r="A14" s="267"/>
      <c r="B14" s="124"/>
      <c r="C14" s="124"/>
      <c r="D14" s="124"/>
      <c r="E14" s="124"/>
      <c r="F14" s="177"/>
      <c r="G14" s="209"/>
    </row>
    <row r="15" spans="1:7" s="10" customFormat="1" ht="6" customHeight="1">
      <c r="A15" s="271"/>
      <c r="B15" s="105"/>
      <c r="C15" s="105"/>
      <c r="D15" s="168"/>
      <c r="E15" s="168"/>
      <c r="F15" s="185"/>
      <c r="G15" s="250"/>
    </row>
    <row r="16" spans="1:7" s="10" customFormat="1" ht="12.75">
      <c r="A16" s="442" t="s">
        <v>33</v>
      </c>
      <c r="B16" s="443"/>
      <c r="C16" s="443"/>
      <c r="D16" s="444"/>
      <c r="E16" s="444"/>
      <c r="F16" s="445"/>
      <c r="G16" s="250"/>
    </row>
    <row r="17" spans="1:7" ht="15" customHeight="1">
      <c r="A17" s="291" t="s">
        <v>208</v>
      </c>
      <c r="B17" s="253"/>
      <c r="C17" s="253"/>
      <c r="D17" s="249"/>
      <c r="E17" s="249"/>
      <c r="F17" s="270"/>
      <c r="G17" s="251"/>
    </row>
    <row r="18" ht="12.75">
      <c r="H18" s="98"/>
    </row>
  </sheetData>
  <printOptions/>
  <pageMargins left="0.75" right="0.75" top="1" bottom="1" header="0.5" footer="0.5"/>
  <pageSetup horizontalDpi="600" verticalDpi="600" orientation="portrait" paperSize="9" scale="78" r:id="rId1"/>
  <rowBreaks count="1" manualBreakCount="1">
    <brk id="1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B3:G5"/>
  <sheetViews>
    <sheetView workbookViewId="0" topLeftCell="A1">
      <selection activeCell="K20" sqref="K20"/>
    </sheetView>
  </sheetViews>
  <sheetFormatPr defaultColWidth="8.88671875" defaultRowHeight="18"/>
  <cols>
    <col min="1" max="1" width="9.3359375" style="244" customWidth="1"/>
    <col min="2" max="2" width="36.99609375" style="244" bestFit="1" customWidth="1"/>
    <col min="3" max="7" width="8.77734375" style="244" bestFit="1" customWidth="1"/>
    <col min="8" max="16384" width="9.3359375" style="244" customWidth="1"/>
  </cols>
  <sheetData>
    <row r="3" spans="2:7" ht="18">
      <c r="B3" s="464"/>
      <c r="C3" s="489" t="s">
        <v>91</v>
      </c>
      <c r="D3" s="490" t="s">
        <v>95</v>
      </c>
      <c r="E3" s="490" t="s">
        <v>111</v>
      </c>
      <c r="F3" s="490" t="s">
        <v>118</v>
      </c>
      <c r="G3" s="490" t="s">
        <v>153</v>
      </c>
    </row>
    <row r="4" spans="2:7" ht="18">
      <c r="B4" s="464" t="s">
        <v>52</v>
      </c>
      <c r="C4" s="464">
        <v>3922.921</v>
      </c>
      <c r="D4" s="464">
        <v>3911.3691151000003</v>
      </c>
      <c r="E4" s="464">
        <v>4243.128</v>
      </c>
      <c r="F4" s="464">
        <v>3228.368</v>
      </c>
      <c r="G4" s="464">
        <v>2720.59207</v>
      </c>
    </row>
    <row r="5" spans="2:7" ht="18">
      <c r="B5" s="464"/>
      <c r="C5" s="491">
        <v>3.9229209999999997</v>
      </c>
      <c r="D5" s="491">
        <v>3.9113691151000003</v>
      </c>
      <c r="E5" s="491">
        <v>4.243128</v>
      </c>
      <c r="F5" s="491">
        <v>3.228368</v>
      </c>
      <c r="G5" s="491">
        <v>2.7205920700000004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Y59"/>
  <sheetViews>
    <sheetView showGridLines="0" workbookViewId="0" topLeftCell="A1">
      <selection activeCell="O13" sqref="O13"/>
    </sheetView>
  </sheetViews>
  <sheetFormatPr defaultColWidth="8.88671875" defaultRowHeight="18"/>
  <cols>
    <col min="1" max="1" width="21.10546875" style="51" customWidth="1"/>
    <col min="2" max="2" width="1.66796875" style="51" customWidth="1"/>
    <col min="3" max="7" width="12.77734375" style="51" customWidth="1"/>
    <col min="8" max="8" width="11.4453125" style="51" customWidth="1"/>
    <col min="9" max="9" width="0.9921875" style="51" customWidth="1"/>
    <col min="10" max="10" width="9.3359375" style="51" customWidth="1"/>
    <col min="11" max="16384" width="7.10546875" style="51" customWidth="1"/>
  </cols>
  <sheetData>
    <row r="1" spans="1:9" ht="19.5" customHeight="1">
      <c r="A1" s="446" t="s">
        <v>122</v>
      </c>
      <c r="B1" s="447"/>
      <c r="C1" s="447"/>
      <c r="D1" s="447"/>
      <c r="E1" s="447"/>
      <c r="F1" s="447"/>
      <c r="G1" s="447"/>
      <c r="H1" s="447"/>
      <c r="I1" s="448"/>
    </row>
    <row r="2" spans="1:9" s="52" customFormat="1" ht="20.25" customHeight="1">
      <c r="A2" s="214"/>
      <c r="B2" s="216"/>
      <c r="C2" s="216"/>
      <c r="D2" s="216"/>
      <c r="E2" s="216"/>
      <c r="F2" s="216"/>
      <c r="G2" s="188" t="s">
        <v>0</v>
      </c>
      <c r="H2" s="254" t="s">
        <v>61</v>
      </c>
      <c r="I2" s="156"/>
    </row>
    <row r="3" spans="1:9" s="52" customFormat="1" ht="14.25">
      <c r="A3" s="155"/>
      <c r="B3" s="243"/>
      <c r="C3" s="243"/>
      <c r="D3" s="243"/>
      <c r="E3" s="243"/>
      <c r="F3" s="243"/>
      <c r="G3" s="243"/>
      <c r="H3" s="55"/>
      <c r="I3" s="156"/>
    </row>
    <row r="4" spans="1:9" s="52" customFormat="1" ht="7.5" customHeight="1">
      <c r="A4" s="155"/>
      <c r="B4" s="241"/>
      <c r="C4" s="241"/>
      <c r="D4" s="241"/>
      <c r="E4" s="241"/>
      <c r="F4" s="241"/>
      <c r="G4" s="242"/>
      <c r="H4" s="79"/>
      <c r="I4" s="156"/>
    </row>
    <row r="5" spans="1:9" s="52" customFormat="1" ht="12.75">
      <c r="A5" s="155"/>
      <c r="B5" s="79"/>
      <c r="C5" s="188" t="s">
        <v>95</v>
      </c>
      <c r="D5" s="188" t="s">
        <v>111</v>
      </c>
      <c r="E5" s="79" t="s">
        <v>118</v>
      </c>
      <c r="F5" s="79" t="s">
        <v>153</v>
      </c>
      <c r="G5" s="79" t="s">
        <v>173</v>
      </c>
      <c r="H5" s="79" t="s">
        <v>173</v>
      </c>
      <c r="I5" s="156"/>
    </row>
    <row r="6" spans="1:9" s="52" customFormat="1" ht="12.75">
      <c r="A6" s="155"/>
      <c r="B6" s="55"/>
      <c r="C6" s="55"/>
      <c r="D6" s="55"/>
      <c r="E6" s="55"/>
      <c r="F6" s="55"/>
      <c r="H6" s="55"/>
      <c r="I6" s="156"/>
    </row>
    <row r="7" spans="1:9" ht="12.75">
      <c r="A7" s="157"/>
      <c r="B7" s="158"/>
      <c r="C7" s="158"/>
      <c r="D7" s="158"/>
      <c r="E7" s="158"/>
      <c r="F7" s="55"/>
      <c r="H7" s="55"/>
      <c r="I7" s="256"/>
    </row>
    <row r="8" spans="1:11" ht="16.5" customHeight="1">
      <c r="A8" s="157" t="s">
        <v>14</v>
      </c>
      <c r="B8" s="212"/>
      <c r="C8" s="212">
        <v>685</v>
      </c>
      <c r="D8" s="212">
        <v>1009</v>
      </c>
      <c r="E8" s="212">
        <v>357</v>
      </c>
      <c r="F8" s="212">
        <v>1262</v>
      </c>
      <c r="G8" s="212">
        <v>1327</v>
      </c>
      <c r="H8" s="329">
        <v>0.3543391188251001</v>
      </c>
      <c r="I8" s="256"/>
      <c r="K8" s="239"/>
    </row>
    <row r="9" spans="1:11" ht="16.5" customHeight="1">
      <c r="A9" s="157" t="s">
        <v>11</v>
      </c>
      <c r="B9" s="212"/>
      <c r="C9" s="212">
        <v>150</v>
      </c>
      <c r="D9" s="212">
        <v>95</v>
      </c>
      <c r="E9" s="212">
        <v>0</v>
      </c>
      <c r="F9" s="212">
        <v>491</v>
      </c>
      <c r="G9" s="212">
        <v>983</v>
      </c>
      <c r="H9" s="329">
        <v>0.2624833110814419</v>
      </c>
      <c r="I9" s="256"/>
      <c r="K9" s="239"/>
    </row>
    <row r="10" spans="1:11" ht="15.75" customHeight="1">
      <c r="A10" s="159" t="s">
        <v>89</v>
      </c>
      <c r="B10" s="212"/>
      <c r="C10" s="212">
        <v>32</v>
      </c>
      <c r="D10" s="212">
        <v>35</v>
      </c>
      <c r="E10" s="212">
        <v>14</v>
      </c>
      <c r="F10" s="212">
        <v>0</v>
      </c>
      <c r="G10" s="212">
        <v>118</v>
      </c>
      <c r="H10" s="329">
        <v>0.0315086782376502</v>
      </c>
      <c r="I10" s="256"/>
      <c r="K10" s="239"/>
    </row>
    <row r="11" spans="1:11" ht="15.75" customHeight="1">
      <c r="A11" s="157" t="s">
        <v>13</v>
      </c>
      <c r="B11" s="212"/>
      <c r="C11" s="212">
        <v>532</v>
      </c>
      <c r="D11" s="212">
        <v>283</v>
      </c>
      <c r="E11" s="212">
        <v>138</v>
      </c>
      <c r="F11" s="212">
        <v>0</v>
      </c>
      <c r="G11" s="212">
        <v>451</v>
      </c>
      <c r="H11" s="329">
        <v>0.12042723631508678</v>
      </c>
      <c r="I11" s="256"/>
      <c r="K11" s="239"/>
    </row>
    <row r="12" spans="1:11" ht="16.5" customHeight="1">
      <c r="A12" s="233" t="s">
        <v>84</v>
      </c>
      <c r="B12" s="212"/>
      <c r="C12" s="212">
        <v>46</v>
      </c>
      <c r="D12" s="212">
        <v>30</v>
      </c>
      <c r="E12" s="212">
        <v>0</v>
      </c>
      <c r="F12" s="212">
        <v>87</v>
      </c>
      <c r="G12" s="212">
        <v>98</v>
      </c>
      <c r="H12" s="329">
        <v>0.026168224299065422</v>
      </c>
      <c r="I12" s="256"/>
      <c r="K12" s="239"/>
    </row>
    <row r="13" spans="1:11" ht="15.75" customHeight="1">
      <c r="A13" s="157" t="s">
        <v>116</v>
      </c>
      <c r="B13" s="212"/>
      <c r="C13" s="212">
        <v>0</v>
      </c>
      <c r="D13" s="212">
        <v>28</v>
      </c>
      <c r="E13" s="212">
        <v>27</v>
      </c>
      <c r="F13" s="212">
        <v>93</v>
      </c>
      <c r="G13" s="212">
        <v>106</v>
      </c>
      <c r="H13" s="329">
        <v>0.028304405874499332</v>
      </c>
      <c r="I13" s="256"/>
      <c r="K13" s="239"/>
    </row>
    <row r="14" spans="1:11" ht="18.75" customHeight="1">
      <c r="A14" s="157" t="s">
        <v>39</v>
      </c>
      <c r="B14" s="212"/>
      <c r="C14" s="212">
        <v>251</v>
      </c>
      <c r="D14" s="212">
        <v>139</v>
      </c>
      <c r="E14" s="212">
        <v>0</v>
      </c>
      <c r="F14" s="212">
        <v>124.5</v>
      </c>
      <c r="G14" s="212">
        <v>539</v>
      </c>
      <c r="H14" s="329">
        <v>0.14392523364485982</v>
      </c>
      <c r="I14" s="256"/>
      <c r="K14" s="239"/>
    </row>
    <row r="15" spans="1:11" ht="18" customHeight="1">
      <c r="A15" s="157" t="s">
        <v>32</v>
      </c>
      <c r="B15" s="212"/>
      <c r="C15" s="212">
        <v>11</v>
      </c>
      <c r="D15" s="212">
        <v>79</v>
      </c>
      <c r="E15" s="212">
        <v>33</v>
      </c>
      <c r="F15" s="212">
        <v>155</v>
      </c>
      <c r="G15" s="212">
        <v>123</v>
      </c>
      <c r="H15" s="329">
        <v>0.032843791722296393</v>
      </c>
      <c r="I15" s="256"/>
      <c r="K15" s="239"/>
    </row>
    <row r="16" spans="1:11" ht="16.5" customHeight="1">
      <c r="A16" s="155" t="s">
        <v>41</v>
      </c>
      <c r="B16" s="213"/>
      <c r="C16" s="213">
        <v>1707</v>
      </c>
      <c r="D16" s="213">
        <v>1698</v>
      </c>
      <c r="E16" s="213">
        <v>569</v>
      </c>
      <c r="F16" s="213">
        <v>2212.5</v>
      </c>
      <c r="G16" s="213">
        <v>3745</v>
      </c>
      <c r="H16" s="330">
        <v>1</v>
      </c>
      <c r="I16" s="257"/>
      <c r="J16" s="81"/>
      <c r="K16" s="239"/>
    </row>
    <row r="17" spans="1:9" ht="14.25" customHeight="1">
      <c r="A17" s="161"/>
      <c r="B17" s="162"/>
      <c r="C17" s="162"/>
      <c r="D17" s="162"/>
      <c r="E17" s="162"/>
      <c r="F17" s="162"/>
      <c r="G17" s="162"/>
      <c r="H17" s="255"/>
      <c r="I17" s="259"/>
    </row>
    <row r="18" spans="1:25" ht="41.25" customHeight="1">
      <c r="A18" s="553" t="s">
        <v>115</v>
      </c>
      <c r="B18" s="554"/>
      <c r="C18" s="554"/>
      <c r="D18" s="554"/>
      <c r="E18" s="554"/>
      <c r="F18" s="554"/>
      <c r="G18" s="554"/>
      <c r="H18" s="554"/>
      <c r="I18" s="258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</row>
    <row r="19" spans="1:8" ht="12.75">
      <c r="A19" s="53"/>
      <c r="B19" s="158"/>
      <c r="C19" s="158"/>
      <c r="D19" s="158"/>
      <c r="E19" s="158"/>
      <c r="F19" s="158"/>
      <c r="G19" s="158"/>
      <c r="H19" s="158"/>
    </row>
    <row r="20" spans="1:8" ht="12.75">
      <c r="A20" s="158"/>
      <c r="B20" s="158"/>
      <c r="C20" s="158"/>
      <c r="D20" s="158"/>
      <c r="E20" s="158"/>
      <c r="F20" s="158"/>
      <c r="G20" s="158"/>
      <c r="H20" s="158"/>
    </row>
    <row r="21" spans="1:8" ht="12.75">
      <c r="A21" s="53"/>
      <c r="B21" s="53"/>
      <c r="C21" s="53"/>
      <c r="D21" s="53"/>
      <c r="E21" s="53"/>
      <c r="F21" s="53"/>
      <c r="G21" s="53"/>
      <c r="H21" s="53"/>
    </row>
    <row r="22" spans="1:8" ht="12.75">
      <c r="A22" s="53"/>
      <c r="B22" s="234"/>
      <c r="C22" s="234"/>
      <c r="D22" s="53"/>
      <c r="E22" s="53"/>
      <c r="F22" s="53"/>
      <c r="G22" s="53"/>
      <c r="H22" s="53"/>
    </row>
    <row r="23" spans="1:8" ht="12.75">
      <c r="A23" s="53"/>
      <c r="B23" s="234"/>
      <c r="C23" s="234"/>
      <c r="D23" s="53"/>
      <c r="E23" s="53"/>
      <c r="F23" s="53"/>
      <c r="G23" s="53"/>
      <c r="H23" s="53"/>
    </row>
    <row r="24" spans="1:12" ht="12.75">
      <c r="A24" s="167"/>
      <c r="B24" s="82"/>
      <c r="C24" s="92"/>
      <c r="L24" s="188"/>
    </row>
    <row r="25" spans="1:12" ht="12.75">
      <c r="A25" s="54"/>
      <c r="B25" s="82"/>
      <c r="C25" s="92"/>
      <c r="L25" s="55"/>
    </row>
    <row r="26" spans="1:12" ht="18">
      <c r="A26" s="80"/>
      <c r="B26" s="82"/>
      <c r="C26" s="92"/>
      <c r="L26" s="221"/>
    </row>
    <row r="27" spans="1:12" ht="12.75">
      <c r="A27" s="72"/>
      <c r="B27" s="82"/>
      <c r="C27" s="92"/>
      <c r="L27" s="188"/>
    </row>
    <row r="28" spans="1:12" ht="12.75">
      <c r="A28" s="54"/>
      <c r="B28" s="82"/>
      <c r="C28" s="92"/>
      <c r="L28" s="188"/>
    </row>
    <row r="29" spans="1:12" ht="12.75">
      <c r="A29" s="54"/>
      <c r="B29" s="82"/>
      <c r="C29" s="92"/>
      <c r="L29" s="174"/>
    </row>
    <row r="30" ht="12.75">
      <c r="L30" s="212"/>
    </row>
    <row r="31" ht="12.75">
      <c r="L31" s="212"/>
    </row>
    <row r="32" ht="12.75">
      <c r="L32" s="212"/>
    </row>
    <row r="33" ht="12.75">
      <c r="L33" s="212"/>
    </row>
    <row r="34" spans="1:12" ht="12.75">
      <c r="A34" s="90"/>
      <c r="L34" s="212"/>
    </row>
    <row r="35" spans="1:12" ht="12.75">
      <c r="A35" s="91"/>
      <c r="L35" s="212"/>
    </row>
    <row r="36" spans="1:12" ht="12.75">
      <c r="A36" s="91"/>
      <c r="L36" s="212"/>
    </row>
    <row r="37" spans="1:12" ht="12.75">
      <c r="A37" s="93"/>
      <c r="L37" s="212"/>
    </row>
    <row r="38" spans="1:12" ht="12.75">
      <c r="A38" s="93"/>
      <c r="L38" s="160"/>
    </row>
    <row r="45" ht="12.75">
      <c r="A45" s="73" t="s">
        <v>60</v>
      </c>
    </row>
    <row r="46" spans="4:8" ht="12.75">
      <c r="D46" s="79" t="s">
        <v>35</v>
      </c>
      <c r="E46" s="79" t="s">
        <v>36</v>
      </c>
      <c r="F46" s="79" t="s">
        <v>37</v>
      </c>
      <c r="G46" s="79"/>
      <c r="H46" s="79"/>
    </row>
    <row r="47" spans="1:8" ht="12.75">
      <c r="A47" s="84" t="s">
        <v>14</v>
      </c>
      <c r="B47" s="85"/>
      <c r="C47" s="85"/>
      <c r="D47" s="85">
        <v>857</v>
      </c>
      <c r="E47" s="85">
        <v>995</v>
      </c>
      <c r="F47" s="85">
        <v>1139</v>
      </c>
      <c r="G47" s="85"/>
      <c r="H47" s="85"/>
    </row>
    <row r="48" spans="1:8" ht="12.75">
      <c r="A48" s="84" t="s">
        <v>11</v>
      </c>
      <c r="B48" s="85"/>
      <c r="C48" s="85"/>
      <c r="D48" s="85">
        <v>1114</v>
      </c>
      <c r="E48" s="85">
        <v>1053</v>
      </c>
      <c r="F48" s="85">
        <v>1086</v>
      </c>
      <c r="G48" s="85"/>
      <c r="H48" s="85"/>
    </row>
    <row r="49" spans="1:8" ht="12.75">
      <c r="A49" s="84" t="s">
        <v>12</v>
      </c>
      <c r="B49" s="85"/>
      <c r="C49" s="85"/>
      <c r="D49" s="85">
        <v>150</v>
      </c>
      <c r="E49" s="85">
        <v>140</v>
      </c>
      <c r="F49" s="85">
        <v>134</v>
      </c>
      <c r="G49" s="85"/>
      <c r="H49" s="85"/>
    </row>
    <row r="50" spans="1:8" ht="12.75">
      <c r="A50" s="84" t="s">
        <v>13</v>
      </c>
      <c r="B50" s="85"/>
      <c r="C50" s="85"/>
      <c r="D50" s="85">
        <v>2346</v>
      </c>
      <c r="E50" s="85">
        <v>2513</v>
      </c>
      <c r="F50" s="85">
        <v>2406</v>
      </c>
      <c r="G50" s="85"/>
      <c r="H50" s="85"/>
    </row>
    <row r="51" spans="1:8" ht="12.75">
      <c r="A51" s="87" t="s">
        <v>16</v>
      </c>
      <c r="B51" s="88"/>
      <c r="C51" s="88"/>
      <c r="D51" s="88">
        <v>55</v>
      </c>
      <c r="E51" s="88">
        <v>57</v>
      </c>
      <c r="F51" s="88">
        <v>48</v>
      </c>
      <c r="G51" s="88"/>
      <c r="H51" s="88"/>
    </row>
    <row r="52" spans="1:8" ht="12.75">
      <c r="A52" s="87" t="s">
        <v>15</v>
      </c>
      <c r="B52" s="88"/>
      <c r="C52" s="88"/>
      <c r="D52" s="88">
        <v>130</v>
      </c>
      <c r="E52" s="88">
        <v>150</v>
      </c>
      <c r="F52" s="88">
        <v>195</v>
      </c>
      <c r="G52" s="88"/>
      <c r="H52" s="88"/>
    </row>
    <row r="53" spans="1:8" ht="12.75">
      <c r="A53" s="87" t="s">
        <v>17</v>
      </c>
      <c r="B53" s="88"/>
      <c r="C53" s="88"/>
      <c r="D53" s="88">
        <v>205</v>
      </c>
      <c r="E53" s="88">
        <v>235</v>
      </c>
      <c r="F53" s="88">
        <v>241</v>
      </c>
      <c r="G53" s="88"/>
      <c r="H53" s="88"/>
    </row>
    <row r="54" spans="1:8" ht="12.75">
      <c r="A54" s="84" t="s">
        <v>18</v>
      </c>
      <c r="B54" s="85"/>
      <c r="C54" s="85"/>
      <c r="D54" s="85">
        <v>50</v>
      </c>
      <c r="E54" s="85">
        <v>49</v>
      </c>
      <c r="F54" s="85">
        <v>50</v>
      </c>
      <c r="G54" s="85"/>
      <c r="H54" s="85"/>
    </row>
    <row r="55" spans="1:8" ht="12.75">
      <c r="A55" s="84" t="s">
        <v>19</v>
      </c>
      <c r="B55" s="85"/>
      <c r="C55" s="85"/>
      <c r="D55" s="85">
        <v>253</v>
      </c>
      <c r="E55" s="85">
        <v>263</v>
      </c>
      <c r="F55" s="85">
        <v>286</v>
      </c>
      <c r="G55" s="85"/>
      <c r="H55" s="85"/>
    </row>
    <row r="56" spans="1:8" ht="12.75">
      <c r="A56" s="84" t="s">
        <v>20</v>
      </c>
      <c r="B56" s="85"/>
      <c r="C56" s="85"/>
      <c r="D56" s="85">
        <v>19</v>
      </c>
      <c r="E56" s="85">
        <v>33</v>
      </c>
      <c r="F56" s="85">
        <v>28</v>
      </c>
      <c r="G56" s="85"/>
      <c r="H56" s="85"/>
    </row>
    <row r="57" spans="1:8" ht="12.75">
      <c r="A57" s="89" t="s">
        <v>31</v>
      </c>
      <c r="B57" s="88"/>
      <c r="C57" s="88"/>
      <c r="D57" s="88">
        <v>1121</v>
      </c>
      <c r="E57" s="88">
        <v>1140</v>
      </c>
      <c r="F57" s="88">
        <v>1299</v>
      </c>
      <c r="G57" s="88"/>
      <c r="H57" s="88"/>
    </row>
    <row r="58" spans="1:8" ht="12.75">
      <c r="A58" s="35" t="s">
        <v>32</v>
      </c>
      <c r="B58" s="41"/>
      <c r="C58" s="36"/>
      <c r="D58" s="36">
        <f>+D51+D52+D53+D57</f>
        <v>1511</v>
      </c>
      <c r="E58" s="36">
        <f>+E51+E52+E53+E57</f>
        <v>1582</v>
      </c>
      <c r="F58" s="36">
        <f>+F51+F52+F53+F57</f>
        <v>1783</v>
      </c>
      <c r="G58" s="36"/>
      <c r="H58" s="36"/>
    </row>
    <row r="59" spans="1:8" ht="12.75">
      <c r="A59" s="43" t="s">
        <v>8</v>
      </c>
      <c r="B59" s="44"/>
      <c r="C59" s="44"/>
      <c r="D59" s="44">
        <v>6298</v>
      </c>
      <c r="E59" s="44">
        <v>6630</v>
      </c>
      <c r="F59" s="44">
        <v>6912</v>
      </c>
      <c r="G59" s="44"/>
      <c r="H59" s="44"/>
    </row>
  </sheetData>
  <mergeCells count="1">
    <mergeCell ref="A18:H1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25"/>
  <sheetViews>
    <sheetView showGridLines="0" workbookViewId="0" topLeftCell="A7">
      <selection activeCell="A22" sqref="A22:L28"/>
    </sheetView>
  </sheetViews>
  <sheetFormatPr defaultColWidth="8.88671875" defaultRowHeight="18"/>
  <cols>
    <col min="1" max="1" width="44.3359375" style="0" customWidth="1"/>
    <col min="2" max="2" width="16.6640625" style="0" customWidth="1"/>
    <col min="3" max="3" width="12.6640625" style="0" customWidth="1"/>
    <col min="4" max="4" width="18.99609375" style="0" customWidth="1"/>
    <col min="5" max="5" width="12.3359375" style="0" customWidth="1"/>
  </cols>
  <sheetData>
    <row r="1" spans="1:10" ht="18">
      <c r="A1" s="14"/>
      <c r="B1" s="22"/>
      <c r="C1" s="22"/>
      <c r="D1" s="22"/>
      <c r="E1" s="22"/>
      <c r="F1" s="22"/>
      <c r="G1" s="21"/>
      <c r="H1" s="22"/>
      <c r="I1" s="14"/>
      <c r="J1" s="14"/>
    </row>
    <row r="2" spans="1:10" ht="18.75" thickBot="1">
      <c r="A2" s="20"/>
      <c r="B2" s="28"/>
      <c r="C2" s="16"/>
      <c r="D2" s="24"/>
      <c r="E2" s="24"/>
      <c r="F2" s="22"/>
      <c r="G2" s="21"/>
      <c r="H2" s="22"/>
      <c r="I2" s="14"/>
      <c r="J2" s="14"/>
    </row>
    <row r="3" spans="1:10" ht="18">
      <c r="A3" s="58"/>
      <c r="B3" s="59" t="s">
        <v>91</v>
      </c>
      <c r="C3" s="60" t="s">
        <v>95</v>
      </c>
      <c r="D3" s="60" t="s">
        <v>111</v>
      </c>
      <c r="E3" s="61" t="s">
        <v>118</v>
      </c>
      <c r="F3" s="61" t="s">
        <v>153</v>
      </c>
      <c r="G3" s="61" t="s">
        <v>173</v>
      </c>
      <c r="H3" s="230"/>
      <c r="I3" s="230"/>
      <c r="J3" s="230"/>
    </row>
    <row r="4" spans="1:10" ht="18">
      <c r="A4" s="18" t="s">
        <v>4</v>
      </c>
      <c r="B4" s="34">
        <v>12078</v>
      </c>
      <c r="C4" s="34">
        <v>11797</v>
      </c>
      <c r="D4" s="34">
        <v>12393.432</v>
      </c>
      <c r="E4" s="34">
        <v>13390.326</v>
      </c>
      <c r="F4" s="34">
        <v>14550.79</v>
      </c>
      <c r="G4" s="34">
        <v>17672.3496</v>
      </c>
      <c r="H4" s="34"/>
      <c r="I4" s="34"/>
      <c r="J4" s="34"/>
    </row>
    <row r="5" spans="1:10" ht="18">
      <c r="A5" s="66" t="s">
        <v>54</v>
      </c>
      <c r="B5" s="34">
        <v>2694</v>
      </c>
      <c r="C5" s="34">
        <v>2568</v>
      </c>
      <c r="D5" s="34">
        <v>2766.04945</v>
      </c>
      <c r="E5" s="34">
        <v>3202.9010000000003</v>
      </c>
      <c r="F5" s="34">
        <v>3094.13</v>
      </c>
      <c r="G5" s="34">
        <v>2621.1006</v>
      </c>
      <c r="H5" s="34"/>
      <c r="I5" s="34"/>
      <c r="J5" s="34"/>
    </row>
    <row r="6" spans="1:10" ht="18">
      <c r="A6" s="69" t="s">
        <v>55</v>
      </c>
      <c r="B6" s="34">
        <v>1869</v>
      </c>
      <c r="C6" s="34">
        <v>1941</v>
      </c>
      <c r="D6" s="34">
        <v>4806.582</v>
      </c>
      <c r="E6" s="34">
        <v>3207.8990000000003</v>
      </c>
      <c r="F6" s="34">
        <v>3716.728</v>
      </c>
      <c r="G6" s="34">
        <v>4117.734</v>
      </c>
      <c r="H6" s="34"/>
      <c r="I6" s="34"/>
      <c r="J6" s="34"/>
    </row>
    <row r="7" spans="1:10" ht="18.75" thickBot="1">
      <c r="A7" s="70" t="s">
        <v>53</v>
      </c>
      <c r="B7" s="71">
        <v>16641</v>
      </c>
      <c r="C7" s="71">
        <v>16307</v>
      </c>
      <c r="D7" s="71">
        <v>19958.378999999997</v>
      </c>
      <c r="E7" s="71">
        <v>19801.126</v>
      </c>
      <c r="F7" s="71">
        <v>21361.648</v>
      </c>
      <c r="G7" s="71">
        <v>24411.184200000003</v>
      </c>
      <c r="H7" s="71"/>
      <c r="I7" s="71"/>
      <c r="J7" s="71"/>
    </row>
    <row r="8" spans="1:10" ht="18">
      <c r="A8" s="25"/>
      <c r="B8" s="12"/>
      <c r="C8" s="12"/>
      <c r="D8" s="12"/>
      <c r="E8" s="26"/>
      <c r="F8" s="26"/>
      <c r="G8" s="21"/>
      <c r="H8" s="169"/>
      <c r="I8" s="170"/>
      <c r="J8" s="25"/>
    </row>
    <row r="9" spans="1:10" ht="18">
      <c r="A9" s="25"/>
      <c r="B9" s="12"/>
      <c r="C9" s="12"/>
      <c r="D9" s="12"/>
      <c r="E9" s="26"/>
      <c r="F9" s="26"/>
      <c r="G9" s="21"/>
      <c r="H9" s="169"/>
      <c r="I9" s="170"/>
      <c r="J9" s="25"/>
    </row>
    <row r="10" spans="1:10" ht="18">
      <c r="A10" s="25"/>
      <c r="B10" s="12"/>
      <c r="C10" s="12"/>
      <c r="D10" s="12"/>
      <c r="E10" s="26"/>
      <c r="F10" s="26"/>
      <c r="G10" s="21"/>
      <c r="H10" s="169"/>
      <c r="I10" s="170"/>
      <c r="J10" s="25"/>
    </row>
    <row r="11" spans="1:10" ht="18">
      <c r="A11" s="27"/>
      <c r="B11" s="21"/>
      <c r="C11" s="21"/>
      <c r="D11" s="21"/>
      <c r="E11" s="21"/>
      <c r="F11" s="21"/>
      <c r="G11" s="21"/>
      <c r="H11" s="169"/>
      <c r="I11" s="170"/>
      <c r="J11" s="25"/>
    </row>
    <row r="12" spans="1:10" ht="18">
      <c r="A12" s="25"/>
      <c r="B12" s="12"/>
      <c r="C12" s="12"/>
      <c r="D12" s="12"/>
      <c r="E12" s="22"/>
      <c r="F12" s="22"/>
      <c r="G12" s="21"/>
      <c r="H12" s="169"/>
      <c r="I12" s="170"/>
      <c r="J12" s="25"/>
    </row>
    <row r="13" spans="1:10" ht="18.75" thickBot="1">
      <c r="A13" s="62" t="s">
        <v>43</v>
      </c>
      <c r="B13" s="22"/>
      <c r="C13" s="22"/>
      <c r="D13" s="22"/>
      <c r="E13" s="22"/>
      <c r="F13" s="22"/>
      <c r="G13" s="13"/>
      <c r="H13" s="169"/>
      <c r="I13" s="170"/>
      <c r="J13" s="25"/>
    </row>
    <row r="14" spans="1:10" ht="18">
      <c r="A14" s="58"/>
      <c r="B14" s="77" t="s">
        <v>91</v>
      </c>
      <c r="C14" s="77" t="s">
        <v>95</v>
      </c>
      <c r="D14" s="78" t="s">
        <v>111</v>
      </c>
      <c r="E14" s="78" t="s">
        <v>118</v>
      </c>
      <c r="F14" s="78" t="s">
        <v>153</v>
      </c>
      <c r="G14" s="78" t="s">
        <v>178</v>
      </c>
      <c r="H14" s="229"/>
      <c r="I14" s="230"/>
      <c r="J14" s="230"/>
    </row>
    <row r="15" spans="1:10" ht="18">
      <c r="A15" s="18" t="s">
        <v>4</v>
      </c>
      <c r="B15" s="30">
        <v>12.078</v>
      </c>
      <c r="C15" s="30">
        <v>11.797</v>
      </c>
      <c r="D15" s="30">
        <v>12.393432</v>
      </c>
      <c r="E15" s="30">
        <v>13.390326</v>
      </c>
      <c r="F15" s="30">
        <v>14.550790000000001</v>
      </c>
      <c r="G15" s="30">
        <v>17.6723496</v>
      </c>
      <c r="H15" s="30"/>
      <c r="I15" s="30"/>
      <c r="J15" s="30"/>
    </row>
    <row r="16" spans="1:10" ht="18">
      <c r="A16" s="66" t="s">
        <v>54</v>
      </c>
      <c r="B16" s="30">
        <v>2.694</v>
      </c>
      <c r="C16" s="30">
        <v>2.568</v>
      </c>
      <c r="D16" s="30">
        <v>2.76604945</v>
      </c>
      <c r="E16" s="30">
        <v>3.202901</v>
      </c>
      <c r="F16" s="30">
        <v>3.0941300000000003</v>
      </c>
      <c r="G16" s="30">
        <v>2.6211006</v>
      </c>
      <c r="H16" s="30"/>
      <c r="I16" s="30"/>
      <c r="J16" s="30"/>
    </row>
    <row r="17" spans="1:10" ht="18">
      <c r="A17" s="69" t="s">
        <v>148</v>
      </c>
      <c r="B17" s="30">
        <v>1.869</v>
      </c>
      <c r="C17" s="30">
        <v>1.941</v>
      </c>
      <c r="D17" s="30">
        <v>4.806582000000001</v>
      </c>
      <c r="E17" s="30">
        <v>3.2078990000000003</v>
      </c>
      <c r="F17" s="30">
        <v>3.7167280000000003</v>
      </c>
      <c r="G17" s="30">
        <v>4.1177340000000004</v>
      </c>
      <c r="H17" s="30"/>
      <c r="I17" s="30"/>
      <c r="J17" s="30"/>
    </row>
    <row r="18" spans="1:10" ht="18.75" thickBot="1">
      <c r="A18" s="70" t="s">
        <v>53</v>
      </c>
      <c r="B18" s="76">
        <v>16.641</v>
      </c>
      <c r="C18" s="76">
        <v>16.307</v>
      </c>
      <c r="D18" s="76">
        <v>19.958378999999997</v>
      </c>
      <c r="E18" s="76">
        <v>19.801126</v>
      </c>
      <c r="F18" s="76">
        <v>21.361648000000002</v>
      </c>
      <c r="G18" s="76">
        <v>24.411184200000005</v>
      </c>
      <c r="H18" s="76"/>
      <c r="I18" s="76"/>
      <c r="J18" s="76"/>
    </row>
    <row r="19" spans="1:10" ht="18">
      <c r="A19" s="14"/>
      <c r="B19" s="22"/>
      <c r="C19" s="22"/>
      <c r="D19" s="22"/>
      <c r="E19" s="22"/>
      <c r="F19" s="22"/>
      <c r="G19" s="21"/>
      <c r="H19" s="22"/>
      <c r="I19" s="14"/>
      <c r="J19" s="14"/>
    </row>
    <row r="20" spans="1:11" ht="18">
      <c r="A20" s="14"/>
      <c r="B20" s="22"/>
      <c r="C20" s="22"/>
      <c r="D20" s="22"/>
      <c r="E20" s="22"/>
      <c r="F20" s="22"/>
      <c r="G20" s="21"/>
      <c r="H20" s="22"/>
      <c r="I20" s="22"/>
      <c r="J20" s="14"/>
      <c r="K20" s="14"/>
    </row>
    <row r="21" spans="1:11" ht="18">
      <c r="A21" s="14"/>
      <c r="B21" s="22"/>
      <c r="C21" s="22"/>
      <c r="D21" s="22"/>
      <c r="E21" s="22"/>
      <c r="F21" s="22"/>
      <c r="G21" s="21"/>
      <c r="H21" s="22"/>
      <c r="I21" s="22"/>
      <c r="J21" s="14"/>
      <c r="K21" s="14"/>
    </row>
    <row r="22" spans="1:11" ht="18">
      <c r="A22" s="14"/>
      <c r="B22" s="22"/>
      <c r="C22" s="22"/>
      <c r="D22" s="22"/>
      <c r="E22" s="22"/>
      <c r="F22" s="22"/>
      <c r="G22" s="21"/>
      <c r="H22" s="22"/>
      <c r="I22" s="22"/>
      <c r="J22" s="94"/>
      <c r="K22" s="14"/>
    </row>
    <row r="23" spans="1:11" ht="18">
      <c r="A23" s="15" t="s">
        <v>119</v>
      </c>
      <c r="B23" s="15">
        <v>18483.838720426524</v>
      </c>
      <c r="C23" s="15">
        <v>17524.609895542275</v>
      </c>
      <c r="D23" s="15">
        <v>20851.228609039048</v>
      </c>
      <c r="E23" s="15">
        <v>20130.051033893826</v>
      </c>
      <c r="F23" s="15">
        <v>21361.648</v>
      </c>
      <c r="G23" s="15">
        <v>23677.19127061106</v>
      </c>
      <c r="H23" s="15"/>
      <c r="I23" s="15"/>
      <c r="J23" s="15"/>
      <c r="K23" s="187"/>
    </row>
    <row r="24" spans="1:11" ht="18">
      <c r="A24" s="14"/>
      <c r="B24" s="22"/>
      <c r="C24" s="22"/>
      <c r="D24" s="22"/>
      <c r="E24" s="22"/>
      <c r="F24" s="22"/>
      <c r="G24" s="21"/>
      <c r="H24" s="22"/>
      <c r="I24" s="14"/>
      <c r="J24" s="14"/>
      <c r="K24" t="s">
        <v>94</v>
      </c>
    </row>
    <row r="25" ht="18">
      <c r="F25">
        <v>1.15569326929872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B3:O33"/>
  <sheetViews>
    <sheetView workbookViewId="0" topLeftCell="A1">
      <selection activeCell="M23" sqref="M23"/>
    </sheetView>
  </sheetViews>
  <sheetFormatPr defaultColWidth="8.88671875" defaultRowHeight="18"/>
  <cols>
    <col min="1" max="4" width="9.3359375" style="244" customWidth="1"/>
    <col min="5" max="5" width="27.10546875" style="244" bestFit="1" customWidth="1"/>
    <col min="6" max="16384" width="9.3359375" style="244" customWidth="1"/>
  </cols>
  <sheetData>
    <row r="3" spans="2:15" ht="18">
      <c r="B3" s="466" t="s">
        <v>123</v>
      </c>
      <c r="C3" s="215"/>
      <c r="D3" s="216"/>
      <c r="E3" s="216"/>
      <c r="F3" s="216"/>
      <c r="G3" s="216"/>
      <c r="H3" s="216"/>
      <c r="I3" s="216"/>
      <c r="J3" s="216"/>
      <c r="K3" s="467"/>
      <c r="L3" s="467"/>
      <c r="M3" s="468"/>
      <c r="N3" s="468"/>
      <c r="O3" s="469"/>
    </row>
    <row r="4" spans="2:15" ht="18">
      <c r="B4" s="215"/>
      <c r="C4" s="215"/>
      <c r="D4" s="216"/>
      <c r="E4" s="216"/>
      <c r="F4" s="216"/>
      <c r="G4" s="216"/>
      <c r="H4" s="216"/>
      <c r="I4" s="216"/>
      <c r="J4" s="216"/>
      <c r="K4" s="218" t="s">
        <v>0</v>
      </c>
      <c r="L4" s="467"/>
      <c r="M4" s="468"/>
      <c r="N4" s="468"/>
      <c r="O4" s="469"/>
    </row>
    <row r="5" spans="2:15" ht="18">
      <c r="B5" s="468"/>
      <c r="C5" s="468"/>
      <c r="D5" s="468"/>
      <c r="E5" s="468"/>
      <c r="F5" s="468"/>
      <c r="G5" s="468"/>
      <c r="H5" s="468"/>
      <c r="I5" s="468"/>
      <c r="J5" s="468"/>
      <c r="K5" s="218"/>
      <c r="L5" s="468"/>
      <c r="M5" s="468"/>
      <c r="N5" s="468"/>
      <c r="O5" s="469"/>
    </row>
    <row r="6" spans="2:15" ht="18">
      <c r="B6" s="468"/>
      <c r="C6" s="470" t="s">
        <v>45</v>
      </c>
      <c r="D6" s="471"/>
      <c r="E6" s="471"/>
      <c r="F6" s="471"/>
      <c r="G6" s="471"/>
      <c r="H6" s="471"/>
      <c r="I6" s="471"/>
      <c r="J6" s="471"/>
      <c r="K6" s="218" t="s">
        <v>8</v>
      </c>
      <c r="L6" s="468"/>
      <c r="M6" s="218" t="s">
        <v>34</v>
      </c>
      <c r="N6" s="468"/>
      <c r="O6" s="469"/>
    </row>
    <row r="7" spans="2:15" ht="18">
      <c r="B7" s="468"/>
      <c r="C7" s="218" t="s">
        <v>91</v>
      </c>
      <c r="D7" s="218" t="s">
        <v>95</v>
      </c>
      <c r="E7" s="218" t="s">
        <v>111</v>
      </c>
      <c r="F7" s="218" t="s">
        <v>118</v>
      </c>
      <c r="G7" s="218" t="s">
        <v>153</v>
      </c>
      <c r="H7" s="218" t="s">
        <v>173</v>
      </c>
      <c r="I7" s="218"/>
      <c r="J7" s="218"/>
      <c r="K7" s="218" t="s">
        <v>59</v>
      </c>
      <c r="L7" s="468"/>
      <c r="M7" s="218" t="s">
        <v>38</v>
      </c>
      <c r="N7" s="218" t="s">
        <v>47</v>
      </c>
      <c r="O7" s="469"/>
    </row>
    <row r="8" spans="2:15" ht="18">
      <c r="B8" s="468"/>
      <c r="C8" s="468"/>
      <c r="D8" s="468"/>
      <c r="E8" s="468"/>
      <c r="F8" s="468"/>
      <c r="G8" s="468"/>
      <c r="H8" s="468"/>
      <c r="I8" s="468"/>
      <c r="J8" s="218"/>
      <c r="K8" s="468"/>
      <c r="L8" s="468"/>
      <c r="M8" s="468"/>
      <c r="N8" s="468"/>
      <c r="O8" s="469"/>
    </row>
    <row r="9" spans="2:15" ht="18">
      <c r="B9" s="472"/>
      <c r="C9" s="472"/>
      <c r="D9" s="472"/>
      <c r="E9" s="472"/>
      <c r="F9" s="472"/>
      <c r="G9" s="472"/>
      <c r="H9" s="472"/>
      <c r="I9" s="472"/>
      <c r="J9" s="472"/>
      <c r="K9" s="468"/>
      <c r="L9" s="473"/>
      <c r="M9" s="473"/>
      <c r="N9" s="473"/>
      <c r="O9" s="474"/>
    </row>
    <row r="10" spans="2:15" ht="18">
      <c r="B10" s="472" t="s">
        <v>14</v>
      </c>
      <c r="C10" s="475">
        <v>693</v>
      </c>
      <c r="D10" s="475">
        <v>685</v>
      </c>
      <c r="E10" s="475">
        <v>1009</v>
      </c>
      <c r="F10" s="475">
        <v>357</v>
      </c>
      <c r="G10" s="475">
        <v>1262</v>
      </c>
      <c r="H10" s="475">
        <v>1327</v>
      </c>
      <c r="I10" s="475">
        <v>1287</v>
      </c>
      <c r="J10" s="475"/>
      <c r="K10" s="476">
        <f aca="true" t="shared" si="0" ref="K10:K18">SUM(C10:I10)</f>
        <v>6620</v>
      </c>
      <c r="L10" s="473"/>
      <c r="M10" s="473">
        <v>1051</v>
      </c>
      <c r="N10" s="473">
        <v>1200</v>
      </c>
      <c r="O10" s="474"/>
    </row>
    <row r="11" spans="2:15" ht="18">
      <c r="B11" s="472" t="s">
        <v>11</v>
      </c>
      <c r="C11" s="475">
        <v>102</v>
      </c>
      <c r="D11" s="475">
        <v>150</v>
      </c>
      <c r="E11" s="475">
        <v>95</v>
      </c>
      <c r="F11" s="475">
        <v>0</v>
      </c>
      <c r="G11" s="475">
        <v>491</v>
      </c>
      <c r="H11" s="475">
        <v>983</v>
      </c>
      <c r="I11" s="475">
        <v>491</v>
      </c>
      <c r="J11" s="475"/>
      <c r="K11" s="476">
        <f t="shared" si="0"/>
        <v>2312</v>
      </c>
      <c r="L11" s="473"/>
      <c r="M11" s="473">
        <v>425</v>
      </c>
      <c r="N11" s="473">
        <v>560</v>
      </c>
      <c r="O11" s="474"/>
    </row>
    <row r="12" spans="2:15" ht="18">
      <c r="B12" s="472" t="s">
        <v>89</v>
      </c>
      <c r="C12" s="475">
        <v>25</v>
      </c>
      <c r="D12" s="475">
        <v>32</v>
      </c>
      <c r="E12" s="475">
        <v>35</v>
      </c>
      <c r="F12" s="475">
        <v>14</v>
      </c>
      <c r="G12" s="475">
        <v>0</v>
      </c>
      <c r="H12" s="475">
        <v>118</v>
      </c>
      <c r="I12" s="475">
        <v>44</v>
      </c>
      <c r="J12" s="475"/>
      <c r="K12" s="476">
        <f t="shared" si="0"/>
        <v>268</v>
      </c>
      <c r="L12" s="473"/>
      <c r="M12" s="473">
        <v>65</v>
      </c>
      <c r="N12" s="473">
        <v>90</v>
      </c>
      <c r="O12" s="474"/>
    </row>
    <row r="13" spans="2:15" ht="18">
      <c r="B13" s="472" t="s">
        <v>13</v>
      </c>
      <c r="C13" s="475">
        <v>118</v>
      </c>
      <c r="D13" s="475">
        <v>532</v>
      </c>
      <c r="E13" s="475">
        <v>283</v>
      </c>
      <c r="F13" s="475">
        <v>138</v>
      </c>
      <c r="G13" s="475">
        <v>0</v>
      </c>
      <c r="H13" s="475">
        <v>451</v>
      </c>
      <c r="I13" s="475">
        <v>0</v>
      </c>
      <c r="J13" s="475"/>
      <c r="K13" s="476">
        <f t="shared" si="0"/>
        <v>1522</v>
      </c>
      <c r="L13" s="473"/>
      <c r="M13" s="473">
        <v>325</v>
      </c>
      <c r="N13" s="473">
        <v>360</v>
      </c>
      <c r="O13" s="474"/>
    </row>
    <row r="14" spans="2:15" ht="18">
      <c r="B14" s="477" t="s">
        <v>85</v>
      </c>
      <c r="C14" s="475">
        <v>0</v>
      </c>
      <c r="D14" s="475">
        <v>46</v>
      </c>
      <c r="E14" s="475">
        <v>30</v>
      </c>
      <c r="F14" s="475">
        <v>0</v>
      </c>
      <c r="G14" s="475">
        <v>87</v>
      </c>
      <c r="H14" s="475">
        <v>98</v>
      </c>
      <c r="I14" s="475">
        <v>87</v>
      </c>
      <c r="J14" s="475"/>
      <c r="K14" s="476">
        <f t="shared" si="0"/>
        <v>348</v>
      </c>
      <c r="L14" s="473"/>
      <c r="M14" s="473">
        <v>100</v>
      </c>
      <c r="N14" s="473">
        <v>110</v>
      </c>
      <c r="O14" s="474"/>
    </row>
    <row r="15" spans="2:15" ht="18">
      <c r="B15" s="472" t="s">
        <v>40</v>
      </c>
      <c r="C15" s="475">
        <v>0</v>
      </c>
      <c r="D15" s="475">
        <v>0</v>
      </c>
      <c r="E15" s="475">
        <v>28</v>
      </c>
      <c r="F15" s="475">
        <v>27</v>
      </c>
      <c r="G15" s="475">
        <v>93</v>
      </c>
      <c r="H15" s="475">
        <v>106</v>
      </c>
      <c r="I15" s="475">
        <v>93</v>
      </c>
      <c r="J15" s="475"/>
      <c r="K15" s="476">
        <f t="shared" si="0"/>
        <v>347</v>
      </c>
      <c r="L15" s="473"/>
      <c r="M15" s="473">
        <v>50</v>
      </c>
      <c r="N15" s="473">
        <v>50</v>
      </c>
      <c r="O15" s="474"/>
    </row>
    <row r="16" spans="2:15" ht="18">
      <c r="B16" s="472" t="s">
        <v>39</v>
      </c>
      <c r="C16" s="475">
        <v>0</v>
      </c>
      <c r="D16" s="475">
        <v>251</v>
      </c>
      <c r="E16" s="475">
        <v>139</v>
      </c>
      <c r="F16" s="475">
        <v>0</v>
      </c>
      <c r="G16" s="475">
        <v>124.5</v>
      </c>
      <c r="H16" s="475">
        <v>539</v>
      </c>
      <c r="I16" s="475">
        <v>235</v>
      </c>
      <c r="J16" s="475"/>
      <c r="K16" s="476">
        <f t="shared" si="0"/>
        <v>1288.5</v>
      </c>
      <c r="L16" s="473"/>
      <c r="M16" s="473">
        <v>125</v>
      </c>
      <c r="N16" s="473">
        <v>130</v>
      </c>
      <c r="O16" s="474"/>
    </row>
    <row r="17" spans="2:15" ht="18">
      <c r="B17" s="472" t="s">
        <v>32</v>
      </c>
      <c r="C17" s="475">
        <v>69</v>
      </c>
      <c r="D17" s="475">
        <v>11</v>
      </c>
      <c r="E17" s="475">
        <v>79</v>
      </c>
      <c r="F17" s="475">
        <v>33</v>
      </c>
      <c r="G17" s="475">
        <v>155</v>
      </c>
      <c r="H17" s="475">
        <v>123</v>
      </c>
      <c r="I17" s="475">
        <v>155</v>
      </c>
      <c r="J17" s="475"/>
      <c r="K17" s="476">
        <f t="shared" si="0"/>
        <v>625</v>
      </c>
      <c r="L17" s="473"/>
      <c r="M17" s="473">
        <v>120</v>
      </c>
      <c r="N17" s="473">
        <v>130</v>
      </c>
      <c r="O17" s="474"/>
    </row>
    <row r="18" spans="2:15" ht="18">
      <c r="B18" s="468" t="s">
        <v>41</v>
      </c>
      <c r="C18" s="476">
        <v>1007</v>
      </c>
      <c r="D18" s="476">
        <v>1707</v>
      </c>
      <c r="E18" s="476">
        <v>1698</v>
      </c>
      <c r="F18" s="476">
        <f>SUM(F10:F17)</f>
        <v>569</v>
      </c>
      <c r="G18" s="476">
        <f>SUM(G10:G17)</f>
        <v>2212.5</v>
      </c>
      <c r="H18" s="476">
        <f>SUM(H10:H17)</f>
        <v>3745</v>
      </c>
      <c r="I18" s="476">
        <f>SUM(I10:I17)</f>
        <v>2392</v>
      </c>
      <c r="J18" s="476"/>
      <c r="K18" s="476">
        <f t="shared" si="0"/>
        <v>13330.5</v>
      </c>
      <c r="L18" s="473"/>
      <c r="M18" s="468">
        <v>2331</v>
      </c>
      <c r="N18" s="468">
        <v>2700</v>
      </c>
      <c r="O18" s="474"/>
    </row>
    <row r="19" spans="2:15" ht="18">
      <c r="B19" s="472"/>
      <c r="C19" s="472"/>
      <c r="D19" s="472"/>
      <c r="E19" s="472"/>
      <c r="F19" s="472"/>
      <c r="G19" s="472"/>
      <c r="H19" s="472"/>
      <c r="I19" s="472"/>
      <c r="J19" s="472"/>
      <c r="K19" s="468"/>
      <c r="L19" s="478"/>
      <c r="M19" s="473"/>
      <c r="N19" s="473"/>
      <c r="O19" s="474"/>
    </row>
    <row r="20" spans="2:15" ht="18">
      <c r="B20" s="472"/>
      <c r="C20" s="472"/>
      <c r="D20" s="472"/>
      <c r="E20" s="472"/>
      <c r="F20" s="472"/>
      <c r="G20" s="472"/>
      <c r="H20" s="472"/>
      <c r="I20" s="472"/>
      <c r="J20" s="472"/>
      <c r="K20" s="468"/>
      <c r="L20" s="478"/>
      <c r="M20" s="473"/>
      <c r="N20" s="473"/>
      <c r="O20" s="474"/>
    </row>
    <row r="21" spans="2:15" ht="18">
      <c r="B21" s="479"/>
      <c r="C21" s="479"/>
      <c r="D21" s="472"/>
      <c r="E21" s="472" t="s">
        <v>109</v>
      </c>
      <c r="F21" s="472"/>
      <c r="G21" s="472"/>
      <c r="H21" s="472"/>
      <c r="I21" s="472"/>
      <c r="J21" s="472"/>
      <c r="K21" s="468"/>
      <c r="L21" s="478"/>
      <c r="M21" s="473"/>
      <c r="N21" s="473"/>
      <c r="O21" s="474"/>
    </row>
    <row r="22" spans="2:15" ht="18">
      <c r="B22" s="472"/>
      <c r="C22" s="472"/>
      <c r="D22" s="472"/>
      <c r="E22" s="472"/>
      <c r="F22" s="472"/>
      <c r="G22" s="472"/>
      <c r="H22" s="472"/>
      <c r="I22" s="472"/>
      <c r="J22" s="472"/>
      <c r="K22" s="468"/>
      <c r="L22" s="478"/>
      <c r="M22" s="473"/>
      <c r="N22" s="473"/>
      <c r="O22" s="474"/>
    </row>
    <row r="23" spans="2:15" ht="18">
      <c r="B23" s="473"/>
      <c r="C23" s="473"/>
      <c r="D23" s="473"/>
      <c r="E23" s="473"/>
      <c r="F23" s="473"/>
      <c r="G23" s="473"/>
      <c r="H23" s="473"/>
      <c r="I23" s="473"/>
      <c r="J23" s="473"/>
      <c r="K23" s="468"/>
      <c r="L23" s="473"/>
      <c r="M23" s="473"/>
      <c r="N23" s="473"/>
      <c r="O23" s="473"/>
    </row>
    <row r="24" spans="2:15" ht="18">
      <c r="B24" s="474"/>
      <c r="C24" s="474"/>
      <c r="D24" s="480" t="s">
        <v>8</v>
      </c>
      <c r="E24" s="480" t="s">
        <v>61</v>
      </c>
      <c r="F24" s="474"/>
      <c r="G24" s="474"/>
      <c r="H24" s="474"/>
      <c r="I24" s="480" t="s">
        <v>61</v>
      </c>
      <c r="J24" s="474"/>
      <c r="K24" s="469"/>
      <c r="L24" s="481"/>
      <c r="M24" s="481"/>
      <c r="N24" s="474"/>
      <c r="O24" s="474"/>
    </row>
    <row r="25" spans="2:15" ht="18">
      <c r="B25" s="474"/>
      <c r="C25" s="474"/>
      <c r="D25" s="480" t="s">
        <v>59</v>
      </c>
      <c r="E25" s="480" t="s">
        <v>62</v>
      </c>
      <c r="F25" s="474"/>
      <c r="G25" s="474"/>
      <c r="H25" s="474"/>
      <c r="I25" s="480" t="s">
        <v>62</v>
      </c>
      <c r="J25" s="474"/>
      <c r="K25" s="469"/>
      <c r="L25" s="474"/>
      <c r="M25" s="474"/>
      <c r="N25" s="474"/>
      <c r="O25" s="474"/>
    </row>
    <row r="26" spans="2:15" ht="18">
      <c r="B26" s="482" t="s">
        <v>14</v>
      </c>
      <c r="C26" s="473"/>
      <c r="D26" s="483">
        <f>H10</f>
        <v>1327</v>
      </c>
      <c r="E26" s="483">
        <v>35.43391188251001</v>
      </c>
      <c r="F26" s="474"/>
      <c r="G26" s="474"/>
      <c r="H26" s="474"/>
      <c r="I26" s="483">
        <f aca="true" t="shared" si="1" ref="I26:I31">E26</f>
        <v>35.43391188251001</v>
      </c>
      <c r="J26" s="474" t="s">
        <v>14</v>
      </c>
      <c r="K26" s="483">
        <f aca="true" t="shared" si="2" ref="K26:K31">E26</f>
        <v>35.43391188251001</v>
      </c>
      <c r="L26" s="474"/>
      <c r="M26" s="474"/>
      <c r="N26" s="474"/>
      <c r="O26" s="474"/>
    </row>
    <row r="27" spans="2:15" ht="18">
      <c r="B27" s="482" t="s">
        <v>11</v>
      </c>
      <c r="C27" s="473"/>
      <c r="D27" s="483">
        <f>H11</f>
        <v>983</v>
      </c>
      <c r="E27" s="483">
        <v>26.24833110814419</v>
      </c>
      <c r="F27" s="474"/>
      <c r="G27" s="474"/>
      <c r="H27" s="474"/>
      <c r="I27" s="483">
        <f t="shared" si="1"/>
        <v>26.24833110814419</v>
      </c>
      <c r="J27" s="474" t="s">
        <v>11</v>
      </c>
      <c r="K27" s="483">
        <f t="shared" si="2"/>
        <v>26.24833110814419</v>
      </c>
      <c r="L27" s="474"/>
      <c r="M27" s="474"/>
      <c r="N27" s="474"/>
      <c r="O27" s="474"/>
    </row>
    <row r="28" spans="2:15" ht="18">
      <c r="B28" s="484" t="s">
        <v>13</v>
      </c>
      <c r="C28" s="485"/>
      <c r="D28" s="483">
        <f>H13</f>
        <v>451</v>
      </c>
      <c r="E28" s="483">
        <v>12.042723631508679</v>
      </c>
      <c r="F28" s="474"/>
      <c r="G28" s="474"/>
      <c r="H28" s="474"/>
      <c r="I28" s="483">
        <f t="shared" si="1"/>
        <v>12.042723631508679</v>
      </c>
      <c r="J28" s="474" t="s">
        <v>13</v>
      </c>
      <c r="K28" s="483">
        <f t="shared" si="2"/>
        <v>12.042723631508679</v>
      </c>
      <c r="L28" s="474"/>
      <c r="M28" s="474"/>
      <c r="N28" s="474"/>
      <c r="O28" s="474"/>
    </row>
    <row r="29" spans="2:15" ht="18">
      <c r="B29" s="486" t="s">
        <v>84</v>
      </c>
      <c r="C29" s="474"/>
      <c r="D29" s="481">
        <f>H14</f>
        <v>98</v>
      </c>
      <c r="E29" s="483">
        <v>2.6168224299065423</v>
      </c>
      <c r="F29" s="474"/>
      <c r="G29" s="474"/>
      <c r="H29" s="474"/>
      <c r="I29" s="483">
        <f t="shared" si="1"/>
        <v>2.6168224299065423</v>
      </c>
      <c r="J29" s="486" t="s">
        <v>170</v>
      </c>
      <c r="K29" s="483">
        <f t="shared" si="2"/>
        <v>2.6168224299065423</v>
      </c>
      <c r="L29" s="474"/>
      <c r="M29" s="474"/>
      <c r="N29" s="474"/>
      <c r="O29" s="474"/>
    </row>
    <row r="30" spans="2:15" ht="18">
      <c r="B30" s="487" t="s">
        <v>39</v>
      </c>
      <c r="C30" s="488"/>
      <c r="D30" s="483">
        <f>H16</f>
        <v>539</v>
      </c>
      <c r="E30" s="483">
        <v>14.392523364485982</v>
      </c>
      <c r="F30" s="474"/>
      <c r="G30" s="474"/>
      <c r="H30" s="474"/>
      <c r="I30" s="483">
        <f t="shared" si="1"/>
        <v>14.392523364485982</v>
      </c>
      <c r="J30" s="474" t="s">
        <v>39</v>
      </c>
      <c r="K30" s="483">
        <f t="shared" si="2"/>
        <v>14.392523364485982</v>
      </c>
      <c r="L30" s="474"/>
      <c r="M30" s="474"/>
      <c r="N30" s="474"/>
      <c r="O30" s="474"/>
    </row>
    <row r="31" spans="2:15" ht="18">
      <c r="B31" s="484" t="s">
        <v>32</v>
      </c>
      <c r="C31" s="473"/>
      <c r="D31" s="483">
        <f>H12+H15+H17</f>
        <v>347</v>
      </c>
      <c r="E31" s="483">
        <v>9.265687583444592</v>
      </c>
      <c r="F31" s="474"/>
      <c r="G31" s="474"/>
      <c r="H31" s="474"/>
      <c r="I31" s="483">
        <f t="shared" si="1"/>
        <v>9.265687583444592</v>
      </c>
      <c r="J31" s="474" t="s">
        <v>32</v>
      </c>
      <c r="K31" s="483">
        <f t="shared" si="2"/>
        <v>9.265687583444592</v>
      </c>
      <c r="L31" s="474"/>
      <c r="M31" s="474"/>
      <c r="N31" s="474"/>
      <c r="O31" s="474"/>
    </row>
    <row r="32" spans="2:15" ht="18">
      <c r="B32" s="474"/>
      <c r="C32" s="474"/>
      <c r="D32" s="483"/>
      <c r="E32" s="474"/>
      <c r="F32" s="474"/>
      <c r="G32" s="474"/>
      <c r="H32" s="474"/>
      <c r="I32" s="483"/>
      <c r="J32" s="474"/>
      <c r="K32" s="469"/>
      <c r="L32" s="474"/>
      <c r="M32" s="474"/>
      <c r="N32" s="474"/>
      <c r="O32" s="474"/>
    </row>
    <row r="33" spans="2:15" ht="18">
      <c r="B33" s="474"/>
      <c r="C33" s="474"/>
      <c r="D33" s="483">
        <f>H18</f>
        <v>3745</v>
      </c>
      <c r="E33" s="474">
        <v>100</v>
      </c>
      <c r="F33" s="474"/>
      <c r="G33" s="474"/>
      <c r="H33" s="474"/>
      <c r="I33" s="483">
        <f>(D33/D$31)*100</f>
        <v>1079.2507204610952</v>
      </c>
      <c r="J33" s="474"/>
      <c r="K33" s="469"/>
      <c r="L33" s="474"/>
      <c r="M33" s="474"/>
      <c r="N33" s="474"/>
      <c r="O33" s="4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showGridLines="0" workbookViewId="0" topLeftCell="A1">
      <selection activeCell="O21" sqref="O21"/>
    </sheetView>
  </sheetViews>
  <sheetFormatPr defaultColWidth="8.88671875" defaultRowHeight="18"/>
  <cols>
    <col min="1" max="1" width="30.3359375" style="8" customWidth="1"/>
    <col min="2" max="2" width="4.10546875" style="8" customWidth="1"/>
    <col min="3" max="5" width="12.77734375" style="8" customWidth="1"/>
    <col min="6" max="6" width="2.4453125" style="8" customWidth="1"/>
    <col min="7" max="7" width="12.77734375" style="8" customWidth="1"/>
    <col min="8" max="8" width="2.6640625" style="8" customWidth="1"/>
    <col min="9" max="9" width="12.77734375" style="8" customWidth="1"/>
    <col min="10" max="10" width="2.4453125" style="8" customWidth="1"/>
    <col min="11" max="11" width="12.77734375" style="8" customWidth="1"/>
    <col min="12" max="12" width="2.6640625" style="8" customWidth="1"/>
    <col min="13" max="16384" width="9.3359375" style="8" customWidth="1"/>
  </cols>
  <sheetData>
    <row r="1" spans="1:12" ht="15.75" customHeight="1">
      <c r="A1" s="345" t="s">
        <v>130</v>
      </c>
      <c r="B1" s="346"/>
      <c r="C1" s="346"/>
      <c r="D1" s="346"/>
      <c r="E1" s="333"/>
      <c r="F1" s="333"/>
      <c r="G1" s="346"/>
      <c r="H1" s="346"/>
      <c r="I1" s="346"/>
      <c r="J1" s="346"/>
      <c r="K1" s="346"/>
      <c r="L1" s="347"/>
    </row>
    <row r="2" spans="1:12" s="10" customFormat="1" ht="20.25" customHeight="1">
      <c r="A2" s="163"/>
      <c r="B2" s="36"/>
      <c r="C2" s="36"/>
      <c r="D2" s="36"/>
      <c r="E2" s="6"/>
      <c r="F2" s="6"/>
      <c r="G2" s="6"/>
      <c r="H2" s="6"/>
      <c r="I2" s="6"/>
      <c r="J2" s="6"/>
      <c r="K2" s="6" t="s">
        <v>0</v>
      </c>
      <c r="L2" s="151"/>
    </row>
    <row r="3" spans="1:12" s="10" customFormat="1" ht="15.75" customHeight="1">
      <c r="A3" s="163"/>
      <c r="B3" s="126"/>
      <c r="C3" s="126" t="s">
        <v>91</v>
      </c>
      <c r="D3" s="112" t="s">
        <v>95</v>
      </c>
      <c r="E3" s="126" t="s">
        <v>111</v>
      </c>
      <c r="F3" s="126"/>
      <c r="G3" s="126" t="s">
        <v>118</v>
      </c>
      <c r="H3" s="126"/>
      <c r="I3" s="126" t="s">
        <v>153</v>
      </c>
      <c r="J3" s="126"/>
      <c r="K3" s="6" t="s">
        <v>173</v>
      </c>
      <c r="L3" s="151"/>
    </row>
    <row r="4" spans="1:12" s="10" customFormat="1" ht="15" customHeight="1">
      <c r="A4" s="163"/>
      <c r="B4" s="6"/>
      <c r="C4" s="6"/>
      <c r="D4" s="6"/>
      <c r="E4" s="227"/>
      <c r="F4" s="227"/>
      <c r="G4" s="6"/>
      <c r="H4" s="6"/>
      <c r="I4" s="112"/>
      <c r="J4" s="112"/>
      <c r="K4" s="6" t="s">
        <v>46</v>
      </c>
      <c r="L4" s="151"/>
    </row>
    <row r="5" spans="1:12" s="10" customFormat="1" ht="12.75">
      <c r="A5" s="163"/>
      <c r="B5" s="108"/>
      <c r="C5" s="108"/>
      <c r="D5" s="108"/>
      <c r="E5" s="109"/>
      <c r="F5" s="109"/>
      <c r="G5" s="108"/>
      <c r="H5" s="108"/>
      <c r="I5" s="108"/>
      <c r="J5" s="108"/>
      <c r="K5" s="107"/>
      <c r="L5" s="185"/>
    </row>
    <row r="6" spans="1:12" s="11" customFormat="1" ht="12.75">
      <c r="A6" s="164" t="s">
        <v>14</v>
      </c>
      <c r="B6" s="121"/>
      <c r="C6" s="124">
        <v>3492.1119</v>
      </c>
      <c r="D6" s="341">
        <v>3441.557</v>
      </c>
      <c r="E6" s="121">
        <v>3710.844</v>
      </c>
      <c r="F6" s="121"/>
      <c r="G6" s="121">
        <v>4542.292</v>
      </c>
      <c r="H6" s="121"/>
      <c r="I6" s="121">
        <v>5391.582</v>
      </c>
      <c r="J6" s="121"/>
      <c r="K6" s="124">
        <v>6826.2534</v>
      </c>
      <c r="L6" s="177"/>
    </row>
    <row r="7" spans="1:12" s="11" customFormat="1" ht="14.25">
      <c r="A7" s="164" t="s">
        <v>120</v>
      </c>
      <c r="B7" s="121"/>
      <c r="C7" s="124">
        <v>3461.4106064099997</v>
      </c>
      <c r="D7" s="341">
        <v>3479.68</v>
      </c>
      <c r="E7" s="121">
        <v>5916.208</v>
      </c>
      <c r="F7" s="339" t="s">
        <v>147</v>
      </c>
      <c r="G7" s="121">
        <v>4735.472</v>
      </c>
      <c r="H7" s="342"/>
      <c r="I7" s="121">
        <v>5851.001</v>
      </c>
      <c r="J7" s="121"/>
      <c r="K7" s="124">
        <v>6845.7015</v>
      </c>
      <c r="L7" s="177"/>
    </row>
    <row r="8" spans="1:12" s="11" customFormat="1" ht="12.75">
      <c r="A8" s="164" t="s">
        <v>13</v>
      </c>
      <c r="B8" s="121"/>
      <c r="C8" s="124">
        <v>4533.85304532</v>
      </c>
      <c r="D8" s="341">
        <v>4506.805</v>
      </c>
      <c r="E8" s="121">
        <v>5007.865</v>
      </c>
      <c r="F8" s="121"/>
      <c r="G8" s="121">
        <v>4900.94</v>
      </c>
      <c r="H8" s="121"/>
      <c r="I8" s="121">
        <v>4514.452</v>
      </c>
      <c r="J8" s="121"/>
      <c r="K8" s="124">
        <v>4229.5266</v>
      </c>
      <c r="L8" s="177"/>
    </row>
    <row r="9" spans="1:12" s="11" customFormat="1" ht="12.75">
      <c r="A9" s="164" t="s">
        <v>32</v>
      </c>
      <c r="B9" s="121"/>
      <c r="C9" s="121">
        <v>5154</v>
      </c>
      <c r="D9" s="121">
        <v>4879</v>
      </c>
      <c r="E9" s="121">
        <v>5323.4619999999995</v>
      </c>
      <c r="F9" s="121"/>
      <c r="G9" s="121">
        <v>5622.422</v>
      </c>
      <c r="H9" s="121"/>
      <c r="I9" s="121">
        <v>5604.609</v>
      </c>
      <c r="J9" s="121"/>
      <c r="K9" s="121">
        <v>6509.7027000000035</v>
      </c>
      <c r="L9" s="269"/>
    </row>
    <row r="10" spans="1:12" s="11" customFormat="1" ht="12.75">
      <c r="A10" s="296" t="s">
        <v>179</v>
      </c>
      <c r="B10" s="121"/>
      <c r="C10" s="121"/>
      <c r="D10" s="124"/>
      <c r="E10" s="341"/>
      <c r="F10" s="341"/>
      <c r="G10" s="121"/>
      <c r="H10" s="121"/>
      <c r="I10" s="121"/>
      <c r="J10" s="121"/>
      <c r="K10" s="124"/>
      <c r="L10" s="177"/>
    </row>
    <row r="11" spans="1:12" s="11" customFormat="1" ht="12.75">
      <c r="A11" s="296" t="s">
        <v>180</v>
      </c>
      <c r="B11" s="121"/>
      <c r="C11" s="140">
        <v>387</v>
      </c>
      <c r="D11" s="297">
        <v>364</v>
      </c>
      <c r="E11" s="343">
        <v>410.854</v>
      </c>
      <c r="F11" s="343"/>
      <c r="G11" s="140">
        <v>299.905</v>
      </c>
      <c r="H11" s="121"/>
      <c r="I11" s="140">
        <v>287.629</v>
      </c>
      <c r="J11" s="140"/>
      <c r="K11" s="297">
        <v>448.8093</v>
      </c>
      <c r="L11" s="298"/>
    </row>
    <row r="12" spans="1:12" s="11" customFormat="1" ht="14.25">
      <c r="A12" s="296" t="s">
        <v>181</v>
      </c>
      <c r="B12" s="121"/>
      <c r="C12" s="140">
        <v>424</v>
      </c>
      <c r="D12" s="297">
        <v>415</v>
      </c>
      <c r="E12" s="343">
        <v>445.822</v>
      </c>
      <c r="F12" s="343"/>
      <c r="G12" s="140">
        <v>496.32</v>
      </c>
      <c r="H12" s="121"/>
      <c r="I12" s="140">
        <v>597.785</v>
      </c>
      <c r="J12" s="342" t="s">
        <v>154</v>
      </c>
      <c r="K12" s="297">
        <v>626.2937999999999</v>
      </c>
      <c r="L12" s="318" t="s">
        <v>154</v>
      </c>
    </row>
    <row r="13" spans="1:12" s="11" customFormat="1" ht="14.25">
      <c r="A13" s="296" t="s">
        <v>182</v>
      </c>
      <c r="B13" s="121"/>
      <c r="C13" s="140">
        <v>606</v>
      </c>
      <c r="D13" s="297">
        <v>527</v>
      </c>
      <c r="E13" s="343">
        <v>550.023</v>
      </c>
      <c r="F13" s="343"/>
      <c r="G13" s="140">
        <v>793.586</v>
      </c>
      <c r="H13" s="342" t="s">
        <v>145</v>
      </c>
      <c r="I13" s="140">
        <v>703.975</v>
      </c>
      <c r="J13" s="140"/>
      <c r="K13" s="297">
        <v>848.9232000000001</v>
      </c>
      <c r="L13" s="298"/>
    </row>
    <row r="14" spans="1:12" s="11" customFormat="1" ht="12.75">
      <c r="A14" s="164" t="s">
        <v>183</v>
      </c>
      <c r="B14" s="121"/>
      <c r="C14" s="140">
        <v>3737</v>
      </c>
      <c r="D14" s="297">
        <v>3573</v>
      </c>
      <c r="E14" s="343">
        <v>3916.763</v>
      </c>
      <c r="F14" s="343"/>
      <c r="G14" s="140">
        <v>4032.611</v>
      </c>
      <c r="H14" s="121"/>
      <c r="I14" s="140">
        <v>4015.22</v>
      </c>
      <c r="J14" s="140"/>
      <c r="K14" s="297">
        <v>4585.676400000003</v>
      </c>
      <c r="L14" s="298"/>
    </row>
    <row r="15" spans="1:12" s="11" customFormat="1" ht="12.75">
      <c r="A15" s="164"/>
      <c r="B15" s="121"/>
      <c r="C15" s="121"/>
      <c r="D15" s="124"/>
      <c r="E15" s="341"/>
      <c r="F15" s="341"/>
      <c r="G15" s="121"/>
      <c r="H15" s="121"/>
      <c r="I15" s="121"/>
      <c r="J15" s="121"/>
      <c r="K15" s="124"/>
      <c r="L15" s="177"/>
    </row>
    <row r="16" spans="1:12" s="11" customFormat="1" ht="12.75">
      <c r="A16" s="165"/>
      <c r="B16" s="121"/>
      <c r="C16" s="121"/>
      <c r="D16" s="124"/>
      <c r="E16" s="341"/>
      <c r="F16" s="341"/>
      <c r="G16" s="121"/>
      <c r="H16" s="121"/>
      <c r="I16" s="121"/>
      <c r="J16" s="121"/>
      <c r="K16" s="124"/>
      <c r="L16" s="177"/>
    </row>
    <row r="17" spans="1:12" s="11" customFormat="1" ht="14.25">
      <c r="A17" s="166" t="s">
        <v>8</v>
      </c>
      <c r="B17" s="44"/>
      <c r="C17" s="44">
        <v>16641</v>
      </c>
      <c r="D17" s="45">
        <v>16307.001</v>
      </c>
      <c r="E17" s="344">
        <v>19958.379</v>
      </c>
      <c r="F17" s="339" t="s">
        <v>147</v>
      </c>
      <c r="G17" s="44">
        <v>19801.126</v>
      </c>
      <c r="H17" s="342" t="s">
        <v>145</v>
      </c>
      <c r="I17" s="44">
        <v>21361.64</v>
      </c>
      <c r="J17" s="44"/>
      <c r="K17" s="44">
        <v>24411.1842</v>
      </c>
      <c r="L17" s="237"/>
    </row>
    <row r="18" spans="1:12" ht="6.75" customHeight="1">
      <c r="A18" s="509"/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317"/>
    </row>
    <row r="19" spans="1:12" ht="12.75">
      <c r="A19" s="510" t="s">
        <v>96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273"/>
    </row>
    <row r="20" spans="1:12" ht="17.25" customHeight="1">
      <c r="A20" s="512" t="s">
        <v>184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4"/>
    </row>
    <row r="21" spans="1:12" ht="38.25" customHeight="1">
      <c r="A21" s="512" t="s">
        <v>185</v>
      </c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4"/>
    </row>
    <row r="22" spans="1:12" ht="18">
      <c r="A22" s="506" t="s">
        <v>186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8"/>
    </row>
    <row r="23" ht="12.75" hidden="1"/>
  </sheetData>
  <mergeCells count="5">
    <mergeCell ref="A22:L22"/>
    <mergeCell ref="A18:K18"/>
    <mergeCell ref="A19:K19"/>
    <mergeCell ref="A20:L20"/>
    <mergeCell ref="A21:L21"/>
  </mergeCells>
  <printOptions/>
  <pageMargins left="0.75" right="0.75" top="1" bottom="1" header="0.5" footer="0.5"/>
  <pageSetup horizontalDpi="600" verticalDpi="600" orientation="portrait" paperSize="9" scale="68" r:id="rId2"/>
  <rowBreaks count="1" manualBreakCount="1">
    <brk id="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23"/>
  <sheetViews>
    <sheetView showGridLines="0" workbookViewId="0" topLeftCell="A1">
      <selection activeCell="A2" sqref="A2:IV20"/>
    </sheetView>
  </sheetViews>
  <sheetFormatPr defaultColWidth="8.88671875" defaultRowHeight="18"/>
  <cols>
    <col min="1" max="1" width="47.6640625" style="0" bestFit="1" customWidth="1"/>
    <col min="2" max="2" width="10.3359375" style="0" customWidth="1"/>
    <col min="3" max="3" width="11.4453125" style="0" customWidth="1"/>
    <col min="4" max="4" width="12.10546875" style="0" customWidth="1"/>
    <col min="5" max="5" width="6.77734375" style="0" customWidth="1"/>
    <col min="6" max="6" width="10.99609375" style="0" customWidth="1"/>
    <col min="7" max="11" width="6.77734375" style="0" customWidth="1"/>
  </cols>
  <sheetData>
    <row r="1" spans="1:12" ht="18">
      <c r="A1" s="10"/>
      <c r="B1" s="38"/>
      <c r="C1" s="38"/>
      <c r="D1" s="38"/>
      <c r="E1" s="38"/>
      <c r="F1" s="38"/>
      <c r="G1" s="10"/>
      <c r="H1" s="33"/>
      <c r="I1" s="3"/>
      <c r="J1" s="3"/>
      <c r="K1" s="3"/>
      <c r="L1" s="8"/>
    </row>
    <row r="2" spans="1:12" ht="18">
      <c r="A2" s="65" t="s">
        <v>58</v>
      </c>
      <c r="B2" s="38"/>
      <c r="C2" s="38"/>
      <c r="D2" s="38"/>
      <c r="E2" s="38"/>
      <c r="F2" s="38"/>
      <c r="G2" s="10"/>
      <c r="H2" s="33"/>
      <c r="I2" s="3"/>
      <c r="J2" s="3"/>
      <c r="K2" s="3"/>
      <c r="L2" s="8"/>
    </row>
    <row r="3" spans="1:12" ht="18.75" thickBot="1">
      <c r="A3" s="8"/>
      <c r="B3" s="40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">
      <c r="A4" s="8"/>
      <c r="B4" s="110" t="s">
        <v>91</v>
      </c>
      <c r="C4" s="228" t="s">
        <v>153</v>
      </c>
      <c r="D4" s="111"/>
      <c r="E4" s="111"/>
      <c r="F4" s="228"/>
      <c r="G4" s="8"/>
      <c r="H4" s="8"/>
      <c r="I4" s="8"/>
      <c r="J4" s="8"/>
      <c r="K4" s="8"/>
      <c r="L4" s="8"/>
    </row>
    <row r="5" spans="1:12" ht="18">
      <c r="A5" s="8"/>
      <c r="B5" s="85" t="s">
        <v>2</v>
      </c>
      <c r="C5" s="112" t="s">
        <v>2</v>
      </c>
      <c r="D5" s="111"/>
      <c r="E5" s="111"/>
      <c r="F5" s="112"/>
      <c r="G5" s="8"/>
      <c r="H5" s="8"/>
      <c r="I5" s="8"/>
      <c r="J5" s="8"/>
      <c r="K5" s="8"/>
      <c r="L5" s="8"/>
    </row>
    <row r="6" spans="1:12" ht="18">
      <c r="A6" s="8"/>
      <c r="B6" s="113" t="s">
        <v>1</v>
      </c>
      <c r="C6" s="114" t="s">
        <v>1</v>
      </c>
      <c r="D6" s="111"/>
      <c r="E6" s="111"/>
      <c r="F6" s="114"/>
      <c r="G6" s="8"/>
      <c r="H6" s="8"/>
      <c r="I6" s="8"/>
      <c r="J6" s="8"/>
      <c r="K6" s="8"/>
      <c r="L6" s="8"/>
    </row>
    <row r="7" spans="1:12" ht="18">
      <c r="A7" s="42" t="s">
        <v>14</v>
      </c>
      <c r="B7" s="115">
        <f>B16/B20*100</f>
        <v>20.98498828195421</v>
      </c>
      <c r="C7" s="179">
        <f>C16/C20*100</f>
        <v>25.239550895905</v>
      </c>
      <c r="D7" s="111"/>
      <c r="E7" s="117"/>
      <c r="F7" s="116"/>
      <c r="G7" s="8"/>
      <c r="H7" s="8"/>
      <c r="I7" s="8"/>
      <c r="J7" s="8"/>
      <c r="K7" s="8"/>
      <c r="L7" s="8"/>
    </row>
    <row r="8" spans="1:12" ht="18">
      <c r="A8" s="42" t="s">
        <v>11</v>
      </c>
      <c r="B8" s="115">
        <f>B17/B20*100</f>
        <v>20.800496402920494</v>
      </c>
      <c r="C8" s="179">
        <f>C17/C20*100</f>
        <v>27.390223784316188</v>
      </c>
      <c r="D8" s="111"/>
      <c r="E8" s="117"/>
      <c r="F8" s="181"/>
      <c r="G8" s="8"/>
      <c r="H8" s="8"/>
      <c r="I8" s="8"/>
      <c r="J8" s="8"/>
      <c r="K8" s="8"/>
      <c r="L8" s="8"/>
    </row>
    <row r="9" spans="1:12" ht="18">
      <c r="A9" s="42" t="s">
        <v>13</v>
      </c>
      <c r="B9" s="115">
        <f>B18/B20*100</f>
        <v>27.24507568848026</v>
      </c>
      <c r="C9" s="179">
        <f>C18/C20*100</f>
        <v>21.1334523004788</v>
      </c>
      <c r="D9" s="111"/>
      <c r="E9" s="117"/>
      <c r="F9" s="181"/>
      <c r="G9" s="8"/>
      <c r="H9" s="8"/>
      <c r="I9" s="8"/>
      <c r="J9" s="8"/>
      <c r="K9" s="8"/>
      <c r="L9" s="8"/>
    </row>
    <row r="10" spans="1:12" ht="18">
      <c r="A10" s="8" t="s">
        <v>32</v>
      </c>
      <c r="B10" s="115">
        <f>B19/B20*100</f>
        <v>30.971696412475215</v>
      </c>
      <c r="C10" s="180">
        <f>C19/C20*100</f>
        <v>26.23679174445408</v>
      </c>
      <c r="D10" s="111"/>
      <c r="E10" s="111"/>
      <c r="F10" s="182"/>
      <c r="G10" s="8"/>
      <c r="H10" s="57"/>
      <c r="I10" s="8"/>
      <c r="J10" s="8"/>
      <c r="K10" s="8"/>
      <c r="L10" s="8"/>
    </row>
    <row r="11" spans="1:12" ht="18">
      <c r="A11" s="8"/>
      <c r="B11" s="40">
        <f>SUM(B7:B10)</f>
        <v>100.00225678583017</v>
      </c>
      <c r="C11" s="115">
        <f>SUM(C7:C10)</f>
        <v>100.00001872515406</v>
      </c>
      <c r="D11" s="8"/>
      <c r="E11" s="8"/>
      <c r="F11" s="8"/>
      <c r="G11" s="8"/>
      <c r="H11" s="8"/>
      <c r="I11" s="8"/>
      <c r="J11" s="8"/>
      <c r="K11" s="8"/>
      <c r="L11" s="8"/>
    </row>
    <row r="12" spans="1:12" ht="18.75" thickBot="1">
      <c r="A12" s="8"/>
      <c r="B12" s="8"/>
      <c r="C12" s="111"/>
      <c r="D12" s="8"/>
      <c r="E12" s="8"/>
      <c r="F12" s="8"/>
      <c r="G12" s="8"/>
      <c r="H12" s="8"/>
      <c r="I12" s="8"/>
      <c r="J12" s="8"/>
      <c r="K12" s="8"/>
      <c r="L12" s="8"/>
    </row>
    <row r="13" spans="1:12" ht="18">
      <c r="A13" s="8"/>
      <c r="B13" s="110" t="s">
        <v>91</v>
      </c>
      <c r="C13" s="228" t="s">
        <v>153</v>
      </c>
      <c r="D13" s="8"/>
      <c r="E13" s="8"/>
      <c r="F13" s="8"/>
      <c r="G13" s="8"/>
      <c r="H13" s="8"/>
      <c r="I13" s="8"/>
      <c r="J13" s="8"/>
      <c r="K13" s="8"/>
      <c r="L13" s="8"/>
    </row>
    <row r="14" spans="1:12" ht="18">
      <c r="A14" s="8"/>
      <c r="B14" s="85" t="s">
        <v>2</v>
      </c>
      <c r="C14" s="112" t="s">
        <v>2</v>
      </c>
      <c r="D14" s="8"/>
      <c r="E14" s="8"/>
      <c r="F14" s="8"/>
      <c r="G14" s="8"/>
      <c r="H14" s="8"/>
      <c r="I14" s="8"/>
      <c r="J14" s="8"/>
      <c r="K14" s="8"/>
      <c r="L14" s="8"/>
    </row>
    <row r="15" spans="1:12" ht="18">
      <c r="A15" s="8"/>
      <c r="B15" s="113" t="s">
        <v>1</v>
      </c>
      <c r="C15" s="114" t="s">
        <v>1</v>
      </c>
      <c r="D15" s="8"/>
      <c r="E15" s="8"/>
      <c r="F15" s="8"/>
      <c r="G15" s="8"/>
      <c r="H15" s="8"/>
      <c r="I15" s="8"/>
      <c r="J15" s="8"/>
      <c r="K15" s="8"/>
      <c r="L15" s="8"/>
    </row>
    <row r="16" spans="1:12" ht="18">
      <c r="A16" s="42" t="s">
        <v>14</v>
      </c>
      <c r="B16" s="323">
        <f>'Table4.2c'!C6</f>
        <v>3492.1119</v>
      </c>
      <c r="C16" s="324">
        <f>'Table4.2c'!I6</f>
        <v>5391.582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ht="18">
      <c r="A17" s="42" t="s">
        <v>11</v>
      </c>
      <c r="B17" s="323">
        <f>'Table4.2c'!C7</f>
        <v>3461.4106064099997</v>
      </c>
      <c r="C17" s="324">
        <f>'Table4.2c'!I7</f>
        <v>5851.001</v>
      </c>
      <c r="D17" s="3"/>
      <c r="E17" s="3"/>
      <c r="F17" s="3"/>
      <c r="G17" s="3"/>
      <c r="H17" s="3"/>
      <c r="I17" s="3"/>
      <c r="J17" s="3"/>
      <c r="K17" s="3"/>
      <c r="L17" s="8"/>
    </row>
    <row r="18" spans="1:12" ht="18">
      <c r="A18" s="42" t="s">
        <v>13</v>
      </c>
      <c r="B18" s="323">
        <f>'Table4.2c'!C8</f>
        <v>4533.85304532</v>
      </c>
      <c r="C18" s="316">
        <f>'Table4.2c'!I8</f>
        <v>4514.452</v>
      </c>
      <c r="D18" s="3"/>
      <c r="E18" s="3"/>
      <c r="F18" s="3"/>
      <c r="G18" s="3"/>
      <c r="H18" s="3"/>
      <c r="I18" s="3"/>
      <c r="J18" s="3"/>
      <c r="K18" s="3"/>
      <c r="L18" s="8"/>
    </row>
    <row r="19" spans="1:12" ht="18">
      <c r="A19" s="8" t="s">
        <v>32</v>
      </c>
      <c r="B19" s="323">
        <f>'Table4.2c'!C9</f>
        <v>5154</v>
      </c>
      <c r="C19" s="323">
        <f>'Table4.2c'!I9</f>
        <v>5604.609</v>
      </c>
      <c r="D19" s="3"/>
      <c r="E19" s="3"/>
      <c r="F19" s="3"/>
      <c r="G19" s="3"/>
      <c r="H19" s="3"/>
      <c r="I19" s="3"/>
      <c r="J19" s="3"/>
      <c r="K19" s="3"/>
      <c r="L19" s="8"/>
    </row>
    <row r="20" spans="1:12" ht="18">
      <c r="A20" s="8" t="s">
        <v>88</v>
      </c>
      <c r="B20" s="325">
        <f>'Table4.2c'!C17</f>
        <v>16641</v>
      </c>
      <c r="C20" s="325">
        <f>'Table4.2c'!I17</f>
        <v>21361.64</v>
      </c>
      <c r="D20" s="3"/>
      <c r="E20" s="3"/>
      <c r="F20" s="3"/>
      <c r="G20" s="3"/>
      <c r="H20" s="3"/>
      <c r="I20" s="3"/>
      <c r="J20" s="3"/>
      <c r="K20" s="3"/>
      <c r="L20" s="8"/>
    </row>
    <row r="21" spans="1:12" ht="18">
      <c r="A21" s="8"/>
      <c r="B21" s="37"/>
      <c r="C21" s="3"/>
      <c r="D21" s="3"/>
      <c r="E21" s="3"/>
      <c r="F21" s="3"/>
      <c r="G21" s="3"/>
      <c r="H21" s="3"/>
      <c r="I21" s="3"/>
      <c r="J21" s="3"/>
      <c r="K21" s="3"/>
      <c r="L21" s="8"/>
    </row>
    <row r="22" spans="1:12" ht="18">
      <c r="A22" s="8"/>
      <c r="B22" s="37"/>
      <c r="C22" s="3"/>
      <c r="D22" s="3"/>
      <c r="E22" s="3"/>
      <c r="F22" s="3"/>
      <c r="G22" s="3"/>
      <c r="H22" s="3"/>
      <c r="I22" s="3"/>
      <c r="J22" s="3"/>
      <c r="K22" s="3"/>
      <c r="L22" s="8"/>
    </row>
    <row r="23" spans="1:12" ht="18">
      <c r="A23" s="8"/>
      <c r="B23" s="37"/>
      <c r="C23" s="3"/>
      <c r="D23" s="3"/>
      <c r="E23" s="3"/>
      <c r="F23" s="3"/>
      <c r="G23" s="3"/>
      <c r="H23" s="3"/>
      <c r="I23" s="3"/>
      <c r="J23" s="3"/>
      <c r="K23" s="3"/>
      <c r="L23" s="8"/>
    </row>
  </sheetData>
  <printOptions/>
  <pageMargins left="0.75" right="0.75" top="1" bottom="1" header="0.5" footer="0.5"/>
  <pageSetup fitToHeight="1" fitToWidth="1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4"/>
  <sheetViews>
    <sheetView showGridLines="0" workbookViewId="0" topLeftCell="A1">
      <selection activeCell="L14" sqref="L14"/>
    </sheetView>
  </sheetViews>
  <sheetFormatPr defaultColWidth="8.88671875" defaultRowHeight="18"/>
  <cols>
    <col min="1" max="1" width="32.4453125" style="46" customWidth="1"/>
    <col min="2" max="4" width="11.77734375" style="3" customWidth="1"/>
    <col min="5" max="5" width="2.3359375" style="3" customWidth="1"/>
    <col min="6" max="8" width="11.77734375" style="3" customWidth="1"/>
    <col min="9" max="19" width="9.3359375" style="8" customWidth="1"/>
    <col min="20" max="20" width="9.77734375" style="8" customWidth="1"/>
    <col min="21" max="16384" width="9.3359375" style="8" customWidth="1"/>
  </cols>
  <sheetData>
    <row r="1" spans="1:8" ht="15.75">
      <c r="A1" s="349" t="s">
        <v>129</v>
      </c>
      <c r="B1" s="350"/>
      <c r="C1" s="350"/>
      <c r="D1" s="350"/>
      <c r="E1" s="350"/>
      <c r="F1" s="350"/>
      <c r="G1" s="350"/>
      <c r="H1" s="351"/>
    </row>
    <row r="2" spans="1:8" ht="17.25" customHeight="1">
      <c r="A2" s="193"/>
      <c r="B2" s="106"/>
      <c r="C2" s="106"/>
      <c r="D2" s="106"/>
      <c r="E2" s="106"/>
      <c r="F2" s="106"/>
      <c r="G2" s="520" t="s">
        <v>0</v>
      </c>
      <c r="H2" s="521"/>
    </row>
    <row r="3" spans="1:16" s="10" customFormat="1" ht="14.25" customHeight="1">
      <c r="A3" s="163"/>
      <c r="B3" s="112" t="s">
        <v>91</v>
      </c>
      <c r="C3" s="112" t="s">
        <v>95</v>
      </c>
      <c r="D3" s="112" t="s">
        <v>111</v>
      </c>
      <c r="E3" s="112"/>
      <c r="F3" s="112" t="s">
        <v>118</v>
      </c>
      <c r="G3" s="112" t="s">
        <v>153</v>
      </c>
      <c r="H3" s="141" t="s">
        <v>173</v>
      </c>
      <c r="I3" s="126"/>
      <c r="J3" s="126"/>
      <c r="K3" s="126"/>
      <c r="L3" s="126"/>
      <c r="M3" s="127"/>
      <c r="N3" s="112"/>
      <c r="O3" s="141"/>
      <c r="P3" s="112"/>
    </row>
    <row r="4" spans="1:16" s="10" customFormat="1" ht="12.75">
      <c r="A4" s="163"/>
      <c r="B4" s="6"/>
      <c r="C4" s="112"/>
      <c r="D4" s="227"/>
      <c r="E4" s="227"/>
      <c r="F4" s="112"/>
      <c r="G4" s="112"/>
      <c r="H4" s="141" t="s">
        <v>46</v>
      </c>
      <c r="I4" s="6"/>
      <c r="J4" s="6"/>
      <c r="K4" s="6"/>
      <c r="L4" s="6"/>
      <c r="M4" s="112"/>
      <c r="O4" s="112"/>
      <c r="P4" s="141"/>
    </row>
    <row r="5" spans="1:8" s="10" customFormat="1" ht="12.75">
      <c r="A5" s="163"/>
      <c r="B5" s="108"/>
      <c r="C5" s="109"/>
      <c r="D5" s="109"/>
      <c r="E5" s="109"/>
      <c r="F5" s="109"/>
      <c r="G5" s="109"/>
      <c r="H5" s="186"/>
    </row>
    <row r="6" spans="1:8" ht="12.75">
      <c r="A6" s="194" t="s">
        <v>23</v>
      </c>
      <c r="B6" s="121">
        <v>1005.617</v>
      </c>
      <c r="C6" s="121">
        <v>1003.785</v>
      </c>
      <c r="D6" s="121">
        <v>1000.751</v>
      </c>
      <c r="E6" s="121"/>
      <c r="F6" s="121">
        <v>1166.235</v>
      </c>
      <c r="G6" s="121">
        <v>1260.77</v>
      </c>
      <c r="H6" s="269">
        <v>1287.6426</v>
      </c>
    </row>
    <row r="7" spans="1:8" ht="12.75">
      <c r="A7" s="195" t="s">
        <v>42</v>
      </c>
      <c r="B7" s="121">
        <v>2262.8419999999996</v>
      </c>
      <c r="C7" s="121">
        <v>2159.792</v>
      </c>
      <c r="D7" s="121">
        <v>2766.197</v>
      </c>
      <c r="E7" s="121"/>
      <c r="F7" s="121">
        <v>2795.366</v>
      </c>
      <c r="G7" s="121">
        <v>2595.805</v>
      </c>
      <c r="H7" s="269">
        <v>3317.7375</v>
      </c>
    </row>
    <row r="8" spans="1:8" ht="12.75">
      <c r="A8" s="196" t="s">
        <v>24</v>
      </c>
      <c r="B8" s="121">
        <v>1825.564</v>
      </c>
      <c r="C8" s="121">
        <v>1808.179</v>
      </c>
      <c r="D8" s="121">
        <v>1790.011</v>
      </c>
      <c r="E8" s="121"/>
      <c r="F8" s="121">
        <v>1938.04</v>
      </c>
      <c r="G8" s="121">
        <v>1880.631</v>
      </c>
      <c r="H8" s="269">
        <v>2167.011</v>
      </c>
    </row>
    <row r="9" spans="1:8" ht="12.75">
      <c r="A9" s="196" t="s">
        <v>25</v>
      </c>
      <c r="B9" s="121">
        <v>1164.163</v>
      </c>
      <c r="C9" s="121">
        <v>1177.476</v>
      </c>
      <c r="D9" s="121">
        <v>1277.017</v>
      </c>
      <c r="E9" s="121"/>
      <c r="F9" s="121">
        <v>1278.402</v>
      </c>
      <c r="G9" s="121">
        <v>1378.414</v>
      </c>
      <c r="H9" s="269">
        <v>1608.1947</v>
      </c>
    </row>
    <row r="10" spans="1:8" ht="12.75">
      <c r="A10" s="196" t="s">
        <v>26</v>
      </c>
      <c r="B10" s="121">
        <v>1869.1</v>
      </c>
      <c r="C10" s="121">
        <v>1759.691</v>
      </c>
      <c r="D10" s="121">
        <v>1938.946</v>
      </c>
      <c r="E10" s="121"/>
      <c r="F10" s="121">
        <v>2089.524</v>
      </c>
      <c r="G10" s="121">
        <v>1983.384</v>
      </c>
      <c r="H10" s="269">
        <v>2081.4678000000004</v>
      </c>
    </row>
    <row r="11" spans="1:8" ht="12.75">
      <c r="A11" s="194" t="s">
        <v>27</v>
      </c>
      <c r="B11" s="121">
        <v>1475.08</v>
      </c>
      <c r="C11" s="121">
        <v>1448.368</v>
      </c>
      <c r="D11" s="121">
        <v>1636.305</v>
      </c>
      <c r="E11" s="121"/>
      <c r="F11" s="121">
        <v>1584.938</v>
      </c>
      <c r="G11" s="121">
        <v>1767.051</v>
      </c>
      <c r="H11" s="269">
        <v>1958.9579999999999</v>
      </c>
    </row>
    <row r="12" spans="1:8" ht="14.25">
      <c r="A12" s="194" t="s">
        <v>22</v>
      </c>
      <c r="B12" s="121">
        <v>3888.06</v>
      </c>
      <c r="C12" s="121">
        <v>3951.633</v>
      </c>
      <c r="D12" s="121">
        <v>6316.245999999999</v>
      </c>
      <c r="E12" s="339" t="s">
        <v>147</v>
      </c>
      <c r="F12" s="121">
        <v>5282.24</v>
      </c>
      <c r="G12" s="121">
        <v>6737.612</v>
      </c>
      <c r="H12" s="269">
        <v>7711.460100000001</v>
      </c>
    </row>
    <row r="13" spans="1:8" ht="12.75">
      <c r="A13" s="196" t="s">
        <v>28</v>
      </c>
      <c r="B13" s="121">
        <v>1926.34</v>
      </c>
      <c r="C13" s="121">
        <v>1785.08</v>
      </c>
      <c r="D13" s="121">
        <v>1955.78</v>
      </c>
      <c r="E13" s="121"/>
      <c r="F13" s="121">
        <v>2112.491</v>
      </c>
      <c r="G13" s="121">
        <v>2197.219</v>
      </c>
      <c r="H13" s="269">
        <v>2621.8719</v>
      </c>
    </row>
    <row r="14" spans="1:8" ht="12.75">
      <c r="A14" s="196" t="s">
        <v>29</v>
      </c>
      <c r="B14" s="121">
        <v>1224.233</v>
      </c>
      <c r="C14" s="121">
        <v>1212.997</v>
      </c>
      <c r="D14" s="121">
        <v>1277.126</v>
      </c>
      <c r="E14" s="121"/>
      <c r="F14" s="121">
        <v>1553.89</v>
      </c>
      <c r="G14" s="121">
        <v>1560.689</v>
      </c>
      <c r="H14" s="269">
        <v>1656.8406</v>
      </c>
    </row>
    <row r="15" spans="1:16" s="10" customFormat="1" ht="14.25">
      <c r="A15" s="206" t="s">
        <v>30</v>
      </c>
      <c r="B15" s="113">
        <v>16640.794</v>
      </c>
      <c r="C15" s="45">
        <v>16307.001</v>
      </c>
      <c r="D15" s="45">
        <v>19958.378999999997</v>
      </c>
      <c r="E15" s="339" t="s">
        <v>147</v>
      </c>
      <c r="F15" s="45">
        <v>19801.126</v>
      </c>
      <c r="G15" s="45">
        <v>21361.575</v>
      </c>
      <c r="H15" s="348">
        <v>24411.1842</v>
      </c>
      <c r="I15" s="85"/>
      <c r="J15" s="85"/>
      <c r="K15" s="85"/>
      <c r="L15" s="85"/>
      <c r="M15" s="85"/>
      <c r="N15" s="85"/>
      <c r="O15" s="85"/>
      <c r="P15" s="85"/>
    </row>
    <row r="16" spans="1:8" ht="7.5" customHeight="1">
      <c r="A16" s="517"/>
      <c r="B16" s="498"/>
      <c r="C16" s="498"/>
      <c r="D16" s="498"/>
      <c r="E16" s="498"/>
      <c r="F16" s="498"/>
      <c r="G16" s="498"/>
      <c r="H16" s="499"/>
    </row>
    <row r="17" spans="1:8" ht="10.5" customHeight="1">
      <c r="A17" s="518" t="s">
        <v>96</v>
      </c>
      <c r="B17" s="511"/>
      <c r="C17" s="511"/>
      <c r="D17" s="511"/>
      <c r="E17" s="511"/>
      <c r="F17" s="511"/>
      <c r="G17" s="511"/>
      <c r="H17" s="519"/>
    </row>
    <row r="18" spans="1:8" ht="3" customHeight="1">
      <c r="A18" s="264"/>
      <c r="B18" s="272"/>
      <c r="C18" s="272"/>
      <c r="D18" s="272"/>
      <c r="E18" s="272"/>
      <c r="F18" s="272"/>
      <c r="G18" s="272"/>
      <c r="H18" s="273"/>
    </row>
    <row r="19" spans="1:8" ht="12.75">
      <c r="A19" s="495" t="s">
        <v>146</v>
      </c>
      <c r="B19" s="496"/>
      <c r="C19" s="496"/>
      <c r="D19" s="496"/>
      <c r="E19" s="496"/>
      <c r="F19" s="496"/>
      <c r="G19" s="496"/>
      <c r="H19" s="275"/>
    </row>
    <row r="20" spans="1:8" ht="12.75">
      <c r="A20" s="11"/>
      <c r="B20" s="32"/>
      <c r="C20" s="32"/>
      <c r="D20" s="32"/>
      <c r="E20" s="32"/>
      <c r="F20" s="32"/>
      <c r="G20" s="32"/>
      <c r="H20" s="32"/>
    </row>
    <row r="21" spans="1:8" ht="12.75">
      <c r="A21" s="68"/>
      <c r="B21" s="32"/>
      <c r="C21" s="32"/>
      <c r="D21" s="32"/>
      <c r="E21" s="32"/>
      <c r="F21" s="32"/>
      <c r="G21" s="32"/>
      <c r="H21" s="32"/>
    </row>
    <row r="22" ht="26.25" customHeight="1" hidden="1"/>
    <row r="23" spans="1:8" ht="15" hidden="1">
      <c r="A23" s="219"/>
      <c r="B23" s="220"/>
      <c r="C23" s="220"/>
      <c r="D23" s="220"/>
      <c r="E23" s="220"/>
      <c r="F23" s="220"/>
      <c r="G23" s="220"/>
      <c r="H23" s="220"/>
    </row>
    <row r="24" spans="1:7" ht="12.75" hidden="1">
      <c r="A24" s="144"/>
      <c r="B24" s="32"/>
      <c r="C24" s="32"/>
      <c r="D24" s="32"/>
      <c r="E24" s="32"/>
      <c r="F24" s="32"/>
      <c r="G24" s="6"/>
    </row>
    <row r="25" spans="1:8" ht="12.75" hidden="1">
      <c r="A25" s="201"/>
      <c r="B25" s="127"/>
      <c r="C25" s="127"/>
      <c r="D25" s="127"/>
      <c r="E25" s="127"/>
      <c r="F25" s="127"/>
      <c r="G25" s="127"/>
      <c r="H25" s="112"/>
    </row>
    <row r="26" spans="1:8" ht="12.75" hidden="1">
      <c r="A26" s="197"/>
      <c r="B26" s="109"/>
      <c r="C26" s="109"/>
      <c r="D26" s="109"/>
      <c r="E26" s="109"/>
      <c r="F26" s="109"/>
      <c r="G26" s="109"/>
      <c r="H26" s="109"/>
    </row>
    <row r="27" spans="1:8" ht="12.75" hidden="1">
      <c r="A27" s="198"/>
      <c r="B27" s="121"/>
      <c r="C27" s="121"/>
      <c r="D27" s="121"/>
      <c r="E27" s="121"/>
      <c r="F27" s="121"/>
      <c r="G27" s="121"/>
      <c r="H27" s="121"/>
    </row>
    <row r="28" spans="1:8" ht="12.75" hidden="1">
      <c r="A28" s="199"/>
      <c r="B28" s="121"/>
      <c r="C28" s="121"/>
      <c r="D28" s="121"/>
      <c r="E28" s="121"/>
      <c r="F28" s="121"/>
      <c r="G28" s="121"/>
      <c r="H28" s="121"/>
    </row>
    <row r="29" spans="1:8" ht="12.75" hidden="1">
      <c r="A29" s="200"/>
      <c r="B29" s="121"/>
      <c r="C29" s="121"/>
      <c r="D29" s="121"/>
      <c r="E29" s="121"/>
      <c r="F29" s="121"/>
      <c r="G29" s="121"/>
      <c r="H29" s="121"/>
    </row>
    <row r="30" spans="1:8" ht="12.75" hidden="1">
      <c r="A30" s="200"/>
      <c r="B30" s="121"/>
      <c r="C30" s="121"/>
      <c r="D30" s="121"/>
      <c r="E30" s="121"/>
      <c r="F30" s="121"/>
      <c r="G30" s="121"/>
      <c r="H30" s="121"/>
    </row>
    <row r="31" spans="1:8" ht="12.75" hidden="1">
      <c r="A31" s="200"/>
      <c r="B31" s="121"/>
      <c r="C31" s="121"/>
      <c r="D31" s="121"/>
      <c r="E31" s="121"/>
      <c r="F31" s="121"/>
      <c r="G31" s="121"/>
      <c r="H31" s="121"/>
    </row>
    <row r="32" spans="1:8" ht="12.75" hidden="1">
      <c r="A32" s="198"/>
      <c r="B32" s="121"/>
      <c r="C32" s="121"/>
      <c r="D32" s="121"/>
      <c r="E32" s="121"/>
      <c r="F32" s="121"/>
      <c r="G32" s="121"/>
      <c r="H32" s="121"/>
    </row>
    <row r="33" spans="1:8" ht="12.75" hidden="1">
      <c r="A33" s="198"/>
      <c r="B33" s="121"/>
      <c r="C33" s="121"/>
      <c r="D33" s="121"/>
      <c r="E33" s="121"/>
      <c r="F33" s="121"/>
      <c r="G33" s="121"/>
      <c r="H33" s="121"/>
    </row>
    <row r="34" spans="1:8" ht="12.75" hidden="1">
      <c r="A34" s="200"/>
      <c r="B34" s="121"/>
      <c r="C34" s="121"/>
      <c r="D34" s="121"/>
      <c r="E34" s="121"/>
      <c r="F34" s="121"/>
      <c r="G34" s="121"/>
      <c r="H34" s="121"/>
    </row>
    <row r="35" spans="1:8" ht="12.75" hidden="1">
      <c r="A35" s="200"/>
      <c r="B35" s="121"/>
      <c r="C35" s="121"/>
      <c r="D35" s="121"/>
      <c r="E35" s="121"/>
      <c r="F35" s="121"/>
      <c r="G35" s="121"/>
      <c r="H35" s="121"/>
    </row>
    <row r="36" spans="1:8" ht="11.25" customHeight="1" hidden="1">
      <c r="A36" s="207"/>
      <c r="B36" s="113"/>
      <c r="C36" s="113"/>
      <c r="D36" s="113"/>
      <c r="E36" s="113"/>
      <c r="F36" s="113"/>
      <c r="G36" s="113"/>
      <c r="H36" s="113"/>
    </row>
    <row r="37" spans="1:7" ht="14.25" customHeight="1" hidden="1">
      <c r="A37" s="517"/>
      <c r="B37" s="498"/>
      <c r="C37" s="498"/>
      <c r="D37" s="498"/>
      <c r="E37" s="498"/>
      <c r="F37" s="498"/>
      <c r="G37" s="498"/>
    </row>
    <row r="38" spans="1:8" ht="12.75" hidden="1">
      <c r="A38" s="515"/>
      <c r="B38" s="516"/>
      <c r="C38" s="516"/>
      <c r="D38" s="516"/>
      <c r="E38" s="516"/>
      <c r="F38" s="516"/>
      <c r="G38" s="516"/>
      <c r="H38" s="235"/>
    </row>
    <row r="39" spans="1:8" ht="12.75">
      <c r="A39" s="56"/>
      <c r="B39" s="32"/>
      <c r="C39" s="32"/>
      <c r="D39" s="32"/>
      <c r="E39" s="32"/>
      <c r="F39" s="32"/>
      <c r="G39" s="32"/>
      <c r="H39" s="32"/>
    </row>
    <row r="40" spans="1:8" ht="12.75">
      <c r="A40" s="68"/>
      <c r="B40" s="32"/>
      <c r="C40" s="32"/>
      <c r="D40" s="32"/>
      <c r="E40" s="32"/>
      <c r="F40" s="32"/>
      <c r="G40" s="32"/>
      <c r="H40" s="32"/>
    </row>
    <row r="41" spans="1:8" ht="12.75">
      <c r="A41" s="68"/>
      <c r="B41" s="32"/>
      <c r="C41" s="32"/>
      <c r="D41" s="32"/>
      <c r="E41" s="32"/>
      <c r="F41" s="32"/>
      <c r="G41" s="32"/>
      <c r="H41" s="32"/>
    </row>
    <row r="42" spans="1:8" ht="18">
      <c r="A42" s="95"/>
      <c r="B42" s="96"/>
      <c r="C42" s="96"/>
      <c r="D42" s="96"/>
      <c r="E42" s="96"/>
      <c r="F42" s="32"/>
      <c r="G42" s="32"/>
      <c r="H42" s="32"/>
    </row>
    <row r="45" spans="2:11" ht="18">
      <c r="B45" s="64"/>
      <c r="C45" s="64"/>
      <c r="D45" s="64"/>
      <c r="E45" s="64"/>
      <c r="F45" s="64"/>
      <c r="I45" s="3"/>
      <c r="J45" s="3"/>
      <c r="K45" s="3"/>
    </row>
    <row r="46" spans="2:11" ht="18">
      <c r="B46" s="64"/>
      <c r="C46" s="64"/>
      <c r="D46" s="64"/>
      <c r="E46" s="64"/>
      <c r="F46" s="64"/>
      <c r="I46" s="3"/>
      <c r="J46" s="3"/>
      <c r="K46" s="3"/>
    </row>
    <row r="47" spans="1:11" ht="18">
      <c r="A47"/>
      <c r="B47" s="64"/>
      <c r="C47" s="64"/>
      <c r="D47" s="64"/>
      <c r="E47" s="64"/>
      <c r="F47" s="64"/>
      <c r="I47" s="3"/>
      <c r="J47" s="3"/>
      <c r="K47" s="3"/>
    </row>
    <row r="48" spans="2:11" ht="18">
      <c r="B48" s="64"/>
      <c r="C48" s="64"/>
      <c r="D48" s="64"/>
      <c r="E48" s="64"/>
      <c r="F48" s="64"/>
      <c r="I48" s="3"/>
      <c r="J48" s="3"/>
      <c r="K48" s="3"/>
    </row>
    <row r="49" spans="2:11" ht="18">
      <c r="B49" s="64"/>
      <c r="C49" s="64"/>
      <c r="D49" s="64"/>
      <c r="E49" s="64"/>
      <c r="F49" s="64"/>
      <c r="I49" s="3"/>
      <c r="J49" s="3"/>
      <c r="K49" s="3"/>
    </row>
    <row r="50" spans="1:11" ht="18">
      <c r="A50"/>
      <c r="B50" s="64"/>
      <c r="C50" s="64"/>
      <c r="D50" s="64"/>
      <c r="E50" s="64"/>
      <c r="F50" s="64"/>
      <c r="I50" s="3"/>
      <c r="J50" s="3"/>
      <c r="K50" s="3"/>
    </row>
    <row r="51" spans="1:11" ht="18">
      <c r="A51"/>
      <c r="B51" s="64"/>
      <c r="C51" s="64"/>
      <c r="D51" s="64"/>
      <c r="E51" s="64"/>
      <c r="F51" s="64"/>
      <c r="I51" s="3"/>
      <c r="J51" s="3"/>
      <c r="K51" s="3"/>
    </row>
    <row r="52" spans="1:11" ht="18">
      <c r="A52"/>
      <c r="B52" s="64"/>
      <c r="C52" s="64"/>
      <c r="D52" s="64"/>
      <c r="E52" s="64"/>
      <c r="F52" s="64"/>
      <c r="I52" s="3"/>
      <c r="J52" s="3"/>
      <c r="K52" s="3"/>
    </row>
    <row r="53" spans="1:11" ht="18">
      <c r="A53"/>
      <c r="B53" s="64"/>
      <c r="C53" s="64"/>
      <c r="D53" s="64"/>
      <c r="E53" s="64"/>
      <c r="F53" s="64"/>
      <c r="I53" s="3"/>
      <c r="J53" s="3"/>
      <c r="K53" s="3"/>
    </row>
    <row r="54" spans="1:11" ht="18">
      <c r="A54"/>
      <c r="B54" s="64"/>
      <c r="C54" s="64"/>
      <c r="D54" s="64"/>
      <c r="E54" s="64"/>
      <c r="F54" s="64"/>
      <c r="I54" s="3"/>
      <c r="J54" s="3"/>
      <c r="K54" s="3"/>
    </row>
  </sheetData>
  <mergeCells count="6">
    <mergeCell ref="A38:G38"/>
    <mergeCell ref="A16:H16"/>
    <mergeCell ref="A17:H17"/>
    <mergeCell ref="G2:H2"/>
    <mergeCell ref="A37:G37"/>
    <mergeCell ref="A19:G19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9"/>
  <sheetViews>
    <sheetView showGridLines="0" workbookViewId="0" topLeftCell="A1">
      <selection activeCell="J5" sqref="J5"/>
    </sheetView>
  </sheetViews>
  <sheetFormatPr defaultColWidth="8.88671875" defaultRowHeight="18"/>
  <cols>
    <col min="1" max="1" width="26.10546875" style="0" customWidth="1"/>
    <col min="2" max="2" width="3.10546875" style="0" customWidth="1"/>
    <col min="3" max="5" width="11.77734375" style="0" customWidth="1"/>
    <col min="6" max="6" width="2.77734375" style="0" customWidth="1"/>
    <col min="7" max="7" width="10.77734375" style="0" customWidth="1"/>
    <col min="8" max="8" width="11.77734375" style="0" customWidth="1"/>
    <col min="9" max="9" width="1.66796875" style="0" customWidth="1"/>
  </cols>
  <sheetData>
    <row r="1" spans="1:9" ht="18">
      <c r="A1" s="345" t="s">
        <v>128</v>
      </c>
      <c r="B1" s="353"/>
      <c r="C1" s="353"/>
      <c r="D1" s="353"/>
      <c r="E1" s="353"/>
      <c r="F1" s="353"/>
      <c r="G1" s="353"/>
      <c r="H1" s="353"/>
      <c r="I1" s="354"/>
    </row>
    <row r="2" spans="1:16" ht="18.75" customHeight="1">
      <c r="A2" s="144"/>
      <c r="B2" s="32"/>
      <c r="C2" s="32"/>
      <c r="D2" s="32"/>
      <c r="E2" s="32"/>
      <c r="F2" s="32"/>
      <c r="G2" s="32"/>
      <c r="H2" s="6" t="s">
        <v>44</v>
      </c>
      <c r="I2" s="151"/>
      <c r="P2" s="96"/>
    </row>
    <row r="3" spans="1:16" ht="22.5" customHeight="1">
      <c r="A3" s="201"/>
      <c r="B3" s="127"/>
      <c r="C3" s="112" t="s">
        <v>91</v>
      </c>
      <c r="D3" s="127" t="s">
        <v>95</v>
      </c>
      <c r="E3" s="127" t="s">
        <v>111</v>
      </c>
      <c r="F3" s="127"/>
      <c r="G3" s="112" t="s">
        <v>118</v>
      </c>
      <c r="H3" s="112" t="s">
        <v>153</v>
      </c>
      <c r="I3" s="209"/>
      <c r="N3" s="137"/>
      <c r="O3" s="137"/>
      <c r="P3" s="137"/>
    </row>
    <row r="4" spans="1:16" ht="12.75" customHeight="1">
      <c r="A4" s="197"/>
      <c r="B4" s="109"/>
      <c r="C4" s="109"/>
      <c r="D4" s="109"/>
      <c r="E4" s="109"/>
      <c r="F4" s="109"/>
      <c r="G4" s="109"/>
      <c r="H4" s="248"/>
      <c r="I4" s="276"/>
      <c r="N4" s="8"/>
      <c r="O4" s="8"/>
      <c r="P4" s="8"/>
    </row>
    <row r="5" spans="1:16" ht="12.75" customHeight="1">
      <c r="A5" s="198" t="s">
        <v>23</v>
      </c>
      <c r="B5" s="121"/>
      <c r="C5" s="121">
        <v>395</v>
      </c>
      <c r="D5" s="121">
        <v>393</v>
      </c>
      <c r="E5" s="121">
        <v>391</v>
      </c>
      <c r="F5" s="121"/>
      <c r="G5" s="121">
        <v>454</v>
      </c>
      <c r="H5" s="121">
        <v>488</v>
      </c>
      <c r="I5" s="209"/>
      <c r="N5" s="171"/>
      <c r="O5" s="171"/>
      <c r="P5" s="8"/>
    </row>
    <row r="6" spans="1:16" ht="12.75" customHeight="1">
      <c r="A6" s="199" t="s">
        <v>42</v>
      </c>
      <c r="B6" s="121"/>
      <c r="C6" s="121">
        <v>331</v>
      </c>
      <c r="D6" s="121">
        <v>315</v>
      </c>
      <c r="E6" s="121">
        <v>403</v>
      </c>
      <c r="F6" s="121"/>
      <c r="G6" s="121">
        <v>407</v>
      </c>
      <c r="H6" s="121">
        <v>376</v>
      </c>
      <c r="I6" s="209"/>
      <c r="N6" s="171"/>
      <c r="O6" s="171"/>
      <c r="P6" s="8"/>
    </row>
    <row r="7" spans="1:16" ht="12.75" customHeight="1">
      <c r="A7" s="200" t="s">
        <v>24</v>
      </c>
      <c r="B7" s="121"/>
      <c r="C7" s="121">
        <v>357</v>
      </c>
      <c r="D7" s="121">
        <v>351</v>
      </c>
      <c r="E7" s="121">
        <v>345</v>
      </c>
      <c r="F7" s="121"/>
      <c r="G7" s="121">
        <v>371</v>
      </c>
      <c r="H7" s="121">
        <v>358</v>
      </c>
      <c r="I7" s="209"/>
      <c r="N7" s="171"/>
      <c r="O7" s="171"/>
      <c r="P7" s="8"/>
    </row>
    <row r="8" spans="1:16" ht="12.75" customHeight="1">
      <c r="A8" s="200" t="s">
        <v>25</v>
      </c>
      <c r="B8" s="121"/>
      <c r="C8" s="121">
        <v>269</v>
      </c>
      <c r="D8" s="121">
        <v>270</v>
      </c>
      <c r="E8" s="121">
        <v>290</v>
      </c>
      <c r="F8" s="121"/>
      <c r="G8" s="121">
        <v>289</v>
      </c>
      <c r="H8" s="121">
        <v>310</v>
      </c>
      <c r="I8" s="209"/>
      <c r="N8" s="171"/>
      <c r="O8" s="171"/>
      <c r="P8" s="8"/>
    </row>
    <row r="9" spans="1:16" ht="12.75" customHeight="1">
      <c r="A9" s="200" t="s">
        <v>26</v>
      </c>
      <c r="B9" s="121"/>
      <c r="C9" s="121">
        <v>350</v>
      </c>
      <c r="D9" s="121">
        <v>328</v>
      </c>
      <c r="E9" s="121">
        <v>361</v>
      </c>
      <c r="F9" s="121"/>
      <c r="G9" s="121">
        <v>386</v>
      </c>
      <c r="H9" s="121">
        <v>365</v>
      </c>
      <c r="I9" s="209"/>
      <c r="N9" s="171"/>
      <c r="O9" s="171"/>
      <c r="P9" s="8"/>
    </row>
    <row r="10" spans="1:9" ht="12.75" customHeight="1">
      <c r="A10" s="198" t="s">
        <v>27</v>
      </c>
      <c r="B10" s="121"/>
      <c r="C10" s="121">
        <v>266</v>
      </c>
      <c r="D10" s="121">
        <v>259</v>
      </c>
      <c r="E10" s="121">
        <v>290</v>
      </c>
      <c r="F10" s="121"/>
      <c r="G10" s="121">
        <v>277</v>
      </c>
      <c r="H10" s="121">
        <v>306</v>
      </c>
      <c r="I10" s="209"/>
    </row>
    <row r="11" spans="1:9" ht="12.75" customHeight="1">
      <c r="A11" s="198" t="s">
        <v>22</v>
      </c>
      <c r="B11" s="121"/>
      <c r="C11" s="121">
        <v>519</v>
      </c>
      <c r="D11" s="121">
        <v>524</v>
      </c>
      <c r="E11" s="121">
        <v>831</v>
      </c>
      <c r="F11" s="352" t="s">
        <v>147</v>
      </c>
      <c r="G11" s="121">
        <v>689</v>
      </c>
      <c r="H11" s="121">
        <v>869</v>
      </c>
      <c r="I11" s="279"/>
    </row>
    <row r="12" spans="1:9" ht="12.75" customHeight="1">
      <c r="A12" s="200" t="s">
        <v>28</v>
      </c>
      <c r="B12" s="121"/>
      <c r="C12" s="121">
        <v>236</v>
      </c>
      <c r="D12" s="121">
        <v>217</v>
      </c>
      <c r="E12" s="121">
        <v>236</v>
      </c>
      <c r="F12" s="121"/>
      <c r="G12" s="121">
        <v>252</v>
      </c>
      <c r="H12" s="121">
        <v>260</v>
      </c>
      <c r="I12" s="209"/>
    </row>
    <row r="13" spans="1:9" ht="12.75" customHeight="1">
      <c r="A13" s="200" t="s">
        <v>29</v>
      </c>
      <c r="B13" s="121"/>
      <c r="C13" s="121">
        <v>241</v>
      </c>
      <c r="D13" s="121">
        <v>237</v>
      </c>
      <c r="E13" s="121">
        <v>247</v>
      </c>
      <c r="F13" s="121"/>
      <c r="G13" s="121">
        <v>298</v>
      </c>
      <c r="H13" s="121">
        <v>298</v>
      </c>
      <c r="I13" s="209"/>
    </row>
    <row r="14" spans="1:9" ht="12.75" customHeight="1">
      <c r="A14" s="207" t="s">
        <v>30</v>
      </c>
      <c r="B14" s="113"/>
      <c r="C14" s="85">
        <v>330</v>
      </c>
      <c r="D14" s="85">
        <v>321</v>
      </c>
      <c r="E14" s="85">
        <v>391</v>
      </c>
      <c r="F14" s="85"/>
      <c r="G14" s="85">
        <v>385</v>
      </c>
      <c r="H14" s="85">
        <v>412</v>
      </c>
      <c r="I14" s="251"/>
    </row>
    <row r="15" spans="1:9" ht="8.25" customHeight="1">
      <c r="A15" s="517"/>
      <c r="B15" s="498"/>
      <c r="C15" s="498"/>
      <c r="D15" s="498"/>
      <c r="E15" s="498"/>
      <c r="F15" s="498"/>
      <c r="G15" s="498"/>
      <c r="H15" s="498"/>
      <c r="I15" s="277"/>
    </row>
    <row r="16" spans="1:9" ht="12.75" customHeight="1">
      <c r="A16" s="518" t="s">
        <v>96</v>
      </c>
      <c r="B16" s="511"/>
      <c r="C16" s="511"/>
      <c r="D16" s="511"/>
      <c r="E16" s="511"/>
      <c r="F16" s="511"/>
      <c r="G16" s="511"/>
      <c r="H16" s="511"/>
      <c r="I16" s="277"/>
    </row>
    <row r="17" spans="1:9" ht="6" customHeight="1">
      <c r="A17" s="280"/>
      <c r="B17" s="278"/>
      <c r="C17" s="278"/>
      <c r="D17" s="278"/>
      <c r="E17" s="278"/>
      <c r="F17" s="278"/>
      <c r="G17" s="278"/>
      <c r="H17" s="278"/>
      <c r="I17" s="277"/>
    </row>
    <row r="18" spans="1:9" ht="10.5" customHeight="1">
      <c r="A18" s="495" t="s">
        <v>146</v>
      </c>
      <c r="B18" s="496"/>
      <c r="C18" s="496"/>
      <c r="D18" s="496"/>
      <c r="E18" s="496"/>
      <c r="F18" s="496"/>
      <c r="G18" s="496"/>
      <c r="H18" s="496"/>
      <c r="I18" s="184"/>
    </row>
    <row r="19" spans="5:8" ht="18">
      <c r="E19" s="121"/>
      <c r="F19" s="121"/>
      <c r="G19" s="121"/>
      <c r="H19" s="121"/>
    </row>
    <row r="20" spans="5:8" ht="18">
      <c r="E20" s="121"/>
      <c r="F20" s="121"/>
      <c r="G20" s="121"/>
      <c r="H20" s="121"/>
    </row>
    <row r="21" spans="5:8" ht="18">
      <c r="E21" s="121"/>
      <c r="F21" s="121"/>
      <c r="G21" s="121"/>
      <c r="H21" s="121"/>
    </row>
    <row r="22" spans="5:8" ht="18">
      <c r="E22" s="121"/>
      <c r="F22" s="121"/>
      <c r="G22" s="121"/>
      <c r="H22" s="121"/>
    </row>
    <row r="23" spans="5:8" ht="18">
      <c r="E23" s="121"/>
      <c r="F23" s="121"/>
      <c r="G23" s="121"/>
      <c r="H23" s="121"/>
    </row>
    <row r="24" spans="5:8" ht="18">
      <c r="E24" s="121"/>
      <c r="F24" s="121"/>
      <c r="G24" s="121"/>
      <c r="H24" s="121"/>
    </row>
    <row r="25" spans="5:8" ht="18">
      <c r="E25" s="121"/>
      <c r="F25" s="121"/>
      <c r="G25" s="121"/>
      <c r="H25" s="121"/>
    </row>
    <row r="26" spans="5:8" ht="18">
      <c r="E26" s="121"/>
      <c r="F26" s="121"/>
      <c r="G26" s="121"/>
      <c r="H26" s="121"/>
    </row>
    <row r="27" spans="5:8" ht="18">
      <c r="E27" s="121"/>
      <c r="F27" s="121"/>
      <c r="G27" s="121"/>
      <c r="H27" s="121"/>
    </row>
    <row r="28" spans="5:8" ht="18">
      <c r="E28" s="85"/>
      <c r="F28" s="85"/>
      <c r="G28" s="85"/>
      <c r="H28" s="85"/>
    </row>
    <row r="29" spans="5:8" ht="18">
      <c r="E29" s="96"/>
      <c r="F29" s="96"/>
      <c r="G29" s="96"/>
      <c r="H29" s="96"/>
    </row>
  </sheetData>
  <mergeCells count="3">
    <mergeCell ref="A15:H15"/>
    <mergeCell ref="A16:H16"/>
    <mergeCell ref="A18:H1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39"/>
  <sheetViews>
    <sheetView showGridLines="0" workbookViewId="0" topLeftCell="A1">
      <selection activeCell="L31" sqref="L31"/>
    </sheetView>
  </sheetViews>
  <sheetFormatPr defaultColWidth="8.88671875" defaultRowHeight="18"/>
  <cols>
    <col min="1" max="1" width="28.10546875" style="8" customWidth="1"/>
    <col min="2" max="2" width="11.4453125" style="75" customWidth="1"/>
    <col min="3" max="3" width="11.10546875" style="75" customWidth="1"/>
    <col min="4" max="4" width="10.4453125" style="8" customWidth="1"/>
    <col min="5" max="5" width="2.6640625" style="8" customWidth="1"/>
    <col min="6" max="6" width="11.4453125" style="8" customWidth="1"/>
    <col min="7" max="7" width="11.77734375" style="8" customWidth="1"/>
    <col min="8" max="8" width="3.10546875" style="8" customWidth="1"/>
    <col min="9" max="9" width="10.6640625" style="8" customWidth="1"/>
    <col min="10" max="16384" width="9.3359375" style="8" customWidth="1"/>
  </cols>
  <sheetData>
    <row r="1" spans="1:9" ht="15.75">
      <c r="A1" s="345" t="s">
        <v>127</v>
      </c>
      <c r="B1" s="367"/>
      <c r="C1" s="367"/>
      <c r="D1" s="368"/>
      <c r="E1" s="368"/>
      <c r="F1" s="368"/>
      <c r="G1" s="368"/>
      <c r="H1" s="368"/>
      <c r="I1" s="369"/>
    </row>
    <row r="2" spans="1:9" ht="19.5" customHeight="1">
      <c r="A2" s="144"/>
      <c r="B2" s="131"/>
      <c r="C2" s="131"/>
      <c r="D2" s="463"/>
      <c r="E2" s="463"/>
      <c r="F2" s="463"/>
      <c r="G2" s="83"/>
      <c r="H2" s="83"/>
      <c r="I2" s="151" t="s">
        <v>0</v>
      </c>
    </row>
    <row r="3" spans="1:9" s="3" customFormat="1" ht="19.5" customHeight="1">
      <c r="A3" s="260"/>
      <c r="B3" s="126" t="s">
        <v>91</v>
      </c>
      <c r="C3" s="127" t="s">
        <v>95</v>
      </c>
      <c r="D3" s="112" t="s">
        <v>111</v>
      </c>
      <c r="E3" s="112"/>
      <c r="F3" s="112" t="s">
        <v>118</v>
      </c>
      <c r="G3" s="6" t="s">
        <v>153</v>
      </c>
      <c r="H3" s="6"/>
      <c r="I3" s="151" t="s">
        <v>173</v>
      </c>
    </row>
    <row r="4" spans="1:9" ht="12.75" customHeight="1">
      <c r="A4" s="208"/>
      <c r="B4" s="132"/>
      <c r="C4" s="112"/>
      <c r="D4" s="125"/>
      <c r="E4" s="125"/>
      <c r="F4" s="112"/>
      <c r="G4" s="112"/>
      <c r="H4" s="112"/>
      <c r="I4" s="141" t="s">
        <v>46</v>
      </c>
    </row>
    <row r="5" spans="1:9" ht="12.75" customHeight="1">
      <c r="A5" s="208"/>
      <c r="B5" s="132"/>
      <c r="C5" s="112"/>
      <c r="D5" s="112"/>
      <c r="E5" s="112"/>
      <c r="F5" s="112"/>
      <c r="G5" s="112"/>
      <c r="H5" s="112"/>
      <c r="I5" s="141"/>
    </row>
    <row r="6" spans="1:10" ht="12.75">
      <c r="A6" s="194" t="s">
        <v>67</v>
      </c>
      <c r="B6" s="124">
        <v>2661.949</v>
      </c>
      <c r="C6" s="124">
        <v>2570.075</v>
      </c>
      <c r="D6" s="124">
        <v>2665.861</v>
      </c>
      <c r="E6" s="124"/>
      <c r="F6" s="124">
        <v>2983.723</v>
      </c>
      <c r="G6" s="124">
        <v>3474.612</v>
      </c>
      <c r="H6" s="124"/>
      <c r="I6" s="269">
        <v>3749.7888000000007</v>
      </c>
      <c r="J6" s="74"/>
    </row>
    <row r="7" spans="1:10" ht="12.75">
      <c r="A7" s="196" t="s">
        <v>68</v>
      </c>
      <c r="B7" s="124">
        <v>4276.293</v>
      </c>
      <c r="C7" s="124">
        <v>4079.628</v>
      </c>
      <c r="D7" s="124">
        <v>4706.588</v>
      </c>
      <c r="E7" s="124"/>
      <c r="F7" s="124">
        <v>4918.15</v>
      </c>
      <c r="G7" s="124">
        <v>4381.19</v>
      </c>
      <c r="H7" s="124"/>
      <c r="I7" s="269">
        <v>4520.646</v>
      </c>
      <c r="J7" s="74"/>
    </row>
    <row r="8" spans="1:10" ht="14.25">
      <c r="A8" s="195" t="s">
        <v>69</v>
      </c>
      <c r="B8" s="124">
        <v>2257.031</v>
      </c>
      <c r="C8" s="124">
        <v>2342.63</v>
      </c>
      <c r="D8" s="124">
        <v>2494.186</v>
      </c>
      <c r="E8" s="124"/>
      <c r="F8" s="124">
        <v>2711.829</v>
      </c>
      <c r="G8" s="124">
        <v>4031.565</v>
      </c>
      <c r="H8" s="355" t="s">
        <v>209</v>
      </c>
      <c r="I8" s="269">
        <v>4785.7023</v>
      </c>
      <c r="J8" s="74"/>
    </row>
    <row r="9" spans="1:10" ht="14.25">
      <c r="A9" s="196" t="s">
        <v>70</v>
      </c>
      <c r="B9" s="124">
        <v>3395.309</v>
      </c>
      <c r="C9" s="124">
        <v>3277.258</v>
      </c>
      <c r="D9" s="124">
        <v>3700.712</v>
      </c>
      <c r="E9" s="124"/>
      <c r="F9" s="124">
        <v>4016.906</v>
      </c>
      <c r="G9" s="124">
        <v>3535.516</v>
      </c>
      <c r="H9" s="355" t="s">
        <v>154</v>
      </c>
      <c r="I9" s="269">
        <v>4135.6395</v>
      </c>
      <c r="J9" s="74"/>
    </row>
    <row r="10" spans="1:10" ht="14.25">
      <c r="A10" s="196" t="s">
        <v>71</v>
      </c>
      <c r="B10" s="124">
        <v>2160.3210000000004</v>
      </c>
      <c r="C10" s="124">
        <v>2017.044</v>
      </c>
      <c r="D10" s="124">
        <v>2007.496</v>
      </c>
      <c r="E10" s="124"/>
      <c r="F10" s="124">
        <v>1974.528</v>
      </c>
      <c r="G10" s="124">
        <v>1634.695</v>
      </c>
      <c r="H10" s="355" t="s">
        <v>154</v>
      </c>
      <c r="I10" s="269">
        <v>1782.1683</v>
      </c>
      <c r="J10" s="74"/>
    </row>
    <row r="11" spans="1:10" ht="14.25">
      <c r="A11" s="194" t="s">
        <v>72</v>
      </c>
      <c r="B11" s="124">
        <v>1890.115</v>
      </c>
      <c r="C11" s="124">
        <v>2020.296</v>
      </c>
      <c r="D11" s="124">
        <v>4383.536</v>
      </c>
      <c r="E11" s="355" t="s">
        <v>147</v>
      </c>
      <c r="F11" s="124">
        <v>3195.99</v>
      </c>
      <c r="G11" s="124">
        <v>4304.82</v>
      </c>
      <c r="H11" s="124"/>
      <c r="I11" s="269">
        <v>5437.2393</v>
      </c>
      <c r="J11" s="74"/>
    </row>
    <row r="12" spans="1:9" ht="14.25">
      <c r="A12" s="148" t="s">
        <v>77</v>
      </c>
      <c r="B12" s="86">
        <v>16641.018000000004</v>
      </c>
      <c r="C12" s="86">
        <v>16307</v>
      </c>
      <c r="D12" s="86">
        <v>19958.379</v>
      </c>
      <c r="E12" s="355" t="s">
        <v>147</v>
      </c>
      <c r="F12" s="86">
        <v>19801.126</v>
      </c>
      <c r="G12" s="86">
        <v>21362.398</v>
      </c>
      <c r="H12" s="86"/>
      <c r="I12" s="268">
        <v>24411.1842</v>
      </c>
    </row>
    <row r="13" spans="1:9" ht="7.5" customHeight="1" thickBot="1">
      <c r="A13" s="261"/>
      <c r="B13" s="356"/>
      <c r="C13" s="357"/>
      <c r="D13" s="357"/>
      <c r="E13" s="357"/>
      <c r="F13" s="357"/>
      <c r="G13" s="357"/>
      <c r="H13" s="357"/>
      <c r="I13" s="358"/>
    </row>
    <row r="14" spans="1:9" ht="22.5" customHeight="1">
      <c r="A14" s="208"/>
      <c r="B14" s="359"/>
      <c r="C14" s="359"/>
      <c r="D14" s="112"/>
      <c r="E14" s="112"/>
      <c r="F14" s="125"/>
      <c r="G14" s="125"/>
      <c r="H14" s="125"/>
      <c r="I14" s="141" t="s">
        <v>61</v>
      </c>
    </row>
    <row r="15" spans="1:9" ht="9.75" customHeight="1">
      <c r="A15" s="208"/>
      <c r="B15" s="359"/>
      <c r="C15" s="359"/>
      <c r="D15" s="112"/>
      <c r="E15" s="112"/>
      <c r="F15" s="112"/>
      <c r="G15" s="112"/>
      <c r="H15" s="112"/>
      <c r="I15" s="266"/>
    </row>
    <row r="16" spans="1:9" ht="14.25" customHeight="1">
      <c r="A16" s="194" t="s">
        <v>67</v>
      </c>
      <c r="B16" s="360">
        <v>15.996311042990275</v>
      </c>
      <c r="C16" s="360">
        <v>15.760562948427054</v>
      </c>
      <c r="D16" s="360">
        <v>13.35710179669401</v>
      </c>
      <c r="E16" s="360"/>
      <c r="F16" s="360">
        <v>15.068451157777593</v>
      </c>
      <c r="G16" s="360">
        <v>16.265084097768423</v>
      </c>
      <c r="H16" s="360"/>
      <c r="I16" s="361">
        <v>15.360945906098241</v>
      </c>
    </row>
    <row r="17" spans="1:9" ht="12.75">
      <c r="A17" s="196" t="s">
        <v>68</v>
      </c>
      <c r="B17" s="360">
        <v>25.697304095218204</v>
      </c>
      <c r="C17" s="360">
        <v>25.017648862451708</v>
      </c>
      <c r="D17" s="360">
        <v>23.582015353050465</v>
      </c>
      <c r="E17" s="360"/>
      <c r="F17" s="360">
        <v>24.83772892511264</v>
      </c>
      <c r="G17" s="360">
        <v>20.508886689593552</v>
      </c>
      <c r="H17" s="360"/>
      <c r="I17" s="361">
        <v>18.51874928705835</v>
      </c>
    </row>
    <row r="18" spans="1:9" ht="14.25">
      <c r="A18" s="195" t="s">
        <v>69</v>
      </c>
      <c r="B18" s="360">
        <v>13.563058461928227</v>
      </c>
      <c r="C18" s="360">
        <v>14.36579383087018</v>
      </c>
      <c r="D18" s="360">
        <v>12.496936750224053</v>
      </c>
      <c r="E18" s="360"/>
      <c r="F18" s="360">
        <v>13.69532722533052</v>
      </c>
      <c r="G18" s="360">
        <v>18.87224926714688</v>
      </c>
      <c r="H18" s="355" t="s">
        <v>209</v>
      </c>
      <c r="I18" s="361">
        <v>19.6045479022685</v>
      </c>
    </row>
    <row r="19" spans="1:9" ht="13.5" customHeight="1">
      <c r="A19" s="196" t="s">
        <v>70</v>
      </c>
      <c r="B19" s="360">
        <v>20.40325297406685</v>
      </c>
      <c r="C19" s="360">
        <v>20.097246581222787</v>
      </c>
      <c r="D19" s="360">
        <v>18.542147135295906</v>
      </c>
      <c r="E19" s="360"/>
      <c r="F19" s="360">
        <v>20.286250387982985</v>
      </c>
      <c r="G19" s="360">
        <v>16.550183177001006</v>
      </c>
      <c r="H19" s="355" t="s">
        <v>154</v>
      </c>
      <c r="I19" s="361">
        <v>16.94157672203383</v>
      </c>
    </row>
    <row r="20" spans="1:9" ht="14.25">
      <c r="A20" s="196" t="s">
        <v>71</v>
      </c>
      <c r="B20" s="360">
        <v>12.981904111875847</v>
      </c>
      <c r="C20" s="360">
        <v>12.369191144907097</v>
      </c>
      <c r="D20" s="360">
        <v>10.058412058414163</v>
      </c>
      <c r="E20" s="360"/>
      <c r="F20" s="360">
        <v>9.971796553387923</v>
      </c>
      <c r="G20" s="360">
        <v>7.652207397315601</v>
      </c>
      <c r="H20" s="355" t="s">
        <v>154</v>
      </c>
      <c r="I20" s="361">
        <v>7.300622064864842</v>
      </c>
    </row>
    <row r="21" spans="1:9" ht="12.75">
      <c r="A21" s="194" t="s">
        <v>72</v>
      </c>
      <c r="B21" s="360">
        <v>11.358169313920575</v>
      </c>
      <c r="C21" s="360">
        <v>12.389133500950512</v>
      </c>
      <c r="D21" s="360">
        <v>21.9633869063214</v>
      </c>
      <c r="E21" s="360"/>
      <c r="F21" s="360">
        <v>16.140445750408333</v>
      </c>
      <c r="G21" s="360">
        <v>20.151389371174524</v>
      </c>
      <c r="H21" s="360"/>
      <c r="I21" s="361">
        <v>22.27355811767624</v>
      </c>
    </row>
    <row r="22" spans="1:9" ht="13.5" thickBot="1">
      <c r="A22" s="261" t="s">
        <v>77</v>
      </c>
      <c r="B22" s="362">
        <v>100</v>
      </c>
      <c r="C22" s="362">
        <v>99.99957686882932</v>
      </c>
      <c r="D22" s="362">
        <v>100</v>
      </c>
      <c r="E22" s="362"/>
      <c r="F22" s="362">
        <v>100</v>
      </c>
      <c r="G22" s="362">
        <v>100</v>
      </c>
      <c r="H22" s="362"/>
      <c r="I22" s="363">
        <v>100</v>
      </c>
    </row>
    <row r="23" spans="1:9" ht="6" customHeight="1">
      <c r="A23" s="522"/>
      <c r="B23" s="461"/>
      <c r="C23" s="461"/>
      <c r="D23" s="461"/>
      <c r="E23" s="461"/>
      <c r="F23" s="461"/>
      <c r="G23" s="461"/>
      <c r="H23" s="461"/>
      <c r="I23" s="462"/>
    </row>
    <row r="24" spans="1:9" ht="11.25" customHeight="1">
      <c r="A24" s="451" t="s">
        <v>96</v>
      </c>
      <c r="B24" s="452"/>
      <c r="C24" s="452"/>
      <c r="D24" s="452"/>
      <c r="E24" s="452"/>
      <c r="F24" s="452"/>
      <c r="G24" s="452"/>
      <c r="H24" s="452"/>
      <c r="I24" s="453"/>
    </row>
    <row r="25" spans="1:9" ht="14.25" customHeight="1">
      <c r="A25" s="503" t="s">
        <v>146</v>
      </c>
      <c r="B25" s="454"/>
      <c r="C25" s="454"/>
      <c r="D25" s="454"/>
      <c r="E25" s="454"/>
      <c r="F25" s="454"/>
      <c r="G25" s="454"/>
      <c r="H25" s="314"/>
      <c r="I25" s="364"/>
    </row>
    <row r="26" spans="1:9" ht="12.75">
      <c r="A26" s="365" t="s">
        <v>168</v>
      </c>
      <c r="B26" s="366"/>
      <c r="C26" s="366"/>
      <c r="D26" s="309"/>
      <c r="E26" s="309"/>
      <c r="F26" s="309"/>
      <c r="G26" s="309"/>
      <c r="H26" s="309"/>
      <c r="I26" s="310"/>
    </row>
    <row r="27" ht="12.75">
      <c r="A27" s="65"/>
    </row>
    <row r="28" ht="12.75">
      <c r="A28" s="10"/>
    </row>
    <row r="29" spans="3:8" ht="12.75">
      <c r="C29" s="8"/>
      <c r="D29" s="75"/>
      <c r="E29" s="75"/>
      <c r="F29" s="75"/>
      <c r="G29" s="75"/>
      <c r="H29" s="75"/>
    </row>
    <row r="30" spans="3:8" ht="12.75">
      <c r="C30" s="8"/>
      <c r="D30" s="75"/>
      <c r="E30" s="75"/>
      <c r="F30" s="75"/>
      <c r="G30" s="75"/>
      <c r="H30" s="75"/>
    </row>
    <row r="31" spans="3:8" ht="12.75">
      <c r="C31" s="8"/>
      <c r="D31" s="75"/>
      <c r="E31" s="75"/>
      <c r="F31" s="75"/>
      <c r="G31" s="75"/>
      <c r="H31" s="75"/>
    </row>
    <row r="32" spans="3:8" ht="12.75">
      <c r="C32" s="8"/>
      <c r="D32" s="75"/>
      <c r="E32" s="75"/>
      <c r="F32" s="75"/>
      <c r="G32" s="75"/>
      <c r="H32" s="75"/>
    </row>
    <row r="33" spans="1:8" ht="12.75">
      <c r="A33" s="46"/>
      <c r="C33" s="46"/>
      <c r="D33" s="75"/>
      <c r="E33" s="75"/>
      <c r="F33" s="75"/>
      <c r="G33" s="75"/>
      <c r="H33" s="75"/>
    </row>
    <row r="34" spans="3:8" ht="12.75">
      <c r="C34" s="8"/>
      <c r="D34" s="75"/>
      <c r="E34" s="75"/>
      <c r="F34" s="75"/>
      <c r="G34" s="75"/>
      <c r="H34" s="75"/>
    </row>
    <row r="39" ht="12.75">
      <c r="A39" s="46"/>
    </row>
  </sheetData>
  <mergeCells count="4">
    <mergeCell ref="A23:I23"/>
    <mergeCell ref="D2:F2"/>
    <mergeCell ref="A24:I24"/>
    <mergeCell ref="A25:G2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H15"/>
  <sheetViews>
    <sheetView showGridLines="0" workbookViewId="0" topLeftCell="A1">
      <selection activeCell="B7" sqref="B7"/>
    </sheetView>
  </sheetViews>
  <sheetFormatPr defaultColWidth="8.88671875" defaultRowHeight="18"/>
  <cols>
    <col min="1" max="1" width="18.77734375" style="0" customWidth="1"/>
    <col min="2" max="2" width="14.4453125" style="0" customWidth="1"/>
    <col min="3" max="3" width="17.3359375" style="0" customWidth="1"/>
    <col min="4" max="4" width="14.77734375" style="0" customWidth="1"/>
    <col min="5" max="5" width="12.4453125" style="0" customWidth="1"/>
    <col min="6" max="6" width="12.77734375" style="0" customWidth="1"/>
    <col min="7" max="7" width="14.4453125" style="0" customWidth="1"/>
    <col min="8" max="8" width="11.6640625" style="0" customWidth="1"/>
  </cols>
  <sheetData>
    <row r="1" spans="1:8" ht="18">
      <c r="A1" s="345" t="s">
        <v>187</v>
      </c>
      <c r="B1" s="373"/>
      <c r="C1" s="373"/>
      <c r="D1" s="373"/>
      <c r="E1" s="373"/>
      <c r="F1" s="373"/>
      <c r="G1" s="373"/>
      <c r="H1" s="374"/>
    </row>
    <row r="2" spans="1:8" ht="18">
      <c r="A2" s="300"/>
      <c r="B2" s="301"/>
      <c r="C2" s="301"/>
      <c r="D2" s="301"/>
      <c r="E2" s="301"/>
      <c r="F2" s="301"/>
      <c r="G2" s="301"/>
      <c r="H2" s="141" t="s">
        <v>165</v>
      </c>
    </row>
    <row r="3" spans="1:8" ht="18">
      <c r="A3" s="300"/>
      <c r="B3" s="301"/>
      <c r="C3" s="301"/>
      <c r="D3" s="301"/>
      <c r="E3" s="301"/>
      <c r="F3" s="301"/>
      <c r="G3" s="301"/>
      <c r="H3" s="141"/>
    </row>
    <row r="4" spans="1:8" ht="25.5">
      <c r="A4" s="302" t="s">
        <v>132</v>
      </c>
      <c r="B4" s="303" t="s">
        <v>67</v>
      </c>
      <c r="C4" s="303" t="s">
        <v>68</v>
      </c>
      <c r="D4" s="303" t="s">
        <v>69</v>
      </c>
      <c r="E4" s="303" t="s">
        <v>70</v>
      </c>
      <c r="F4" s="303" t="s">
        <v>71</v>
      </c>
      <c r="G4" s="303" t="s">
        <v>144</v>
      </c>
      <c r="H4" s="304" t="s">
        <v>131</v>
      </c>
    </row>
    <row r="5" spans="1:8" ht="18">
      <c r="A5" s="305"/>
      <c r="B5" s="306"/>
      <c r="C5" s="306"/>
      <c r="D5" s="306"/>
      <c r="E5" s="306"/>
      <c r="F5" s="306"/>
      <c r="G5" s="306"/>
      <c r="H5" s="141"/>
    </row>
    <row r="6" spans="1:8" ht="18">
      <c r="A6" s="154" t="s">
        <v>133</v>
      </c>
      <c r="B6" s="370">
        <v>0</v>
      </c>
      <c r="C6" s="370">
        <v>0</v>
      </c>
      <c r="D6" s="370">
        <v>1</v>
      </c>
      <c r="E6" s="370">
        <v>0</v>
      </c>
      <c r="F6" s="370">
        <v>20</v>
      </c>
      <c r="G6" s="370">
        <v>18</v>
      </c>
      <c r="H6" s="371">
        <f>SUM(B6:G6)</f>
        <v>39</v>
      </c>
    </row>
    <row r="7" spans="1:8" ht="18">
      <c r="A7" s="198" t="s">
        <v>134</v>
      </c>
      <c r="B7" s="179">
        <v>0</v>
      </c>
      <c r="C7" s="179">
        <v>0</v>
      </c>
      <c r="D7" s="179">
        <v>0</v>
      </c>
      <c r="E7" s="179">
        <v>0</v>
      </c>
      <c r="F7" s="179">
        <v>70</v>
      </c>
      <c r="G7" s="179">
        <v>19</v>
      </c>
      <c r="H7" s="371">
        <f aca="true" t="shared" si="0" ref="H7:H12">SUM(B7:G7)</f>
        <v>89</v>
      </c>
    </row>
    <row r="8" spans="1:8" ht="18">
      <c r="A8" s="198" t="s">
        <v>135</v>
      </c>
      <c r="B8" s="179">
        <v>0</v>
      </c>
      <c r="C8" s="179">
        <v>0</v>
      </c>
      <c r="D8" s="179">
        <v>0</v>
      </c>
      <c r="E8" s="179">
        <v>0</v>
      </c>
      <c r="F8" s="179">
        <v>57</v>
      </c>
      <c r="G8" s="179">
        <v>26</v>
      </c>
      <c r="H8" s="371">
        <f t="shared" si="0"/>
        <v>83</v>
      </c>
    </row>
    <row r="9" spans="1:8" ht="18">
      <c r="A9" s="198" t="s">
        <v>136</v>
      </c>
      <c r="B9" s="179">
        <v>0</v>
      </c>
      <c r="C9" s="179">
        <v>0</v>
      </c>
      <c r="D9" s="179">
        <v>0</v>
      </c>
      <c r="E9" s="179">
        <v>0</v>
      </c>
      <c r="F9" s="179">
        <v>39</v>
      </c>
      <c r="G9" s="179">
        <v>14</v>
      </c>
      <c r="H9" s="371">
        <f t="shared" si="0"/>
        <v>53</v>
      </c>
    </row>
    <row r="10" spans="1:8" ht="18">
      <c r="A10" s="198" t="s">
        <v>166</v>
      </c>
      <c r="B10" s="179">
        <v>4</v>
      </c>
      <c r="C10" s="179">
        <v>6</v>
      </c>
      <c r="D10" s="179">
        <v>20</v>
      </c>
      <c r="E10" s="179">
        <v>0</v>
      </c>
      <c r="F10" s="179">
        <v>15</v>
      </c>
      <c r="G10" s="179">
        <v>9</v>
      </c>
      <c r="H10" s="371">
        <f t="shared" si="0"/>
        <v>54</v>
      </c>
    </row>
    <row r="11" spans="1:8" ht="18">
      <c r="A11" s="198" t="s">
        <v>167</v>
      </c>
      <c r="B11" s="179">
        <v>13</v>
      </c>
      <c r="C11" s="179">
        <v>15</v>
      </c>
      <c r="D11" s="179">
        <v>25</v>
      </c>
      <c r="E11" s="179">
        <v>6</v>
      </c>
      <c r="F11" s="179">
        <v>0</v>
      </c>
      <c r="G11" s="179">
        <v>2</v>
      </c>
      <c r="H11" s="371">
        <f t="shared" si="0"/>
        <v>61</v>
      </c>
    </row>
    <row r="12" spans="1:8" ht="18">
      <c r="A12" s="198" t="s">
        <v>137</v>
      </c>
      <c r="B12" s="179">
        <v>16</v>
      </c>
      <c r="C12" s="179">
        <v>15</v>
      </c>
      <c r="D12" s="179">
        <v>10</v>
      </c>
      <c r="E12" s="179">
        <v>21</v>
      </c>
      <c r="F12" s="179">
        <v>0</v>
      </c>
      <c r="G12" s="179">
        <v>2</v>
      </c>
      <c r="H12" s="371">
        <f t="shared" si="0"/>
        <v>64</v>
      </c>
    </row>
    <row r="13" spans="1:8" ht="18">
      <c r="A13" s="307" t="s">
        <v>8</v>
      </c>
      <c r="B13" s="372">
        <f aca="true" t="shared" si="1" ref="B13:H13">SUM(B6:B12)</f>
        <v>33</v>
      </c>
      <c r="C13" s="372">
        <f t="shared" si="1"/>
        <v>36</v>
      </c>
      <c r="D13" s="372">
        <f t="shared" si="1"/>
        <v>56</v>
      </c>
      <c r="E13" s="372">
        <f t="shared" si="1"/>
        <v>27</v>
      </c>
      <c r="F13" s="372">
        <f t="shared" si="1"/>
        <v>201</v>
      </c>
      <c r="G13" s="372">
        <f t="shared" si="1"/>
        <v>90</v>
      </c>
      <c r="H13" s="371">
        <f t="shared" si="1"/>
        <v>443</v>
      </c>
    </row>
    <row r="14" spans="1:8" ht="7.5" customHeight="1">
      <c r="A14" s="308"/>
      <c r="B14" s="309"/>
      <c r="C14" s="309"/>
      <c r="D14" s="309"/>
      <c r="E14" s="309"/>
      <c r="F14" s="309"/>
      <c r="G14" s="309"/>
      <c r="H14" s="310"/>
    </row>
    <row r="15" spans="1:8" ht="18">
      <c r="A15" s="311" t="s">
        <v>96</v>
      </c>
      <c r="B15" s="312"/>
      <c r="C15" s="312"/>
      <c r="D15" s="312"/>
      <c r="E15" s="312"/>
      <c r="F15" s="312"/>
      <c r="G15" s="312"/>
      <c r="H15" s="3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20"/>
  <sheetViews>
    <sheetView showGridLines="0" workbookViewId="0" topLeftCell="A1">
      <selection activeCell="B5" sqref="B5:F17"/>
    </sheetView>
  </sheetViews>
  <sheetFormatPr defaultColWidth="8.88671875" defaultRowHeight="18"/>
  <cols>
    <col min="1" max="1" width="36.6640625" style="0" customWidth="1"/>
    <col min="2" max="3" width="14.77734375" style="0" customWidth="1"/>
    <col min="4" max="4" width="17.3359375" style="0" customWidth="1"/>
    <col min="5" max="5" width="2.4453125" style="0" customWidth="1"/>
    <col min="6" max="6" width="14.99609375" style="222" customWidth="1"/>
    <col min="7" max="7" width="1.1171875" style="0" customWidth="1"/>
  </cols>
  <sheetData>
    <row r="1" spans="1:7" ht="19.5" customHeight="1">
      <c r="A1" s="380" t="s">
        <v>188</v>
      </c>
      <c r="B1" s="368"/>
      <c r="C1" s="368"/>
      <c r="D1" s="368"/>
      <c r="E1" s="368"/>
      <c r="F1" s="381"/>
      <c r="G1" s="382"/>
    </row>
    <row r="2" spans="1:7" ht="12" customHeight="1">
      <c r="A2" s="144"/>
      <c r="B2" s="11"/>
      <c r="C2" s="11"/>
      <c r="D2" s="11"/>
      <c r="E2" s="11"/>
      <c r="F2" s="126" t="s">
        <v>0</v>
      </c>
      <c r="G2" s="183"/>
    </row>
    <row r="3" spans="1:7" ht="66" customHeight="1">
      <c r="A3" s="203"/>
      <c r="B3" s="150" t="s">
        <v>73</v>
      </c>
      <c r="C3" s="136" t="s">
        <v>6</v>
      </c>
      <c r="D3" s="136" t="s">
        <v>98</v>
      </c>
      <c r="E3" s="136"/>
      <c r="F3" s="150" t="s">
        <v>74</v>
      </c>
      <c r="G3" s="183"/>
    </row>
    <row r="4" spans="1:7" ht="6.75" customHeight="1">
      <c r="A4" s="203"/>
      <c r="B4" s="150"/>
      <c r="C4" s="202"/>
      <c r="D4" s="202"/>
      <c r="E4" s="202"/>
      <c r="F4" s="150"/>
      <c r="G4" s="183"/>
    </row>
    <row r="5" spans="1:7" ht="12.75" customHeight="1">
      <c r="A5" s="190" t="s">
        <v>14</v>
      </c>
      <c r="B5" s="124">
        <v>5053.2</v>
      </c>
      <c r="C5" s="124">
        <v>336.51099999999997</v>
      </c>
      <c r="D5" s="124">
        <v>1.871</v>
      </c>
      <c r="E5" s="124"/>
      <c r="F5" s="86">
        <v>5391.582</v>
      </c>
      <c r="G5" s="183"/>
    </row>
    <row r="6" spans="1:7" ht="15.75" customHeight="1">
      <c r="A6" s="190" t="s">
        <v>120</v>
      </c>
      <c r="B6" s="124">
        <v>3775.4</v>
      </c>
      <c r="C6" s="124">
        <v>2075.6009999999997</v>
      </c>
      <c r="D6" s="124">
        <v>0</v>
      </c>
      <c r="E6" s="124"/>
      <c r="F6" s="86">
        <v>5851</v>
      </c>
      <c r="G6" s="292"/>
    </row>
    <row r="7" spans="1:7" ht="16.5" customHeight="1">
      <c r="A7" s="375" t="s">
        <v>89</v>
      </c>
      <c r="B7" s="124">
        <v>240.1</v>
      </c>
      <c r="C7" s="124">
        <v>47.529</v>
      </c>
      <c r="D7" s="124">
        <v>0</v>
      </c>
      <c r="E7" s="124"/>
      <c r="F7" s="86">
        <v>287.629</v>
      </c>
      <c r="G7" s="183"/>
    </row>
    <row r="8" spans="1:7" ht="15.75" customHeight="1">
      <c r="A8" s="190" t="s">
        <v>13</v>
      </c>
      <c r="B8" s="124">
        <v>3742.692</v>
      </c>
      <c r="C8" s="124">
        <v>765.76</v>
      </c>
      <c r="D8" s="124">
        <v>6</v>
      </c>
      <c r="E8" s="124"/>
      <c r="F8" s="86">
        <v>4514.452</v>
      </c>
      <c r="G8" s="183"/>
    </row>
    <row r="9" spans="1:7" ht="17.25" customHeight="1">
      <c r="A9" s="190" t="s">
        <v>189</v>
      </c>
      <c r="B9" s="124">
        <v>1193.221</v>
      </c>
      <c r="C9" s="124">
        <v>51.68</v>
      </c>
      <c r="D9" s="124">
        <v>0</v>
      </c>
      <c r="E9" s="124"/>
      <c r="F9" s="86">
        <v>1244.901</v>
      </c>
      <c r="G9" s="183"/>
    </row>
    <row r="10" spans="1:7" ht="15.75" customHeight="1">
      <c r="A10" s="190" t="s">
        <v>190</v>
      </c>
      <c r="B10" s="124">
        <v>438.791</v>
      </c>
      <c r="C10" s="124">
        <v>34.089</v>
      </c>
      <c r="D10" s="124">
        <v>97.876</v>
      </c>
      <c r="E10" s="355" t="s">
        <v>147</v>
      </c>
      <c r="F10" s="86">
        <v>570.756</v>
      </c>
      <c r="G10" s="183"/>
    </row>
    <row r="11" spans="1:7" ht="16.5" customHeight="1">
      <c r="A11" s="190" t="s">
        <v>194</v>
      </c>
      <c r="B11" s="124">
        <v>729.882</v>
      </c>
      <c r="C11" s="124">
        <v>193.536</v>
      </c>
      <c r="D11" s="124">
        <v>0.329</v>
      </c>
      <c r="E11" s="124"/>
      <c r="F11" s="86">
        <v>923.747</v>
      </c>
      <c r="G11" s="183"/>
    </row>
    <row r="12" spans="1:7" ht="15.75" customHeight="1">
      <c r="A12" s="198" t="s">
        <v>84</v>
      </c>
      <c r="B12" s="124">
        <v>702.546</v>
      </c>
      <c r="C12" s="124">
        <v>1.4289999999999998</v>
      </c>
      <c r="D12" s="124">
        <v>0</v>
      </c>
      <c r="E12" s="124"/>
      <c r="F12" s="86">
        <v>703.975</v>
      </c>
      <c r="G12" s="292"/>
    </row>
    <row r="13" spans="1:7" ht="15" customHeight="1">
      <c r="A13" s="190" t="s">
        <v>116</v>
      </c>
      <c r="B13" s="124">
        <v>188.654</v>
      </c>
      <c r="C13" s="124">
        <v>0.478</v>
      </c>
      <c r="D13" s="124">
        <v>0</v>
      </c>
      <c r="E13" s="124"/>
      <c r="F13" s="86">
        <v>189.132</v>
      </c>
      <c r="G13" s="183"/>
    </row>
    <row r="14" spans="1:7" ht="18">
      <c r="A14" s="376" t="s">
        <v>191</v>
      </c>
      <c r="B14" s="124">
        <v>0.777</v>
      </c>
      <c r="C14" s="124">
        <v>0.5790000000000001</v>
      </c>
      <c r="D14" s="124">
        <v>0</v>
      </c>
      <c r="E14" s="124"/>
      <c r="F14" s="86">
        <v>1.356</v>
      </c>
      <c r="G14" s="183"/>
    </row>
    <row r="15" spans="1:7" ht="18">
      <c r="A15" s="376" t="s">
        <v>192</v>
      </c>
      <c r="B15" s="124">
        <v>1293.15</v>
      </c>
      <c r="C15" s="124">
        <v>58.544</v>
      </c>
      <c r="D15" s="124">
        <v>36.268</v>
      </c>
      <c r="E15" s="124"/>
      <c r="F15" s="86">
        <v>1387.96</v>
      </c>
      <c r="G15" s="183"/>
    </row>
    <row r="16" spans="1:7" ht="18">
      <c r="A16" s="376" t="s">
        <v>193</v>
      </c>
      <c r="B16" s="124">
        <v>286.503</v>
      </c>
      <c r="C16" s="124">
        <v>8.052999999999999</v>
      </c>
      <c r="D16" s="124">
        <v>0.595</v>
      </c>
      <c r="E16" s="124"/>
      <c r="F16" s="86">
        <v>295.151</v>
      </c>
      <c r="G16" s="183"/>
    </row>
    <row r="17" spans="1:7" ht="17.25" customHeight="1">
      <c r="A17" s="377" t="s">
        <v>8</v>
      </c>
      <c r="B17" s="86">
        <v>17644.916</v>
      </c>
      <c r="C17" s="86">
        <v>3573.7889999999998</v>
      </c>
      <c r="D17" s="86">
        <v>142.939</v>
      </c>
      <c r="E17" s="86"/>
      <c r="F17" s="86">
        <v>21361.641000000003</v>
      </c>
      <c r="G17" s="293"/>
    </row>
    <row r="18" spans="1:7" ht="8.25" customHeight="1">
      <c r="A18" s="457"/>
      <c r="B18" s="458"/>
      <c r="C18" s="458"/>
      <c r="D18" s="458"/>
      <c r="E18" s="458"/>
      <c r="F18" s="458"/>
      <c r="G18" s="183"/>
    </row>
    <row r="19" spans="1:7" ht="12.75" customHeight="1">
      <c r="A19" s="455" t="s">
        <v>33</v>
      </c>
      <c r="B19" s="456"/>
      <c r="C19" s="456"/>
      <c r="D19" s="456"/>
      <c r="E19" s="456"/>
      <c r="F19" s="456"/>
      <c r="G19" s="183"/>
    </row>
    <row r="20" spans="1:8" ht="12.75" customHeight="1">
      <c r="A20" s="378" t="s">
        <v>195</v>
      </c>
      <c r="B20" s="379"/>
      <c r="C20" s="379"/>
      <c r="D20" s="379"/>
      <c r="E20" s="379"/>
      <c r="F20" s="379"/>
      <c r="G20" s="319"/>
      <c r="H20" s="294"/>
    </row>
  </sheetData>
  <mergeCells count="2">
    <mergeCell ref="A19:F19"/>
    <mergeCell ref="A18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2011-01-25T15:25:39Z</cp:lastPrinted>
  <dcterms:created xsi:type="dcterms:W3CDTF">2000-08-31T13:47:16Z</dcterms:created>
  <dcterms:modified xsi:type="dcterms:W3CDTF">2011-05-26T15:32:29Z</dcterms:modified>
  <cp:category/>
  <cp:version/>
  <cp:contentType/>
  <cp:contentStatus/>
</cp:coreProperties>
</file>