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285" windowWidth="10830" windowHeight="6585" tabRatio="598" activeTab="0"/>
  </bookViews>
  <sheets>
    <sheet name="List of contents" sheetId="1" r:id="rId1"/>
    <sheet name="Fig7.1" sheetId="2" r:id="rId2"/>
    <sheet name="Fig7.2" sheetId="3" r:id="rId3"/>
    <sheet name="Fig7.3" sheetId="4" r:id="rId4"/>
    <sheet name="Fig7.4" sheetId="5" r:id="rId5"/>
    <sheet name="Fig7.5" sheetId="6" r:id="rId6"/>
    <sheet name="Fig7.6" sheetId="7" r:id="rId7"/>
    <sheet name="Fig7.7" sheetId="8" r:id="rId8"/>
    <sheet name="Fig7.8" sheetId="9" r:id="rId9"/>
    <sheet name="Fig7.9" sheetId="10" r:id="rId10"/>
    <sheet name="Fig7.10" sheetId="11" r:id="rId11"/>
    <sheet name="AT7.1" sheetId="12" r:id="rId12"/>
    <sheet name="AT7.2" sheetId="13" r:id="rId13"/>
    <sheet name="AT7.3" sheetId="14" r:id="rId14"/>
    <sheet name="AT7.4a" sheetId="15" r:id="rId15"/>
    <sheet name="AT7.4b" sheetId="16" r:id="rId16"/>
    <sheet name="AT7.4c" sheetId="17" r:id="rId17"/>
    <sheet name="AT7.5" sheetId="18" r:id="rId18"/>
    <sheet name="AT7.6" sheetId="19" r:id="rId19"/>
    <sheet name="AT7.7" sheetId="20" r:id="rId20"/>
    <sheet name="AT7.8" sheetId="21" r:id="rId21"/>
  </sheets>
  <externalReferences>
    <externalReference r:id="rId24"/>
    <externalReference r:id="rId25"/>
  </externalReferences>
  <definedNames>
    <definedName name="e">#REF!</definedName>
    <definedName name="LABELS" localSheetId="12">#REF!</definedName>
    <definedName name="LABELS" localSheetId="13">#REF!</definedName>
    <definedName name="LABELS" localSheetId="15">#REF!</definedName>
    <definedName name="LABELS" localSheetId="16">#REF!</definedName>
    <definedName name="LABELS" localSheetId="17">#REF!</definedName>
    <definedName name="LABELS" localSheetId="18">#REF!</definedName>
    <definedName name="LABELS" localSheetId="19">#REF!</definedName>
    <definedName name="LABELS" localSheetId="20">#REF!</definedName>
    <definedName name="LABELS" localSheetId="1">#REF!</definedName>
    <definedName name="LABELS" localSheetId="10">#REF!</definedName>
    <definedName name="LABELS" localSheetId="2">#REF!</definedName>
    <definedName name="LABELS" localSheetId="3">#REF!</definedName>
    <definedName name="LABELS" localSheetId="5">#REF!</definedName>
    <definedName name="LABELS" localSheetId="6">#REF!</definedName>
    <definedName name="LABELS" localSheetId="8">#REF!</definedName>
    <definedName name="LABELS" localSheetId="0">#REF!</definedName>
    <definedName name="LABELS">#REF!</definedName>
    <definedName name="_xlnm.Print_Area" localSheetId="11">'AT7.1'!$B$2:$N$119</definedName>
    <definedName name="_xlnm.Print_Area" localSheetId="12">'AT7.2'!$B$2:$AE$121</definedName>
    <definedName name="_xlnm.Print_Area" localSheetId="13">'AT7.3'!$B$2:$P$119</definedName>
    <definedName name="_xlnm.Print_Area" localSheetId="14">'AT7.4a'!$B$2:$K$119</definedName>
    <definedName name="_xlnm.Print_Area" localSheetId="15">'AT7.4b'!$B$2:$K$119</definedName>
    <definedName name="_xlnm.Print_Area" localSheetId="16">'AT7.4c'!$B$2:$K$119</definedName>
    <definedName name="_xlnm.Print_Area" localSheetId="17">'AT7.5'!$B$2:$G$119</definedName>
    <definedName name="_xlnm.Print_Area" localSheetId="18">'AT7.6'!$B$2:$K$120</definedName>
    <definedName name="_xlnm.Print_Area" localSheetId="19">'AT7.7'!$B$2:$K$119</definedName>
    <definedName name="_xlnm.Print_Area" localSheetId="20">'AT7.8'!$B$2:$K$117</definedName>
    <definedName name="_xlnm.Print_Area" localSheetId="1">'Fig7.1'!$B$2:$F$30</definedName>
    <definedName name="_xlnm.Print_Area" localSheetId="10">'Fig7.10'!$B$2:$F$30</definedName>
    <definedName name="_xlnm.Print_Area" localSheetId="2">'Fig7.2'!$B$2:$F$30</definedName>
    <definedName name="_xlnm.Print_Area" localSheetId="3">'Fig7.3'!$B$2:$K$34</definedName>
    <definedName name="_xlnm.Print_Area" localSheetId="4">'Fig7.4'!$B$2:$K$34</definedName>
    <definedName name="_xlnm.Print_Area" localSheetId="5">'Fig7.5'!$B$2:$K$33</definedName>
    <definedName name="_xlnm.Print_Area" localSheetId="6">'Fig7.6'!$B$2:$K$28</definedName>
    <definedName name="_xlnm.Print_Area" localSheetId="7">'Fig7.7'!$B$2:$G$29</definedName>
    <definedName name="_xlnm.Print_Area" localSheetId="8">'Fig7.8'!$B$2:$J$29</definedName>
    <definedName name="_xlnm.Print_Area" localSheetId="9">'Fig7.9'!$B$2:$F$24</definedName>
  </definedNames>
  <calcPr fullCalcOnLoad="1"/>
</workbook>
</file>

<file path=xl/sharedStrings.xml><?xml version="1.0" encoding="utf-8"?>
<sst xmlns="http://schemas.openxmlformats.org/spreadsheetml/2006/main" count="2281" uniqueCount="220">
  <si>
    <t>total</t>
  </si>
  <si>
    <t>own outright</t>
  </si>
  <si>
    <t>buying with mortgage</t>
  </si>
  <si>
    <t>all social renters</t>
  </si>
  <si>
    <t>market renters</t>
  </si>
  <si>
    <t>non-market renters</t>
  </si>
  <si>
    <t>all private renters</t>
  </si>
  <si>
    <t xml:space="preserve"> </t>
  </si>
  <si>
    <t>very satisfied</t>
  </si>
  <si>
    <t>fairly satisfied</t>
  </si>
  <si>
    <t>all satisfied</t>
  </si>
  <si>
    <t>neither satisfied nor dissatisfied</t>
  </si>
  <si>
    <t>slightly dissatisfied</t>
  </si>
  <si>
    <t>very dissatisfied</t>
  </si>
  <si>
    <t>all dissatisfied</t>
  </si>
  <si>
    <t>agehrp_banded</t>
  </si>
  <si>
    <t>16 to 24</t>
  </si>
  <si>
    <t>25 to 34</t>
  </si>
  <si>
    <t>34 to 44</t>
  </si>
  <si>
    <t>45 to 54</t>
  </si>
  <si>
    <t>55 to 64</t>
  </si>
  <si>
    <t>65 or older</t>
  </si>
  <si>
    <t>Employment status (primary) of HRP</t>
  </si>
  <si>
    <t>full time work</t>
  </si>
  <si>
    <t>part-time work</t>
  </si>
  <si>
    <t>retired</t>
  </si>
  <si>
    <t>unemployed</t>
  </si>
  <si>
    <t>full time education</t>
  </si>
  <si>
    <t>other inactive</t>
  </si>
  <si>
    <t>white</t>
  </si>
  <si>
    <t>ethnic_group</t>
  </si>
  <si>
    <t>all ethnic minorities</t>
  </si>
  <si>
    <t>tenure - 6 categories</t>
  </si>
  <si>
    <t>local authority</t>
  </si>
  <si>
    <t>housing association</t>
  </si>
  <si>
    <t>Household type - 6 categories</t>
  </si>
  <si>
    <t>couple, no dependent child(ren)</t>
  </si>
  <si>
    <t>couple with dependent child(ren)</t>
  </si>
  <si>
    <t>lone parent with dependent child(ren)</t>
  </si>
  <si>
    <t>other multi-person households</t>
  </si>
  <si>
    <t>one person under 60</t>
  </si>
  <si>
    <t>one person aged 60 or over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</si>
  <si>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</si>
  <si>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</si>
  <si>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</si>
  <si>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</si>
  <si>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</si>
  <si>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</si>
  <si>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</si>
  <si>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</si>
  <si>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</si>
  <si>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other economically inactive</t>
  </si>
  <si>
    <t>thousands of households</t>
  </si>
  <si>
    <t>age group</t>
  </si>
  <si>
    <t>economic status</t>
  </si>
  <si>
    <t>ethnicity of HRP</t>
  </si>
  <si>
    <t>tenure type</t>
  </si>
  <si>
    <t>household type</t>
  </si>
  <si>
    <t>region</t>
  </si>
  <si>
    <t>social renters</t>
  </si>
  <si>
    <t>percentages</t>
  </si>
  <si>
    <t>sample size</t>
  </si>
  <si>
    <t>Base: all households</t>
  </si>
  <si>
    <t>*</t>
  </si>
  <si>
    <t>Notes:</t>
  </si>
  <si>
    <t xml:space="preserve">      1) * indicates sample size too small for reliable estimate  </t>
  </si>
  <si>
    <r>
      <t xml:space="preserve">      2)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 </t>
    </r>
  </si>
  <si>
    <t>area has got better</t>
  </si>
  <si>
    <t>area has got worse</t>
  </si>
  <si>
    <t>area has not changed much</t>
  </si>
  <si>
    <t>Base: all households who had lived in their local area for two or more years</t>
  </si>
  <si>
    <t>better</t>
  </si>
  <si>
    <t>worse</t>
  </si>
  <si>
    <t>no change</t>
  </si>
  <si>
    <t>Noisy neighbours or loud parties</t>
  </si>
  <si>
    <t>Troublesome teenagers</t>
  </si>
  <si>
    <t>Litter or rubbish lying around</t>
  </si>
  <si>
    <t>Vandalism, graffiti or other deliberate damage to property</t>
  </si>
  <si>
    <t>General level of crime</t>
  </si>
  <si>
    <t>Racial or religious harassment</t>
  </si>
  <si>
    <t>People using or dealing drugs</t>
  </si>
  <si>
    <t>Fear of being burgled</t>
  </si>
  <si>
    <t>People being drunk or rowdy in public</t>
  </si>
  <si>
    <t>a serious problem in this area</t>
  </si>
  <si>
    <t>a problem in this area, but not serious</t>
  </si>
  <si>
    <t>not a problem in this area</t>
  </si>
  <si>
    <t>area</t>
  </si>
  <si>
    <t>North</t>
  </si>
  <si>
    <t>Midlands</t>
  </si>
  <si>
    <t>South</t>
  </si>
  <si>
    <t>TOTAL</t>
  </si>
  <si>
    <t>Other neighbours or people in street</t>
  </si>
  <si>
    <t>Road traffic</t>
  </si>
  <si>
    <t>Trains</t>
  </si>
  <si>
    <t>Aeroplanes</t>
  </si>
  <si>
    <t>Building sites</t>
  </si>
  <si>
    <t>Roadworks</t>
  </si>
  <si>
    <t>Pubs, clubs or entertainment</t>
  </si>
  <si>
    <t>Animals (e.g. dogs)</t>
  </si>
  <si>
    <t>Other noise sources</t>
  </si>
  <si>
    <t>private renters</t>
  </si>
  <si>
    <t>Feel safe alone: in home</t>
  </si>
  <si>
    <t>very safe</t>
  </si>
  <si>
    <t>fairly safe</t>
  </si>
  <si>
    <t>safe</t>
  </si>
  <si>
    <t>a bit unsafe</t>
  </si>
  <si>
    <t>very unsafe</t>
  </si>
  <si>
    <t>unsafe</t>
  </si>
  <si>
    <t>never at home alone</t>
  </si>
  <si>
    <t>never go out alone</t>
  </si>
  <si>
    <t>percentage</t>
  </si>
  <si>
    <t>never alone</t>
  </si>
  <si>
    <t>Satisfaction with accommodation</t>
  </si>
  <si>
    <t>Base: all households with a freeholder or landlord who is responsible for services</t>
  </si>
  <si>
    <t>landlord does not bother with repairs or maintenance</t>
  </si>
  <si>
    <t>landlord does emergency repairs only</t>
  </si>
  <si>
    <t>landlord difficult to contact</t>
  </si>
  <si>
    <t>work done of poor quality</t>
  </si>
  <si>
    <t>landlord does bare minimum</t>
  </si>
  <si>
    <t>landlord slow to get things done</t>
  </si>
  <si>
    <t>other</t>
  </si>
  <si>
    <t>Base: all households with a freeholder or landlord who were dissatisfied with the services provided</t>
  </si>
  <si>
    <t>owner occupiers</t>
  </si>
  <si>
    <t>other reason</t>
  </si>
  <si>
    <t>Figure 7.1: Satisfaction with the local area by tenure, 2010-11</t>
  </si>
  <si>
    <t>Figure 7.2: Satisfaction with the local area by age group, 2010-11</t>
  </si>
  <si>
    <t>Figure 7.3: Percentage of HRPs who reported problems in their local area by tenure, 2010-11</t>
  </si>
  <si>
    <t>Figure 7.4: Percentage of HRPs who reported problems in their local area by region, 2010-11</t>
  </si>
  <si>
    <t>Figure 7.5: Percentage of households who experienced given sources of noise pollution, 2010-11</t>
  </si>
  <si>
    <t>Figure 7.6: How safe HRPs felt alone outside at night by tenure, 2010-11</t>
  </si>
  <si>
    <t>Figure 7.7: Change to local area in the previous two years by tenure, 2010-11</t>
  </si>
  <si>
    <t>Figure 7.8: Satisfaction with accommodation by tenure, 2010-11</t>
  </si>
  <si>
    <t>Annex table 7.2: Problems in the local area by characteristics of households, 2010-11</t>
  </si>
  <si>
    <t>Annex table 7.3: Sources of noise problems in the local area by characteristics of households, 2010-11</t>
  </si>
  <si>
    <t>all households resident for at least two years</t>
  </si>
  <si>
    <t>Annex table 7.6: Satisfaction with accommodation by characteristics of households, 2010-11</t>
  </si>
  <si>
    <t>Annex table 7.7: Satisfaction with the way the landlord carries out repairs and maintenance by characteristics of households, 2010-11</t>
  </si>
  <si>
    <t>Annex table 7.8: Reasons for dissatisfaction with the way the landlord carries out repairs and maintenance by characteristics of households, 2010-11</t>
  </si>
  <si>
    <t>all households</t>
  </si>
  <si>
    <t>landlord does not bother with repairs</t>
  </si>
  <si>
    <t>full-time work</t>
  </si>
  <si>
    <t>full-time education</t>
  </si>
  <si>
    <t>tenure3x</t>
  </si>
  <si>
    <t>Government office Region, grouped</t>
  </si>
  <si>
    <t>Rest of South</t>
  </si>
  <si>
    <t>Government office region</t>
  </si>
  <si>
    <t>Eastern England</t>
  </si>
  <si>
    <t>Annex table 7.4b: Perceived safety levels outside alone during the day by characteristics of households, 2010-11</t>
  </si>
  <si>
    <t>Annex table 7.4a: Perceived safety levels alone at home by characteristics of households, 2010-11</t>
  </si>
  <si>
    <t>Annex table 7.4c: Perceived safety levels outside alone at night by characteristics of households, 2010-11</t>
  </si>
  <si>
    <t>all households with a freeholder or landlord who is responsible for services</t>
  </si>
  <si>
    <t>all households with a freeholder or landlord, who were dissatisfied with the services provided</t>
  </si>
  <si>
    <r>
      <t>total</t>
    </r>
    <r>
      <rPr>
        <b/>
        <vertAlign val="superscript"/>
        <sz val="10"/>
        <rFont val="Arial"/>
        <family val="2"/>
      </rPr>
      <t>1</t>
    </r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</si>
  <si>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includes a small number of cases who did not respond</t>
    </r>
  </si>
  <si>
    <t>Note: underlying data are presented in Annex Table 7.1</t>
  </si>
  <si>
    <t>fear of being burgled</t>
  </si>
  <si>
    <t>litter or rubbish lying around</t>
  </si>
  <si>
    <t>general level of crime</t>
  </si>
  <si>
    <t>troublesome teenagers</t>
  </si>
  <si>
    <t>people being drunk or rowdy in public</t>
  </si>
  <si>
    <t>vandalism, graffiti or other deliberate damage to property</t>
  </si>
  <si>
    <t>people using or dealing drugs</t>
  </si>
  <si>
    <t>noisy neighbours or loud parties</t>
  </si>
  <si>
    <t>racial or religious harassment</t>
  </si>
  <si>
    <t>Note: underlying data are presented in Annex Table 7.2</t>
  </si>
  <si>
    <t>Note: underlying data are presented in Annex Table 7.3</t>
  </si>
  <si>
    <t>road traffic</t>
  </si>
  <si>
    <t>other neighbours or people in street</t>
  </si>
  <si>
    <t>immediate neighbours/common areas of flats</t>
  </si>
  <si>
    <t>car/burglar alarms</t>
  </si>
  <si>
    <t>animals (e.g. dogs)</t>
  </si>
  <si>
    <t>aeroplanes</t>
  </si>
  <si>
    <t>roadworks</t>
  </si>
  <si>
    <t>other noise sources</t>
  </si>
  <si>
    <t>pubs, clubs or entertainment</t>
  </si>
  <si>
    <t>building sites</t>
  </si>
  <si>
    <t>trains</t>
  </si>
  <si>
    <t>factories/workshops</t>
  </si>
  <si>
    <t>Note: underlying data are presented in Annex Table 7.4c</t>
  </si>
  <si>
    <t>Note: underlying data are presented in Annex Table 7.5</t>
  </si>
  <si>
    <t>Note: underlying data are presented in Annex Table 7.6</t>
  </si>
  <si>
    <t>Note: underlying data are presented in Annex Table 7.7</t>
  </si>
  <si>
    <t>Note: underlying data are presented in Annex Table 7.8</t>
  </si>
  <si>
    <t>Source: DCLG English Housing Survey, full household sample</t>
  </si>
  <si>
    <t>Annex Table 7.1: Satisfaction with the local area, 2010-11</t>
  </si>
  <si>
    <t>Annex Table 7.5: Change in the local area over the previous two years, 2010-11</t>
  </si>
  <si>
    <t>Source data for chart [outside Print Area]</t>
  </si>
  <si>
    <t>35 to 44</t>
  </si>
  <si>
    <r>
      <t>Figure 7.10: Reasons for dissatisfaction with the way the landlord repairs and maintains the home by tenure, 2010-11</t>
    </r>
    <r>
      <rPr>
        <b/>
        <vertAlign val="superscript"/>
        <sz val="12"/>
        <color indexed="21"/>
        <rFont val="Arial"/>
        <family val="2"/>
      </rPr>
      <t>1</t>
    </r>
  </si>
  <si>
    <r>
      <t xml:space="preserve">1 </t>
    </r>
    <r>
      <rPr>
        <b/>
        <sz val="9"/>
        <rFont val="Arial"/>
        <family val="2"/>
      </rPr>
      <t>some results are based on small sample sizes and should be treated with caution</t>
    </r>
  </si>
  <si>
    <t>Figure 7.9: Satisfaction with the way the freeholder or landlord carries out repairs and maintenance by tenure, 2010-11</t>
  </si>
  <si>
    <t xml:space="preserve">English Housing Survey Household Report 2010-11: </t>
  </si>
  <si>
    <t>Tables, Figures and Annex Tables</t>
  </si>
  <si>
    <t>FIGURES</t>
  </si>
  <si>
    <t>ANNEX TABLES</t>
  </si>
  <si>
    <t>Chapter 7 - Satisfaction and attitudes</t>
  </si>
  <si>
    <t>Immediate neighbours / common areas of flats</t>
  </si>
  <si>
    <t>Car / burglar alarms</t>
  </si>
  <si>
    <t>Factories / workshops</t>
  </si>
  <si>
    <t>F7.1</t>
  </si>
  <si>
    <t>F7.2</t>
  </si>
  <si>
    <t>F7.3</t>
  </si>
  <si>
    <t>F7.4</t>
  </si>
  <si>
    <t>F7.5</t>
  </si>
  <si>
    <t>F7.6</t>
  </si>
  <si>
    <t>F7.7</t>
  </si>
  <si>
    <t>F7.8</t>
  </si>
  <si>
    <t>F7.9</t>
  </si>
  <si>
    <t>F7.10</t>
  </si>
  <si>
    <t>AT7.1</t>
  </si>
  <si>
    <t>AT7.2</t>
  </si>
  <si>
    <t>AT7.3</t>
  </si>
  <si>
    <t>AT7.4a</t>
  </si>
  <si>
    <t>AT7.4b</t>
  </si>
  <si>
    <t>AT7.4c</t>
  </si>
  <si>
    <t>AT7.5</t>
  </si>
  <si>
    <t>AT7.6</t>
  </si>
  <si>
    <t>AT7.7</t>
  </si>
  <si>
    <t>AT7.8</t>
  </si>
  <si>
    <t>Figure 7.10: Reasons for dissatisfaction with the way the landlord repairs and maintains the home by tenure, 2010-111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</si>
</sst>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0.00000"/>
    <numFmt numFmtId="168" formatCode="#,##0.00000000"/>
    <numFmt numFmtId="169" formatCode="0.0000000"/>
    <numFmt numFmtId="170" formatCode="0.000000"/>
    <numFmt numFmtId="171" formatCode="0.0000"/>
    <numFmt numFmtId="172" formatCode="0.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2"/>
      <color indexed="2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49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21"/>
      <name val="Times New Roman"/>
      <family val="1"/>
    </font>
    <font>
      <b/>
      <sz val="9"/>
      <color indexed="8"/>
      <name val="Arial"/>
      <family val="2"/>
    </font>
    <font>
      <b/>
      <sz val="12"/>
      <color indexed="21"/>
      <name val="Arial"/>
      <family val="2"/>
    </font>
    <font>
      <u val="single"/>
      <sz val="10"/>
      <color indexed="20"/>
      <name val="Arial"/>
      <family val="2"/>
    </font>
    <font>
      <b/>
      <u val="single"/>
      <sz val="12"/>
      <color indexed="21"/>
      <name val="Arial"/>
      <family val="2"/>
    </font>
    <font>
      <u val="single"/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2" fillId="5" borderId="0" applyNumberFormat="0" applyBorder="0" applyAlignment="0" applyProtection="0"/>
    <xf numFmtId="0" fontId="23" fillId="3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8" borderId="1" applyNumberFormat="0" applyAlignment="0" applyProtection="0"/>
    <xf numFmtId="0" fontId="32" fillId="0" borderId="6" applyNumberFormat="0" applyFill="0" applyAlignment="0" applyProtection="0"/>
    <xf numFmtId="0" fontId="3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6" borderId="7" applyNumberFormat="0" applyFont="0" applyAlignment="0" applyProtection="0"/>
    <xf numFmtId="0" fontId="34" fillId="3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9" borderId="0" xfId="0" applyFill="1" applyAlignment="1">
      <alignment/>
    </xf>
    <xf numFmtId="0" fontId="0" fillId="19" borderId="0" xfId="0" applyFill="1" applyBorder="1" applyAlignment="1">
      <alignment/>
    </xf>
    <xf numFmtId="0" fontId="5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5" fillId="4" borderId="0" xfId="42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42" applyNumberFormat="1" applyFill="1" applyBorder="1" applyAlignment="1">
      <alignment/>
    </xf>
    <xf numFmtId="166" fontId="2" fillId="0" borderId="0" xfId="42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 wrapText="1"/>
    </xf>
    <xf numFmtId="3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19" borderId="0" xfId="0" applyFill="1" applyAlignment="1">
      <alignment wrapText="1"/>
    </xf>
    <xf numFmtId="0" fontId="2" fillId="0" borderId="11" xfId="0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166" fontId="0" fillId="0" borderId="0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 wrapText="1"/>
    </xf>
    <xf numFmtId="166" fontId="0" fillId="0" borderId="0" xfId="0" applyNumberFormat="1" applyBorder="1" applyAlignment="1">
      <alignment horizontal="right" wrapText="1"/>
    </xf>
    <xf numFmtId="166" fontId="0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166" fontId="0" fillId="0" borderId="0" xfId="0" applyNumberFormat="1" applyAlignment="1">
      <alignment horizontal="right" wrapText="1"/>
    </xf>
    <xf numFmtId="166" fontId="2" fillId="0" borderId="0" xfId="0" applyNumberFormat="1" applyFont="1" applyBorder="1" applyAlignment="1">
      <alignment horizontal="right" wrapText="1"/>
    </xf>
    <xf numFmtId="166" fontId="2" fillId="0" borderId="0" xfId="0" applyNumberFormat="1" applyFont="1" applyAlignment="1">
      <alignment horizontal="right" wrapText="1"/>
    </xf>
    <xf numFmtId="3" fontId="6" fillId="4" borderId="0" xfId="0" applyNumberFormat="1" applyFont="1" applyFill="1" applyBorder="1" applyAlignment="1">
      <alignment/>
    </xf>
    <xf numFmtId="3" fontId="6" fillId="4" borderId="0" xfId="0" applyNumberFormat="1" applyFont="1" applyFill="1" applyBorder="1" applyAlignment="1">
      <alignment horizontal="left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 vertical="center" wrapText="1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1" fontId="8" fillId="4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4" borderId="0" xfId="0" applyFont="1" applyFill="1" applyBorder="1" applyAlignment="1">
      <alignment/>
    </xf>
    <xf numFmtId="3" fontId="0" fillId="4" borderId="0" xfId="0" applyNumberForma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164" fontId="2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" fillId="4" borderId="0" xfId="0" applyFont="1" applyFill="1" applyAlignment="1">
      <alignment/>
    </xf>
    <xf numFmtId="164" fontId="0" fillId="4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164" fontId="2" fillId="4" borderId="1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165" fontId="0" fillId="4" borderId="0" xfId="42" applyNumberFormat="1" applyFill="1" applyBorder="1" applyAlignment="1">
      <alignment/>
    </xf>
    <xf numFmtId="164" fontId="2" fillId="4" borderId="12" xfId="0" applyNumberFormat="1" applyFont="1" applyFill="1" applyBorder="1" applyAlignment="1">
      <alignment horizontal="right"/>
    </xf>
    <xf numFmtId="166" fontId="0" fillId="0" borderId="0" xfId="0" applyNumberFormat="1" applyBorder="1" applyAlignment="1">
      <alignment wrapText="1"/>
    </xf>
    <xf numFmtId="0" fontId="0" fillId="4" borderId="0" xfId="0" applyFill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2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4" borderId="0" xfId="0" applyFont="1" applyFill="1" applyAlignment="1">
      <alignment/>
    </xf>
    <xf numFmtId="164" fontId="2" fillId="0" borderId="1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66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Font="1" applyAlignment="1">
      <alignment horizontal="right"/>
    </xf>
    <xf numFmtId="3" fontId="2" fillId="4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4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3" fontId="0" fillId="4" borderId="0" xfId="0" applyNumberFormat="1" applyFont="1" applyFill="1" applyAlignment="1">
      <alignment horizontal="left"/>
    </xf>
    <xf numFmtId="0" fontId="2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 wrapText="1"/>
    </xf>
    <xf numFmtId="0" fontId="0" fillId="4" borderId="0" xfId="0" applyFill="1" applyAlignment="1">
      <alignment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0" fontId="2" fillId="4" borderId="1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0" fontId="2" fillId="4" borderId="0" xfId="0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wrapText="1"/>
    </xf>
    <xf numFmtId="3" fontId="9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64" fontId="0" fillId="0" borderId="0" xfId="0" applyNumberForma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3" fontId="0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66" fontId="2" fillId="0" borderId="12" xfId="0" applyNumberFormat="1" applyFont="1" applyBorder="1" applyAlignment="1">
      <alignment wrapText="1"/>
    </xf>
    <xf numFmtId="166" fontId="0" fillId="0" borderId="13" xfId="0" applyNumberFormat="1" applyFont="1" applyBorder="1" applyAlignment="1">
      <alignment wrapText="1"/>
    </xf>
    <xf numFmtId="166" fontId="0" fillId="0" borderId="12" xfId="0" applyNumberFormat="1" applyFont="1" applyBorder="1" applyAlignment="1">
      <alignment wrapText="1"/>
    </xf>
    <xf numFmtId="166" fontId="0" fillId="0" borderId="14" xfId="0" applyNumberFormat="1" applyFont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 wrapText="1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9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0" fillId="4" borderId="0" xfId="0" applyNumberFormat="1" applyFill="1" applyBorder="1" applyAlignment="1">
      <alignment/>
    </xf>
    <xf numFmtId="3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left"/>
    </xf>
    <xf numFmtId="164" fontId="0" fillId="0" borderId="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 wrapText="1"/>
    </xf>
    <xf numFmtId="1" fontId="0" fillId="0" borderId="0" xfId="0" applyNumberFormat="1" applyAlignment="1">
      <alignment/>
    </xf>
    <xf numFmtId="0" fontId="14" fillId="4" borderId="0" xfId="64" applyFill="1">
      <alignment/>
      <protection/>
    </xf>
    <xf numFmtId="3" fontId="9" fillId="0" borderId="0" xfId="0" applyNumberFormat="1" applyFont="1" applyAlignment="1">
      <alignment horizontal="right" wrapText="1"/>
    </xf>
    <xf numFmtId="3" fontId="2" fillId="0" borderId="10" xfId="0" applyNumberFormat="1" applyFont="1" applyBorder="1" applyAlignment="1">
      <alignment horizontal="left" wrapText="1"/>
    </xf>
    <xf numFmtId="166" fontId="9" fillId="0" borderId="0" xfId="0" applyNumberFormat="1" applyFont="1" applyBorder="1" applyAlignment="1">
      <alignment horizontal="right" wrapText="1"/>
    </xf>
    <xf numFmtId="166" fontId="9" fillId="0" borderId="0" xfId="0" applyNumberFormat="1" applyFont="1" applyAlignment="1">
      <alignment horizontal="right" wrapText="1"/>
    </xf>
    <xf numFmtId="0" fontId="2" fillId="19" borderId="0" xfId="0" applyFont="1" applyFill="1" applyAlignment="1">
      <alignment wrapText="1"/>
    </xf>
    <xf numFmtId="164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3" fontId="2" fillId="4" borderId="0" xfId="42" applyNumberFormat="1" applyFont="1" applyFill="1" applyBorder="1" applyAlignment="1">
      <alignment horizontal="right"/>
    </xf>
    <xf numFmtId="0" fontId="2" fillId="4" borderId="0" xfId="0" applyFont="1" applyFill="1" applyAlignment="1">
      <alignment horizontal="right"/>
    </xf>
    <xf numFmtId="166" fontId="0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wrapText="1"/>
    </xf>
    <xf numFmtId="166" fontId="2" fillId="0" borderId="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 wrapText="1"/>
    </xf>
    <xf numFmtId="0" fontId="2" fillId="4" borderId="11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wrapText="1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0" fillId="0" borderId="0" xfId="0" applyFont="1" applyAlignment="1">
      <alignment horizontal="left"/>
    </xf>
    <xf numFmtId="0" fontId="6" fillId="0" borderId="0" xfId="64" applyFont="1">
      <alignment/>
      <protection/>
    </xf>
    <xf numFmtId="0" fontId="6" fillId="4" borderId="0" xfId="64" applyFont="1" applyFill="1" applyAlignment="1">
      <alignment horizontal="left"/>
      <protection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2" fillId="4" borderId="10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6" fillId="4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Border="1" applyAlignment="1">
      <alignment/>
    </xf>
    <xf numFmtId="164" fontId="0" fillId="0" borderId="0" xfId="42" applyNumberFormat="1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8" fontId="2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/>
    </xf>
    <xf numFmtId="164" fontId="2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65" fontId="2" fillId="4" borderId="0" xfId="42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166" fontId="0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166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41" fillId="0" borderId="0" xfId="0" applyFont="1" applyAlignment="1">
      <alignment wrapText="1"/>
    </xf>
    <xf numFmtId="0" fontId="14" fillId="0" borderId="0" xfId="64" applyFill="1">
      <alignment/>
      <protection/>
    </xf>
    <xf numFmtId="0" fontId="41" fillId="0" borderId="0" xfId="64" applyFont="1" applyAlignment="1">
      <alignment/>
      <protection/>
    </xf>
    <xf numFmtId="0" fontId="15" fillId="4" borderId="0" xfId="63" applyFont="1" applyFill="1">
      <alignment/>
      <protection/>
    </xf>
    <xf numFmtId="0" fontId="0" fillId="4" borderId="0" xfId="63" applyFill="1">
      <alignment/>
      <protection/>
    </xf>
    <xf numFmtId="0" fontId="16" fillId="4" borderId="0" xfId="63" applyFont="1" applyFill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6" fontId="2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42" applyNumberFormat="1" applyFill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16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43" fillId="4" borderId="0" xfId="56" applyFont="1" applyFill="1" applyAlignment="1" applyProtection="1">
      <alignment/>
      <protection/>
    </xf>
    <xf numFmtId="0" fontId="41" fillId="4" borderId="0" xfId="63" applyFont="1" applyFill="1">
      <alignment/>
      <protection/>
    </xf>
    <xf numFmtId="0" fontId="43" fillId="4" borderId="0" xfId="56" applyFont="1" applyFill="1" applyAlignment="1" applyProtection="1">
      <alignment horizontal="left"/>
      <protection/>
    </xf>
    <xf numFmtId="0" fontId="43" fillId="0" borderId="0" xfId="56" applyFont="1" applyAlignment="1" applyProtection="1">
      <alignment/>
      <protection/>
    </xf>
    <xf numFmtId="0" fontId="44" fillId="20" borderId="0" xfId="56" applyFont="1" applyFill="1" applyAlignment="1" applyProtection="1">
      <alignment/>
      <protection/>
    </xf>
    <xf numFmtId="0" fontId="44" fillId="21" borderId="0" xfId="56" applyFont="1" applyFill="1" applyAlignment="1" applyProtection="1">
      <alignment/>
      <protection/>
    </xf>
    <xf numFmtId="164" fontId="14" fillId="4" borderId="0" xfId="64" applyNumberFormat="1" applyFill="1">
      <alignment/>
      <protection/>
    </xf>
    <xf numFmtId="0" fontId="41" fillId="0" borderId="0" xfId="0" applyFont="1" applyAlignment="1">
      <alignment horizontal="left" vertical="top" wrapText="1"/>
    </xf>
    <xf numFmtId="0" fontId="41" fillId="0" borderId="0" xfId="64" applyFont="1" applyAlignment="1">
      <alignment horizontal="left" vertical="top" wrapText="1"/>
      <protection/>
    </xf>
    <xf numFmtId="0" fontId="2" fillId="0" borderId="11" xfId="0" applyFont="1" applyBorder="1" applyAlignment="1">
      <alignment horizontal="right" wrapText="1"/>
    </xf>
    <xf numFmtId="0" fontId="41" fillId="0" borderId="0" xfId="0" applyFont="1" applyAlignment="1">
      <alignment horizontal="left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te" xfId="65"/>
    <cellStyle name="Output" xfId="66"/>
    <cellStyle name="Percent" xfId="67"/>
    <cellStyle name="Percent 11" xfId="68"/>
    <cellStyle name="Percent 12" xfId="69"/>
    <cellStyle name="Percent 13" xfId="70"/>
    <cellStyle name="Percent 14" xfId="71"/>
    <cellStyle name="Percent 15" xfId="72"/>
    <cellStyle name="Percent 16" xfId="73"/>
    <cellStyle name="Percent 18" xfId="74"/>
    <cellStyle name="Percent 2" xfId="75"/>
    <cellStyle name="Percent 7" xfId="76"/>
    <cellStyle name="Percent 8" xfId="77"/>
    <cellStyle name="Percent 9" xfId="78"/>
    <cellStyle name="Title" xfId="79"/>
    <cellStyle name="Total" xfId="80"/>
    <cellStyle name="Warning Text" xfId="81"/>
  </cellStyles>
  <dxfs count="3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theme="8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-0.00575"/>
          <c:w val="0.9352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'Fig7.1'!$I$9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'Fig7.1'!$H$10:$H$12</c:f>
              <c:strCache/>
            </c:strRef>
          </c:cat>
          <c:val>
            <c:numRef>
              <c:f>'Fig7.1'!$I$10:$I$12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'Fig7.1'!$J$9</c:f>
              <c:strCache>
                <c:ptCount val="1"/>
                <c:pt idx="0">
                  <c:v>fairly satisfied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'Fig7.1'!$H$10:$H$12</c:f>
              <c:strCache/>
            </c:strRef>
          </c:cat>
          <c:val>
            <c:numRef>
              <c:f>'Fig7.1'!$J$10:$J$12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'Fig7.1'!$K$9</c:f>
              <c:strCache>
                <c:ptCount val="1"/>
                <c:pt idx="0">
                  <c:v>neither satisfied nor dissatisfied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'Fig7.1'!$H$10:$H$12</c:f>
              <c:strCache/>
            </c:strRef>
          </c:cat>
          <c:val>
            <c:numRef>
              <c:f>'Fig7.1'!$K$10:$K$12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'Fig7.1'!$L$9</c:f>
              <c:strCache>
                <c:ptCount val="1"/>
                <c:pt idx="0">
                  <c:v>slightly dissatisfied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'Fig7.1'!$H$10:$H$12</c:f>
              <c:strCache/>
            </c:strRef>
          </c:cat>
          <c:val>
            <c:numRef>
              <c:f>'Fig7.1'!$L$10:$L$12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'Fig7.1'!$M$9</c:f>
              <c:strCache>
                <c:ptCount val="1"/>
                <c:pt idx="0">
                  <c:v>very dissatisfied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'Fig7.1'!$H$10:$H$12</c:f>
              <c:strCache/>
            </c:strRef>
          </c:cat>
          <c:val>
            <c:numRef>
              <c:f>'Fig7.1'!$M$10:$M$12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25835470"/>
        <c:axId val="31192639"/>
      </c:barChart>
      <c:catAx>
        <c:axId val="2583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tenure type</a:t>
                </a:r>
              </a:p>
            </c:rich>
          </c:tx>
          <c:layout>
            <c:manualLayout>
              <c:xMode val="factor"/>
              <c:yMode val="factor"/>
              <c:x val="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5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75"/>
          <c:y val="0.82375"/>
          <c:w val="0.715"/>
          <c:h val="0.1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125"/>
          <c:w val="0.96925"/>
          <c:h val="0.73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'Fig7.10'!$J$9</c:f>
              <c:strCache>
                <c:ptCount val="1"/>
                <c:pt idx="0">
                  <c:v>landlord does not bother with repairs</c:v>
                </c:pt>
              </c:strCache>
            </c:strRef>
          </c:tx>
          <c:spPr>
            <a:solidFill>
              <a:srgbClr val="00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'Fig7.10'!$I$10:$I$13</c:f>
              <c:strCache/>
            </c:strRef>
          </c:cat>
          <c:val>
            <c:numRef>
              <c:f>'Fig7.10'!$J$10:$J$13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'Fig7.10'!$K$9</c:f>
              <c:strCache>
                <c:ptCount val="1"/>
                <c:pt idx="0">
                  <c:v>landlord does emergency repairs only</c:v>
                </c:pt>
              </c:strCache>
            </c:strRef>
          </c:tx>
          <c:spPr>
            <a:solidFill>
              <a:srgbClr val="2C2C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'Fig7.10'!$I$10:$I$13</c:f>
              <c:strCache/>
            </c:strRef>
          </c:cat>
          <c:val>
            <c:numRef>
              <c:f>'Fig7.10'!$K$10:$K$13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'Fig7.10'!$L$9</c:f>
              <c:strCache>
                <c:ptCount val="1"/>
                <c:pt idx="0">
                  <c:v>landlord difficult to contact</c:v>
                </c:pt>
              </c:strCache>
            </c:strRef>
          </c:tx>
          <c:spPr>
            <a:solidFill>
              <a:srgbClr val="AEAEA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'Fig7.10'!$I$10:$I$13</c:f>
              <c:strCache/>
            </c:strRef>
          </c:cat>
          <c:val>
            <c:numRef>
              <c:f>'Fig7.10'!$L$10:$L$13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'Fig7.10'!$M$9</c:f>
              <c:strCache>
                <c:ptCount val="1"/>
                <c:pt idx="0">
                  <c:v>work done of poor quality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'Fig7.10'!$I$10:$I$13</c:f>
              <c:strCache/>
            </c:strRef>
          </c:cat>
          <c:val>
            <c:numRef>
              <c:f>'Fig7.10'!$M$10:$M$13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'Fig7.10'!$N$9</c:f>
              <c:strCache>
                <c:ptCount val="1"/>
                <c:pt idx="0">
                  <c:v>landlord does bare minimum</c:v>
                </c:pt>
              </c:strCache>
            </c:strRef>
          </c:tx>
          <c:spPr>
            <a:solidFill>
              <a:srgbClr val="E2C35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'Fig7.10'!$I$10:$I$13</c:f>
              <c:strCache/>
            </c:strRef>
          </c:cat>
          <c:val>
            <c:numRef>
              <c:f>'Fig7.10'!$N$10:$N$13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'Fig7.10'!$O$9</c:f>
              <c:strCache>
                <c:ptCount val="1"/>
                <c:pt idx="0">
                  <c:v>landlord slow to get things done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'Fig7.10'!$I$10:$I$13</c:f>
              <c:strCache/>
            </c:strRef>
          </c:cat>
          <c:val>
            <c:numRef>
              <c:f>'Fig7.10'!$O$10:$O$13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'Fig7.10'!$P$9</c:f>
              <c:strCache>
                <c:ptCount val="1"/>
                <c:pt idx="0">
                  <c:v>other reason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'Fig7.10'!$I$10:$I$13</c:f>
              <c:strCache/>
            </c:strRef>
          </c:cat>
          <c:val>
            <c:numRef>
              <c:f>'Fig7.10'!$P$10:$P$13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169864"/>
        <c:axId val="19528777"/>
      </c:barChart>
      <c:catAx>
        <c:axId val="216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tenure type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375"/>
          <c:y val="0.8075"/>
          <c:w val="0.830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-0.004"/>
          <c:w val="0.97125"/>
          <c:h val="0.7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'Fig7.2'!$I$9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'Fig7.2'!$H$10:$H$15</c:f>
              <c:strCache/>
            </c:strRef>
          </c:cat>
          <c:val>
            <c:numRef>
              <c:f>'Fig7.2'!$I$10:$I$15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'Fig7.2'!$J$9</c:f>
              <c:strCache>
                <c:ptCount val="1"/>
                <c:pt idx="0">
                  <c:v>fairly satisfied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'Fig7.2'!$H$10:$H$15</c:f>
              <c:strCache/>
            </c:strRef>
          </c:cat>
          <c:val>
            <c:numRef>
              <c:f>'Fig7.2'!$J$10:$J$15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'Fig7.2'!$K$9</c:f>
              <c:strCache>
                <c:ptCount val="1"/>
                <c:pt idx="0">
                  <c:v>neither satisfied nor dissatisfied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'Fig7.2'!$H$10:$H$15</c:f>
              <c:strCache/>
            </c:strRef>
          </c:cat>
          <c:val>
            <c:numRef>
              <c:f>'Fig7.2'!$K$10:$K$15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'Fig7.2'!$L$9</c:f>
              <c:strCache>
                <c:ptCount val="1"/>
                <c:pt idx="0">
                  <c:v>slightly dissatisfied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'Fig7.2'!$H$10:$H$15</c:f>
              <c:strCache/>
            </c:strRef>
          </c:cat>
          <c:val>
            <c:numRef>
              <c:f>'Fig7.2'!$L$10:$L$15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'Fig7.2'!$M$9</c:f>
              <c:strCache>
                <c:ptCount val="1"/>
                <c:pt idx="0">
                  <c:v>very dissatisfied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'Fig7.2'!$H$10:$H$15</c:f>
              <c:strCache/>
            </c:strRef>
          </c:cat>
          <c:val>
            <c:numRef>
              <c:f>'Fig7.2'!$M$10:$M$15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2298296"/>
        <c:axId val="43575801"/>
      </c:barChart>
      <c:catAx>
        <c:axId val="12298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5801"/>
        <c:crosses val="autoZero"/>
        <c:auto val="1"/>
        <c:lblOffset val="100"/>
        <c:tickLblSkip val="1"/>
        <c:noMultiLvlLbl val="0"/>
      </c:catAx>
      <c:valAx>
        <c:axId val="435758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8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4"/>
          <c:w val="0.713"/>
          <c:h val="0.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-0.005"/>
          <c:w val="0.990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'Fig7.3'!$N$11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'Fig7.3'!$O$10:$W$10</c:f>
              <c:strCache/>
            </c:strRef>
          </c:cat>
          <c:val>
            <c:numRef>
              <c:f>'Fig7.3'!$O$11:$W$11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'Fig7.3'!$N$12</c:f>
              <c:strCache>
                <c:ptCount val="1"/>
                <c:pt idx="0">
                  <c:v>all social renters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'Fig7.3'!$O$10:$W$10</c:f>
              <c:strCache/>
            </c:strRef>
          </c:cat>
          <c:val>
            <c:numRef>
              <c:f>'Fig7.3'!$O$12:$W$12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'Fig7.3'!$N$13</c:f>
              <c:strCache>
                <c:ptCount val="1"/>
                <c:pt idx="0">
                  <c:v>all private renters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'Fig7.3'!$O$10:$W$10</c:f>
              <c:strCache/>
            </c:strRef>
          </c:cat>
          <c:val>
            <c:numRef>
              <c:f>'Fig7.3'!$O$13:$W$13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6637890"/>
        <c:axId val="39978963"/>
      </c:barChart>
      <c:catAx>
        <c:axId val="5663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problem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37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075"/>
          <c:y val="0.94375"/>
          <c:w val="0.736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05"/>
          <c:w val="0.989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'Fig7.4'!$N$10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'Fig7.4'!$O$9:$W$9</c:f>
              <c:strCache/>
            </c:strRef>
          </c:cat>
          <c:val>
            <c:numRef>
              <c:f>'Fig7.4'!$O$10:$W$10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'Fig7.4'!$N$11</c:f>
              <c:strCache>
                <c:ptCount val="1"/>
                <c:pt idx="0">
                  <c:v>Midlands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'Fig7.4'!$O$9:$W$9</c:f>
              <c:strCache/>
            </c:strRef>
          </c:cat>
          <c:val>
            <c:numRef>
              <c:f>'Fig7.4'!$O$11:$W$11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'Fig7.4'!$N$12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'Fig7.4'!$O$9:$W$9</c:f>
              <c:strCache/>
            </c:strRef>
          </c:cat>
          <c:val>
            <c:numRef>
              <c:f>'Fig7.4'!$O$12:$W$12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'Fig7.4'!$N$13</c:f>
              <c:strCache>
                <c:ptCount val="1"/>
                <c:pt idx="0">
                  <c:v>Rest of South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'Fig7.4'!$O$9:$W$9</c:f>
              <c:strCache/>
            </c:strRef>
          </c:cat>
          <c:val>
            <c:numRef>
              <c:f>'Fig7.4'!$O$13:$W$13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266348"/>
        <c:axId val="17070541"/>
      </c:barChart>
      <c:catAx>
        <c:axId val="24266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problem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0541"/>
        <c:crosses val="autoZero"/>
        <c:auto val="1"/>
        <c:lblOffset val="100"/>
        <c:tickLblSkip val="1"/>
        <c:noMultiLvlLbl val="0"/>
      </c:catAx>
      <c:valAx>
        <c:axId val="1707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6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5"/>
          <c:y val="0.95275"/>
          <c:w val="0.7332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-0.00175"/>
          <c:w val="0.937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'Fig7.5'!$P$11:$AA$11</c:f>
              <c:strCache/>
            </c:strRef>
          </c:cat>
          <c:val>
            <c:numRef>
              <c:f>'Fig7.5'!$P$12:$AA$12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417142"/>
        <c:axId val="40536551"/>
      </c:barChart>
      <c:catAx>
        <c:axId val="1941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of noise pollution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-0.00675"/>
          <c:w val="0.9527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'Fig7.6'!$O$6</c:f>
              <c:strCache>
                <c:ptCount val="1"/>
                <c:pt idx="0">
                  <c:v>very safe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'Fig7.6'!$N$7:$N$9</c:f>
              <c:strCache/>
            </c:strRef>
          </c:cat>
          <c:val>
            <c:numRef>
              <c:f>'Fig7.6'!$O$7:$O$9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'Fig7.6'!$P$6</c:f>
              <c:strCache>
                <c:ptCount val="1"/>
                <c:pt idx="0">
                  <c:v>fairly safe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'Fig7.6'!$N$7:$N$9</c:f>
              <c:strCache/>
            </c:strRef>
          </c:cat>
          <c:val>
            <c:numRef>
              <c:f>'Fig7.6'!$P$7:$P$9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'Fig7.6'!$Q$6</c:f>
              <c:strCache>
                <c:ptCount val="1"/>
                <c:pt idx="0">
                  <c:v>a bit unsafe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'Fig7.6'!$N$7:$N$9</c:f>
              <c:strCache/>
            </c:strRef>
          </c:cat>
          <c:val>
            <c:numRef>
              <c:f>'Fig7.6'!$Q$7:$Q$9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'Fig7.6'!$R$6</c:f>
              <c:strCache>
                <c:ptCount val="1"/>
                <c:pt idx="0">
                  <c:v>very unsafe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'Fig7.6'!$N$7:$N$9</c:f>
              <c:strCache/>
            </c:strRef>
          </c:cat>
          <c:val>
            <c:numRef>
              <c:f>'Fig7.6'!$R$7:$R$9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'Fig7.6'!$S$6</c:f>
              <c:strCache>
                <c:ptCount val="1"/>
                <c:pt idx="0">
                  <c:v>never alone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'Fig7.6'!$N$7:$N$9</c:f>
              <c:strCache/>
            </c:strRef>
          </c:cat>
          <c:val>
            <c:numRef>
              <c:f>'Fig7.6'!$S$7:$S$9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29284640"/>
        <c:axId val="62235169"/>
      </c:barChart>
      <c:catAx>
        <c:axId val="29284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tenure type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5169"/>
        <c:crosses val="autoZero"/>
        <c:auto val="1"/>
        <c:lblOffset val="100"/>
        <c:tickLblSkip val="1"/>
        <c:noMultiLvlLbl val="0"/>
      </c:catAx>
      <c:valAx>
        <c:axId val="622351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25"/>
          <c:y val="0.943"/>
          <c:w val="0.932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-0.006"/>
          <c:w val="0.9565"/>
          <c:h val="0.86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'Fig7.7'!$L$9</c:f>
              <c:strCache>
                <c:ptCount val="1"/>
                <c:pt idx="0">
                  <c:v>better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'Fig7.7'!$K$10:$K$12</c:f>
              <c:strCache/>
            </c:strRef>
          </c:cat>
          <c:val>
            <c:numRef>
              <c:f>'Fig7.7'!$L$10:$L$12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'Fig7.7'!$M$9</c:f>
              <c:strCache>
                <c:ptCount val="1"/>
                <c:pt idx="0">
                  <c:v>worse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'Fig7.7'!$K$10:$K$12</c:f>
              <c:strCache/>
            </c:strRef>
          </c:cat>
          <c:val>
            <c:numRef>
              <c:f>'Fig7.7'!$M$10:$M$12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'Fig7.7'!$N$9</c:f>
              <c:strCache>
                <c:ptCount val="1"/>
                <c:pt idx="0">
                  <c:v>no change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'Fig7.7'!$K$10:$K$12</c:f>
              <c:strCache/>
            </c:strRef>
          </c:cat>
          <c:val>
            <c:numRef>
              <c:f>'Fig7.7'!$N$10:$N$12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23245610"/>
        <c:axId val="7883899"/>
      </c:barChart>
      <c:catAx>
        <c:axId val="2324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tenure type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5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25"/>
          <c:y val="0.935"/>
          <c:w val="0.435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-0.006"/>
          <c:w val="0.95625"/>
          <c:h val="0.7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'Fig7.8'!$L$7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'Fig7.8'!$K$8:$K$11</c:f>
              <c:strCache/>
            </c:strRef>
          </c:cat>
          <c:val>
            <c:numRef>
              <c:f>'Fig7.8'!$L$8:$L$11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'Fig7.8'!$M$7</c:f>
              <c:strCache>
                <c:ptCount val="1"/>
                <c:pt idx="0">
                  <c:v>fairly satisfied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'Fig7.8'!$K$8:$K$11</c:f>
              <c:strCache/>
            </c:strRef>
          </c:cat>
          <c:val>
            <c:numRef>
              <c:f>'Fig7.8'!$M$8:$M$11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'Fig7.8'!$N$7</c:f>
              <c:strCache>
                <c:ptCount val="1"/>
                <c:pt idx="0">
                  <c:v>neither satisfied nor dissatisfied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'Fig7.8'!$K$8:$K$11</c:f>
              <c:strCache/>
            </c:strRef>
          </c:cat>
          <c:val>
            <c:numRef>
              <c:f>'Fig7.8'!$N$8:$N$11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'Fig7.8'!$O$7</c:f>
              <c:strCache>
                <c:ptCount val="1"/>
                <c:pt idx="0">
                  <c:v>slightly dissatisfied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'Fig7.8'!$K$8:$K$11</c:f>
              <c:strCache/>
            </c:strRef>
          </c:cat>
          <c:val>
            <c:numRef>
              <c:f>'Fig7.8'!$O$8:$O$11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'Fig7.8'!$P$7</c:f>
              <c:strCache>
                <c:ptCount val="1"/>
                <c:pt idx="0">
                  <c:v>very dissatisfied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'Fig7.8'!$K$8:$K$11</c:f>
              <c:strCache/>
            </c:strRef>
          </c:cat>
          <c:val>
            <c:numRef>
              <c:f>'Fig7.8'!$P$8:$P$11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846228"/>
        <c:axId val="34616053"/>
      </c:barChart>
      <c:catAx>
        <c:axId val="3846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tenure type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6053"/>
        <c:crosses val="autoZero"/>
        <c:auto val="1"/>
        <c:lblOffset val="100"/>
        <c:tickLblSkip val="1"/>
        <c:noMultiLvlLbl val="0"/>
      </c:catAx>
      <c:valAx>
        <c:axId val="346160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2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1"/>
          <c:y val="0.813"/>
          <c:w val="0.91225"/>
          <c:h val="0.1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2375"/>
          <c:w val="0.958"/>
          <c:h val="0.73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'Fig7.9'!$J$4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'Fig7.9'!$I$5:$I$8</c:f>
              <c:strCache/>
            </c:strRef>
          </c:cat>
          <c:val>
            <c:numRef>
              <c:f>'Fig7.9'!$J$5:$J$8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'Fig7.9'!$K$4</c:f>
              <c:strCache>
                <c:ptCount val="1"/>
                <c:pt idx="0">
                  <c:v>fairly satisfied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'Fig7.9'!$I$5:$I$8</c:f>
              <c:strCache/>
            </c:strRef>
          </c:cat>
          <c:val>
            <c:numRef>
              <c:f>'Fig7.9'!$K$5:$K$8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'Fig7.9'!$L$4</c:f>
              <c:strCache>
                <c:ptCount val="1"/>
                <c:pt idx="0">
                  <c:v>neither satisfied nor dissatisfied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'Fig7.9'!$I$5:$I$8</c:f>
              <c:strCache/>
            </c:strRef>
          </c:cat>
          <c:val>
            <c:numRef>
              <c:f>'Fig7.9'!$L$5:$L$8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'Fig7.9'!$M$4</c:f>
              <c:strCache>
                <c:ptCount val="1"/>
                <c:pt idx="0">
                  <c:v>slightly dissatisfied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'Fig7.9'!$I$5:$I$8</c:f>
              <c:strCache/>
            </c:strRef>
          </c:cat>
          <c:val>
            <c:numRef>
              <c:f>'Fig7.9'!$M$5:$M$8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'Fig7.9'!$N$4</c:f>
              <c:strCache>
                <c:ptCount val="1"/>
                <c:pt idx="0">
                  <c:v>very dissatisfied</c:v>
                </c:pt>
              </c:strCache>
            </c:strRef>
          </c:tx>
          <c:spPr>
            <a:solidFill>
              <a:srgbClr val="FFDC5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'Fig7.9'!$I$5:$I$8</c:f>
              <c:strCache/>
            </c:strRef>
          </c:cat>
          <c:val>
            <c:numRef>
              <c:f>'Fig7.9'!$N$5:$N$8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3109022"/>
        <c:axId val="52436879"/>
      </c:barChart>
      <c:catAx>
        <c:axId val="4310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tenure type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percentages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0902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25"/>
          <c:y val="0.8185"/>
          <c:w val="0.76"/>
          <c:h val="0.1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123825</xdr:rowOff>
    </xdr:from>
    <xdr:to>
      <xdr:col>5</xdr:col>
      <xdr:colOff>352425</xdr:colOff>
      <xdr:row>24</xdr:row>
      <xdr:rowOff>161925</xdr:rowOff>
    </xdr:to>
    <xdr:graphicFrame>
      <xdr:nvGraphicFramePr>
        <xdr:cNvPr id="1" name="Chart 2"/>
        <xdr:cNvGraphicFramePr/>
      </xdr:nvGraphicFramePr>
      <xdr:xfrm>
        <a:off x="533400" y="48577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47625</xdr:rowOff>
    </xdr:from>
    <xdr:to>
      <xdr:col>5</xdr:col>
      <xdr:colOff>676275</xdr:colOff>
      <xdr:row>24</xdr:row>
      <xdr:rowOff>85725</xdr:rowOff>
    </xdr:to>
    <xdr:graphicFrame>
      <xdr:nvGraphicFramePr>
        <xdr:cNvPr id="1" name="Chart 2"/>
        <xdr:cNvGraphicFramePr/>
      </xdr:nvGraphicFramePr>
      <xdr:xfrm>
        <a:off x="695325" y="657225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5</xdr:col>
      <xdr:colOff>723900</xdr:colOff>
      <xdr:row>24</xdr:row>
      <xdr:rowOff>161925</xdr:rowOff>
    </xdr:to>
    <xdr:graphicFrame>
      <xdr:nvGraphicFramePr>
        <xdr:cNvPr id="1" name="Chart 2"/>
        <xdr:cNvGraphicFramePr/>
      </xdr:nvGraphicFramePr>
      <xdr:xfrm>
        <a:off x="542925" y="485775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95250</xdr:rowOff>
    </xdr:from>
    <xdr:to>
      <xdr:col>10</xdr:col>
      <xdr:colOff>323850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657225" y="657225"/>
        <a:ext cx="57626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38100</xdr:rowOff>
    </xdr:from>
    <xdr:to>
      <xdr:col>10</xdr:col>
      <xdr:colOff>304800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638175" y="600075"/>
        <a:ext cx="57626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47625</xdr:rowOff>
    </xdr:from>
    <xdr:to>
      <xdr:col>10</xdr:col>
      <xdr:colOff>276225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609600" y="609600"/>
        <a:ext cx="57626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9</xdr:col>
      <xdr:colOff>552450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638175" y="40957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142875</xdr:rowOff>
    </xdr:from>
    <xdr:to>
      <xdr:col>5</xdr:col>
      <xdr:colOff>952500</xdr:colOff>
      <xdr:row>25</xdr:row>
      <xdr:rowOff>19050</xdr:rowOff>
    </xdr:to>
    <xdr:graphicFrame>
      <xdr:nvGraphicFramePr>
        <xdr:cNvPr id="1" name="Chart 3"/>
        <xdr:cNvGraphicFramePr/>
      </xdr:nvGraphicFramePr>
      <xdr:xfrm>
        <a:off x="628650" y="5048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57150</xdr:rowOff>
    </xdr:from>
    <xdr:to>
      <xdr:col>9</xdr:col>
      <xdr:colOff>495300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581025" y="41910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447675</xdr:rowOff>
    </xdr:from>
    <xdr:to>
      <xdr:col>5</xdr:col>
      <xdr:colOff>704850</xdr:colOff>
      <xdr:row>20</xdr:row>
      <xdr:rowOff>171450</xdr:rowOff>
    </xdr:to>
    <xdr:graphicFrame>
      <xdr:nvGraphicFramePr>
        <xdr:cNvPr id="1" name="Chart 3"/>
        <xdr:cNvGraphicFramePr/>
      </xdr:nvGraphicFramePr>
      <xdr:xfrm>
        <a:off x="723900" y="638175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almeh\LOCALS~1\Temp\notesCA651B\Copy%20of%20Xl0000022h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smith3\Local%20Settings\Temp\002)%20Chapter%202_1806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.1"/>
      <sheetName val="T4.2"/>
      <sheetName val="F4.1"/>
      <sheetName val="F4.2"/>
      <sheetName val="F4.3"/>
      <sheetName val="F4.4"/>
      <sheetName val="F4.5"/>
      <sheetName val="F4.6"/>
      <sheetName val="F4.7"/>
      <sheetName val="F4.8"/>
      <sheetName val="F4.9"/>
      <sheetName val="F4.10"/>
      <sheetName val="AT4.1"/>
      <sheetName val="AT4.2"/>
      <sheetName val="AT4.3"/>
      <sheetName val="AT4.4"/>
      <sheetName val="AT4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 of contents"/>
      <sheetName val="T2.1"/>
      <sheetName val="T2.2"/>
      <sheetName val="T2.3"/>
      <sheetName val="T2.4"/>
      <sheetName val="T2.5"/>
      <sheetName val="T2.6"/>
      <sheetName val="Fig2.1"/>
      <sheetName val="Fig2.2"/>
      <sheetName val="Fig2.3"/>
      <sheetName val="Fig2.4"/>
      <sheetName val="Fig2.5"/>
      <sheetName val="Fig2.6"/>
      <sheetName val="Fig2.7"/>
      <sheetName val="AT2.1"/>
      <sheetName val="AT2.2"/>
      <sheetName val="AT2.3"/>
      <sheetName val="AT2.4"/>
      <sheetName val="AT2.5"/>
      <sheetName val="AT2.6"/>
      <sheetName val="AT2.7"/>
    </sheetNames>
  </externalBook>
</externalLink>
</file>

<file path=xl/theme/theme1.xml><?xml version="1.0" encoding="utf-8"?>
<a:theme xmlns:a="http://schemas.openxmlformats.org/drawingml/2006/main" name="Office Theme">
  <a:themeElements>
    <a:clrScheme name="EHS">
      <a:dk1>
        <a:sysClr val="windowText" lastClr="000000"/>
      </a:dk1>
      <a:lt1>
        <a:sysClr val="window" lastClr="FFFFFF"/>
      </a:lt1>
      <a:dk2>
        <a:srgbClr val="80D6D2"/>
      </a:dk2>
      <a:lt2>
        <a:srgbClr val="CCCCFF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283" customWidth="1"/>
    <col min="2" max="16384" width="9.140625" style="283" customWidth="1"/>
  </cols>
  <sheetData>
    <row r="1" ht="15.75">
      <c r="B1" s="282" t="s">
        <v>191</v>
      </c>
    </row>
    <row r="2" ht="15.75">
      <c r="B2" s="282" t="s">
        <v>195</v>
      </c>
    </row>
    <row r="3" ht="15.75">
      <c r="B3" s="282" t="s">
        <v>192</v>
      </c>
    </row>
    <row r="6" ht="15.75">
      <c r="B6" s="282" t="s">
        <v>193</v>
      </c>
    </row>
    <row r="7" spans="2:3" ht="15.75">
      <c r="B7" s="339" t="s">
        <v>199</v>
      </c>
      <c r="C7" s="335" t="s">
        <v>124</v>
      </c>
    </row>
    <row r="8" spans="2:3" ht="15.75">
      <c r="B8" s="339" t="s">
        <v>200</v>
      </c>
      <c r="C8" s="335" t="s">
        <v>125</v>
      </c>
    </row>
    <row r="9" spans="2:3" ht="15.75">
      <c r="B9" s="339" t="s">
        <v>201</v>
      </c>
      <c r="C9" s="335" t="s">
        <v>126</v>
      </c>
    </row>
    <row r="10" spans="2:3" ht="15.75">
      <c r="B10" s="339" t="s">
        <v>202</v>
      </c>
      <c r="C10" s="335" t="s">
        <v>127</v>
      </c>
    </row>
    <row r="11" spans="2:3" ht="15.75">
      <c r="B11" s="339" t="s">
        <v>203</v>
      </c>
      <c r="C11" s="335" t="s">
        <v>128</v>
      </c>
    </row>
    <row r="12" spans="2:3" ht="15.75">
      <c r="B12" s="339" t="s">
        <v>204</v>
      </c>
      <c r="C12" s="335" t="s">
        <v>129</v>
      </c>
    </row>
    <row r="13" spans="2:3" ht="15.75">
      <c r="B13" s="339" t="s">
        <v>205</v>
      </c>
      <c r="C13" s="335" t="s">
        <v>130</v>
      </c>
    </row>
    <row r="14" spans="2:3" ht="15.75">
      <c r="B14" s="339" t="s">
        <v>206</v>
      </c>
      <c r="C14" s="335" t="s">
        <v>131</v>
      </c>
    </row>
    <row r="15" spans="2:3" ht="15.75">
      <c r="B15" s="339" t="s">
        <v>207</v>
      </c>
      <c r="C15" s="335" t="s">
        <v>190</v>
      </c>
    </row>
    <row r="16" spans="2:3" ht="15.75">
      <c r="B16" s="339" t="s">
        <v>208</v>
      </c>
      <c r="C16" s="335" t="s">
        <v>219</v>
      </c>
    </row>
    <row r="17" spans="2:3" ht="15.75">
      <c r="B17" s="284"/>
      <c r="C17" s="336"/>
    </row>
    <row r="18" spans="2:3" ht="15.75">
      <c r="B18" s="282" t="s">
        <v>194</v>
      </c>
      <c r="C18" s="336"/>
    </row>
    <row r="19" spans="2:3" ht="15.75">
      <c r="B19" s="340" t="s">
        <v>209</v>
      </c>
      <c r="C19" s="337" t="s">
        <v>184</v>
      </c>
    </row>
    <row r="20" spans="2:3" ht="15.75">
      <c r="B20" s="340" t="s">
        <v>210</v>
      </c>
      <c r="C20" s="335" t="s">
        <v>132</v>
      </c>
    </row>
    <row r="21" spans="2:3" ht="15.75">
      <c r="B21" s="340" t="s">
        <v>211</v>
      </c>
      <c r="C21" s="335" t="s">
        <v>133</v>
      </c>
    </row>
    <row r="22" spans="2:3" ht="15.75">
      <c r="B22" s="340" t="s">
        <v>212</v>
      </c>
      <c r="C22" s="335" t="s">
        <v>148</v>
      </c>
    </row>
    <row r="23" spans="2:3" ht="15.75">
      <c r="B23" s="340" t="s">
        <v>213</v>
      </c>
      <c r="C23" s="335" t="s">
        <v>147</v>
      </c>
    </row>
    <row r="24" spans="2:3" ht="15.75">
      <c r="B24" s="340" t="s">
        <v>214</v>
      </c>
      <c r="C24" s="335" t="s">
        <v>149</v>
      </c>
    </row>
    <row r="25" spans="2:3" ht="15.75">
      <c r="B25" s="340" t="s">
        <v>215</v>
      </c>
      <c r="C25" s="335" t="s">
        <v>185</v>
      </c>
    </row>
    <row r="26" spans="2:3" ht="15.75">
      <c r="B26" s="340" t="s">
        <v>216</v>
      </c>
      <c r="C26" s="335" t="s">
        <v>135</v>
      </c>
    </row>
    <row r="27" spans="2:3" ht="15.75">
      <c r="B27" s="340" t="s">
        <v>217</v>
      </c>
      <c r="C27" s="338" t="s">
        <v>136</v>
      </c>
    </row>
    <row r="28" spans="2:3" ht="15.75">
      <c r="B28" s="340" t="s">
        <v>218</v>
      </c>
      <c r="C28" s="335" t="s">
        <v>137</v>
      </c>
    </row>
    <row r="29" spans="2:3" ht="15.75">
      <c r="B29" s="282"/>
      <c r="C29" s="336"/>
    </row>
  </sheetData>
  <sheetProtection/>
  <hyperlinks>
    <hyperlink ref="B7" location="Fig7.1!A1" display="F7.1"/>
    <hyperlink ref="C7" location="Fig7.1!A1" display="Figure 7.1: Satisfaction with the local area by tenure, 2010-11"/>
    <hyperlink ref="B8" location="Fig7.2!A1" display="F7.2"/>
    <hyperlink ref="C8" location="Fig7.2!A1" display="Figure 7.2: Satisfaction with the local area by age group, 2010-11"/>
    <hyperlink ref="B9" location="Fig7.3!A1" display="F7.3"/>
    <hyperlink ref="C9" location="Fig7.3!A1" display="Figure 7.3: Percentage of HRPs who reported problems in their local area by tenure, 2010-11"/>
    <hyperlink ref="B10" location="Fig7.4!A1" display="F7.4"/>
    <hyperlink ref="C10" location="Fig7.4!A1" display="Figure 7.4: Percentage of HRPs who reported problems in their local area by region, 2010-11"/>
    <hyperlink ref="B11" location="Fig7.5!A1" display="F7.5"/>
    <hyperlink ref="C11" location="Fig7.5!A1" display="Figure 7.5: Percentage of households who experienced given sources of noise pollution, 2010-11"/>
    <hyperlink ref="B12" location="Fig7.6!A1" display="F7.6"/>
    <hyperlink ref="C12" location="Fig7.6!A1" display="Figure 7.6: How safe HRPs felt alone outside at night by tenure, 2010-11"/>
    <hyperlink ref="B13" location="Fig7.7!A1" display="F7.7"/>
    <hyperlink ref="C13" location="Fig7.7!A1" display="Figure 7.7: Change to local area in the previous two years by tenure, 2010-11"/>
    <hyperlink ref="B14" location="Fig7.8!A1" display="F7.8"/>
    <hyperlink ref="C14" location="Fig7.8!A1" display="Figure 7.8: Satisfaction with accommodation by tenure, 2010-11"/>
    <hyperlink ref="B15" location="Fig7.9!A1" display="F7.9"/>
    <hyperlink ref="C15" location="Fig7.9!A1" display="Figure 7.9: Satisfaction with the way the freeholder or landlord carries out repairs and maintenance by tenure, 2010-11"/>
    <hyperlink ref="B16" location="Fig7.10!A1" display="F7.10"/>
    <hyperlink ref="C16" location="Fig7.10!A1" display="Figure 7.10: Reasons for dissatisfaction with the way the landlord repairs and maintains the home by tenure, 2010-111"/>
    <hyperlink ref="B19" location="AT7.1!A1" display="AT7.1"/>
    <hyperlink ref="C19" location="AT7.1!A1" display="Annex Table 7.1: Satisfaction with the local area, 2010-11"/>
    <hyperlink ref="B20" location="AT7.2!A1" display="AT7.2"/>
    <hyperlink ref="C20" location="AT7.2!A1" display="Annex table 7.2: Problems in the local area by characteristics of households, 2010-11"/>
    <hyperlink ref="B21" location="AT7.3!A1" display="AT7.3"/>
    <hyperlink ref="C21" location="AT7.3!A1" display="Annex table 7.3: Sources of noise problems in the local area by characteristics of households, 2010-11"/>
    <hyperlink ref="B22" location="AT7.4a!A1" display="AT7.4a"/>
    <hyperlink ref="C22" location="AT7.4a!A1" display="Annex table 7.4a: Perceived safety levels alone at home by characteristics of households, 2010-11"/>
    <hyperlink ref="B23" location="AT7.4b!A1" display="AT7.4b"/>
    <hyperlink ref="C23" location="AT7.4b!A1" display="Annex table 7.4b: Perceived safety levels outside alone during the day by characteristics of households, 2010-11"/>
    <hyperlink ref="B24" location="AT7.4c!A1" display="AT7.4c"/>
    <hyperlink ref="C24" location="AT7.4c!A1" display="Annex table 7.4c: Perceived safety levels outside alone at night by characteristics of households, 2010-11"/>
    <hyperlink ref="B25" location="AT7.5!A1" display="AT7.5"/>
    <hyperlink ref="C25" location="AT7.5!A1" display="Annex Table 7.5: Change in the local area over the previous two years, 2010-11"/>
    <hyperlink ref="B26" location="AT7.6!A1" display="AT7.6"/>
    <hyperlink ref="C26" location="AT7.6!A1" display="Annex table 7.6: Satisfaction with accommodation by characteristics of households, 2010-11"/>
    <hyperlink ref="B27" location="AT7.7!A1" display="AT7.7"/>
    <hyperlink ref="C27" location="AT7.7!A1" display="Annex table 7.7: Satisfaction with the way the landlord carries out repairs and maintenance by characteristics of households, 2010-11"/>
    <hyperlink ref="B28" location="AT7.8!A1" display="AT7.8"/>
    <hyperlink ref="C28" location="AT7.8!A1" display="Annex table 7.8: Reasons for dissatisfaction with the way the landlord carries out repairs and maintenance by characteristics of households, 2010-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BT149"/>
  <sheetViews>
    <sheetView showGridLines="0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10.140625" style="0" customWidth="1"/>
    <col min="2" max="8" width="19.140625" style="0" customWidth="1"/>
    <col min="9" max="16" width="9.140625" style="205" customWidth="1"/>
    <col min="17" max="18" width="14.28125" style="0" customWidth="1"/>
    <col min="19" max="19" width="38.421875" style="0" bestFit="1" customWidth="1"/>
    <col min="20" max="20" width="32.00390625" style="0" bestFit="1" customWidth="1"/>
    <col min="21" max="27" width="14.28125" style="0" customWidth="1"/>
    <col min="30" max="30" width="27.421875" style="0" customWidth="1"/>
    <col min="31" max="31" width="38.421875" style="0" bestFit="1" customWidth="1"/>
    <col min="32" max="32" width="32.00390625" style="0" bestFit="1" customWidth="1"/>
    <col min="33" max="37" width="14.28125" style="0" customWidth="1"/>
  </cols>
  <sheetData>
    <row r="1" spans="19:72" ht="15"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</row>
    <row r="2" spans="2:72" ht="35.25" customHeight="1">
      <c r="B2" s="343" t="s">
        <v>190</v>
      </c>
      <c r="C2" s="343"/>
      <c r="D2" s="343"/>
      <c r="E2" s="343"/>
      <c r="F2" s="343"/>
      <c r="G2" s="281"/>
      <c r="H2" s="281"/>
      <c r="I2" s="281"/>
      <c r="J2" s="281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</row>
    <row r="3" spans="9:72" ht="15">
      <c r="I3" s="115" t="s">
        <v>186</v>
      </c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</row>
    <row r="4" spans="1:72" ht="15">
      <c r="A4" s="23"/>
      <c r="B4" s="23"/>
      <c r="C4" s="23"/>
      <c r="D4" s="23"/>
      <c r="E4" s="23"/>
      <c r="F4" s="23"/>
      <c r="G4" s="23"/>
      <c r="H4" s="23"/>
      <c r="J4" s="205" t="s">
        <v>8</v>
      </c>
      <c r="K4" s="205" t="s">
        <v>9</v>
      </c>
      <c r="L4" s="205" t="s">
        <v>11</v>
      </c>
      <c r="M4" s="205" t="s">
        <v>12</v>
      </c>
      <c r="N4" s="205" t="s">
        <v>13</v>
      </c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</row>
    <row r="5" spans="9:72" ht="15">
      <c r="I5" s="157" t="s">
        <v>100</v>
      </c>
      <c r="J5" s="341">
        <v>44.47597986540558</v>
      </c>
      <c r="K5" s="341">
        <v>27.094599470344775</v>
      </c>
      <c r="L5" s="341">
        <v>8.961133697329727</v>
      </c>
      <c r="M5" s="341">
        <v>10.656819411712362</v>
      </c>
      <c r="N5" s="341">
        <v>8.811467555207564</v>
      </c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</row>
    <row r="6" spans="1:72" ht="15">
      <c r="A6" s="1"/>
      <c r="B6" s="1"/>
      <c r="C6" s="1"/>
      <c r="D6" s="1"/>
      <c r="E6" s="1"/>
      <c r="F6" s="1"/>
      <c r="G6" s="1"/>
      <c r="H6" s="1"/>
      <c r="I6" s="157" t="s">
        <v>34</v>
      </c>
      <c r="J6" s="341">
        <v>41.60380947842713</v>
      </c>
      <c r="K6" s="341">
        <v>31.532484003342315</v>
      </c>
      <c r="L6" s="341">
        <v>6.210536269699964</v>
      </c>
      <c r="M6" s="341">
        <v>13.171906806296887</v>
      </c>
      <c r="N6" s="341">
        <v>7.481263442233718</v>
      </c>
      <c r="Q6" s="17"/>
      <c r="R6" s="17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</row>
    <row r="7" spans="1:72" ht="15">
      <c r="A7" s="17"/>
      <c r="B7" s="17"/>
      <c r="C7" s="17"/>
      <c r="D7" s="17"/>
      <c r="E7" s="17"/>
      <c r="F7" s="17"/>
      <c r="G7" s="17"/>
      <c r="H7" s="17"/>
      <c r="I7" s="157" t="s">
        <v>33</v>
      </c>
      <c r="J7" s="341">
        <v>31.920033395145587</v>
      </c>
      <c r="K7" s="341">
        <v>33.91438929535347</v>
      </c>
      <c r="L7" s="341">
        <v>8.3081493125076</v>
      </c>
      <c r="M7" s="341">
        <v>14.378893033948358</v>
      </c>
      <c r="N7" s="341">
        <v>11.478534963044964</v>
      </c>
      <c r="Q7" s="25"/>
      <c r="R7" s="2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</row>
    <row r="8" spans="1:72" ht="15">
      <c r="A8" s="17"/>
      <c r="B8" s="17"/>
      <c r="C8" s="17"/>
      <c r="D8" s="17"/>
      <c r="E8" s="17"/>
      <c r="F8" s="17"/>
      <c r="G8" s="17"/>
      <c r="H8" s="17"/>
      <c r="I8" s="157" t="s">
        <v>122</v>
      </c>
      <c r="J8" s="341">
        <v>35.658727310206245</v>
      </c>
      <c r="K8" s="341">
        <v>30.39147639334341</v>
      </c>
      <c r="L8" s="341">
        <v>10.562292203872886</v>
      </c>
      <c r="M8" s="341">
        <v>11.6217284077771</v>
      </c>
      <c r="N8" s="341">
        <v>11.76577568480035</v>
      </c>
      <c r="Q8" s="26"/>
      <c r="R8" s="26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</row>
    <row r="9" spans="1:72" ht="15">
      <c r="A9" s="17"/>
      <c r="B9" s="17"/>
      <c r="C9" s="17"/>
      <c r="D9" s="17"/>
      <c r="E9" s="17"/>
      <c r="F9" s="17"/>
      <c r="G9" s="17"/>
      <c r="H9" s="17"/>
      <c r="R9" s="17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</row>
    <row r="10" spans="1:72" ht="15">
      <c r="A10" s="17"/>
      <c r="B10" s="17"/>
      <c r="C10" s="17"/>
      <c r="D10" s="17"/>
      <c r="E10" s="17"/>
      <c r="F10" s="17"/>
      <c r="G10" s="17"/>
      <c r="H10" s="17"/>
      <c r="R10" s="26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</row>
    <row r="11" spans="1:72" ht="15">
      <c r="A11" s="17"/>
      <c r="B11" s="17"/>
      <c r="C11" s="17"/>
      <c r="D11" s="17"/>
      <c r="E11" s="17"/>
      <c r="F11" s="17"/>
      <c r="G11" s="17"/>
      <c r="H11" s="17"/>
      <c r="I11" s="157"/>
      <c r="R11" s="194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</row>
    <row r="12" spans="1:72" ht="15">
      <c r="A12" s="17"/>
      <c r="B12" s="17"/>
      <c r="C12" s="17"/>
      <c r="D12" s="17"/>
      <c r="E12" s="17"/>
      <c r="F12" s="17"/>
      <c r="G12" s="17"/>
      <c r="H12" s="17"/>
      <c r="I12" s="157"/>
      <c r="R12" s="119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</row>
    <row r="13" spans="1:72" ht="15">
      <c r="A13" s="17"/>
      <c r="B13" s="17"/>
      <c r="C13" s="17"/>
      <c r="D13" s="17"/>
      <c r="E13" s="17"/>
      <c r="F13" s="17"/>
      <c r="G13" s="17"/>
      <c r="H13" s="17"/>
      <c r="I13" s="157"/>
      <c r="R13" s="26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</row>
    <row r="14" spans="1:72" ht="15">
      <c r="A14" s="17"/>
      <c r="B14" s="17"/>
      <c r="C14" s="17"/>
      <c r="D14" s="17"/>
      <c r="E14" s="17"/>
      <c r="F14" s="17"/>
      <c r="G14" s="17"/>
      <c r="H14" s="17"/>
      <c r="R14" s="26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</row>
    <row r="15" spans="1:72" ht="15">
      <c r="A15" s="17"/>
      <c r="B15" s="17"/>
      <c r="C15" s="17"/>
      <c r="D15" s="17"/>
      <c r="E15" s="17"/>
      <c r="F15" s="17"/>
      <c r="G15" s="17"/>
      <c r="H15" s="17"/>
      <c r="R15" s="26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</row>
    <row r="16" spans="1:72" ht="15">
      <c r="A16" s="17"/>
      <c r="B16" s="17"/>
      <c r="C16" s="17"/>
      <c r="D16" s="17"/>
      <c r="E16" s="17"/>
      <c r="F16" s="17"/>
      <c r="G16" s="17"/>
      <c r="H16" s="17"/>
      <c r="R16" s="26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</row>
    <row r="17" spans="1:72" ht="15">
      <c r="A17" s="17"/>
      <c r="B17" s="17"/>
      <c r="C17" s="17"/>
      <c r="D17" s="17"/>
      <c r="E17" s="17"/>
      <c r="F17" s="17"/>
      <c r="G17" s="17"/>
      <c r="H17" s="17"/>
      <c r="R17" s="26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</row>
    <row r="18" spans="1:72" ht="15">
      <c r="A18" s="17"/>
      <c r="B18" s="17"/>
      <c r="C18" s="17"/>
      <c r="D18" s="17"/>
      <c r="E18" s="17"/>
      <c r="F18" s="17"/>
      <c r="G18" s="17"/>
      <c r="H18" s="17"/>
      <c r="Q18" s="26"/>
      <c r="R18" s="26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</row>
    <row r="19" spans="1:72" ht="15">
      <c r="A19" s="8"/>
      <c r="B19" s="8"/>
      <c r="C19" s="8"/>
      <c r="D19" s="8"/>
      <c r="E19" s="8"/>
      <c r="F19" s="8"/>
      <c r="G19" s="8"/>
      <c r="H19" s="8"/>
      <c r="Q19" s="26"/>
      <c r="R19" s="26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</row>
    <row r="20" spans="1:72" ht="15">
      <c r="A20" s="8"/>
      <c r="B20" s="8"/>
      <c r="C20" s="8"/>
      <c r="D20" s="8"/>
      <c r="E20" s="8"/>
      <c r="F20" s="8"/>
      <c r="G20" s="8"/>
      <c r="H20" s="8"/>
      <c r="Q20" s="26"/>
      <c r="R20" s="26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</row>
    <row r="21" spans="1:72" ht="15">
      <c r="A21" s="17"/>
      <c r="B21" s="17"/>
      <c r="C21" s="17"/>
      <c r="D21" s="17"/>
      <c r="E21" s="17"/>
      <c r="F21" s="17"/>
      <c r="G21" s="17"/>
      <c r="H21" s="17"/>
      <c r="Q21" s="26"/>
      <c r="R21" s="26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</row>
    <row r="22" spans="1:72" ht="15">
      <c r="A22" s="8"/>
      <c r="B22" s="246" t="s">
        <v>113</v>
      </c>
      <c r="C22" s="8"/>
      <c r="D22" s="8"/>
      <c r="E22" s="8"/>
      <c r="F22" s="8"/>
      <c r="G22" s="8"/>
      <c r="H22" s="8"/>
      <c r="Q22" s="26"/>
      <c r="R22" s="26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</row>
    <row r="23" spans="1:72" ht="15">
      <c r="A23" s="1"/>
      <c r="B23" s="247" t="s">
        <v>181</v>
      </c>
      <c r="C23" s="1"/>
      <c r="D23" s="1"/>
      <c r="E23" s="1"/>
      <c r="F23" s="1"/>
      <c r="G23" s="1"/>
      <c r="H23" s="1"/>
      <c r="Q23" s="26"/>
      <c r="R23" s="26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</row>
    <row r="24" spans="1:72" ht="15">
      <c r="A24" s="1"/>
      <c r="B24" s="247" t="s">
        <v>183</v>
      </c>
      <c r="C24" s="1"/>
      <c r="D24" s="1"/>
      <c r="E24" s="1"/>
      <c r="F24" s="1"/>
      <c r="G24" s="1"/>
      <c r="H24" s="1"/>
      <c r="Q24" s="26"/>
      <c r="R24" s="26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</row>
    <row r="25" spans="1:72" ht="15">
      <c r="A25" s="1"/>
      <c r="B25" s="1"/>
      <c r="C25" s="1"/>
      <c r="D25" s="1"/>
      <c r="E25" s="1"/>
      <c r="F25" s="1"/>
      <c r="G25" s="1"/>
      <c r="H25" s="1"/>
      <c r="Q25" s="26"/>
      <c r="R25" s="26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</row>
    <row r="26" spans="1:72" ht="15">
      <c r="A26" s="1"/>
      <c r="B26" s="1"/>
      <c r="C26" s="1"/>
      <c r="D26" s="1"/>
      <c r="E26" s="1"/>
      <c r="F26" s="1"/>
      <c r="G26" s="1"/>
      <c r="H26" s="1"/>
      <c r="Q26" s="26"/>
      <c r="R26" s="26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</row>
    <row r="27" spans="1:72" ht="15">
      <c r="A27" s="12"/>
      <c r="B27" s="12"/>
      <c r="C27" s="12"/>
      <c r="D27" s="12"/>
      <c r="E27" s="12"/>
      <c r="F27" s="12"/>
      <c r="G27" s="12"/>
      <c r="H27" s="12"/>
      <c r="I27" s="280"/>
      <c r="J27" s="280"/>
      <c r="K27" s="280"/>
      <c r="L27" s="280"/>
      <c r="M27" s="280"/>
      <c r="N27" s="280"/>
      <c r="O27" s="280"/>
      <c r="P27" s="280"/>
      <c r="Q27" s="91"/>
      <c r="R27" s="91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</row>
    <row r="28" spans="8:72" ht="15">
      <c r="H28" s="285"/>
      <c r="I28" s="280"/>
      <c r="J28" s="280"/>
      <c r="K28" s="280"/>
      <c r="L28" s="280"/>
      <c r="M28" s="280"/>
      <c r="N28" s="280"/>
      <c r="O28" s="280"/>
      <c r="P28" s="280"/>
      <c r="Q28" s="285"/>
      <c r="R28" s="285"/>
      <c r="S28" s="11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</row>
    <row r="29" spans="8:72" ht="15">
      <c r="H29" s="285"/>
      <c r="I29" s="280"/>
      <c r="J29" s="280"/>
      <c r="K29" s="280"/>
      <c r="L29" s="280"/>
      <c r="M29" s="280"/>
      <c r="N29" s="280"/>
      <c r="O29" s="280"/>
      <c r="P29" s="280"/>
      <c r="Q29" s="285"/>
      <c r="R29" s="285"/>
      <c r="S29" s="11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</row>
    <row r="30" spans="8:72" ht="15">
      <c r="H30" s="285"/>
      <c r="I30" s="280"/>
      <c r="J30" s="280"/>
      <c r="K30" s="280"/>
      <c r="L30" s="280"/>
      <c r="M30" s="280"/>
      <c r="N30" s="280"/>
      <c r="O30" s="280"/>
      <c r="P30" s="280"/>
      <c r="Q30" s="285"/>
      <c r="R30" s="285"/>
      <c r="S30" s="11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</row>
    <row r="31" spans="8:72" ht="15">
      <c r="H31" s="285"/>
      <c r="I31" s="280"/>
      <c r="J31" s="280"/>
      <c r="K31" s="280"/>
      <c r="L31" s="280"/>
      <c r="M31" s="280"/>
      <c r="N31" s="280"/>
      <c r="O31" s="280"/>
      <c r="P31" s="280"/>
      <c r="Q31" s="285"/>
      <c r="R31" s="285"/>
      <c r="S31" s="11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</row>
    <row r="32" spans="8:72" ht="15">
      <c r="H32" s="285"/>
      <c r="I32" s="280"/>
      <c r="J32" s="280"/>
      <c r="K32" s="280"/>
      <c r="L32" s="280"/>
      <c r="M32" s="280"/>
      <c r="N32" s="280"/>
      <c r="O32" s="280"/>
      <c r="P32" s="280"/>
      <c r="Q32" s="285"/>
      <c r="R32" s="285"/>
      <c r="S32" s="11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</row>
    <row r="33" spans="8:72" ht="15">
      <c r="H33" s="285"/>
      <c r="I33" s="280"/>
      <c r="J33" s="280"/>
      <c r="K33" s="280"/>
      <c r="L33" s="280"/>
      <c r="M33" s="280"/>
      <c r="N33" s="280"/>
      <c r="O33" s="280"/>
      <c r="P33" s="280"/>
      <c r="Q33" s="285"/>
      <c r="R33" s="285"/>
      <c r="S33" s="11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</row>
    <row r="34" spans="8:39" ht="15">
      <c r="H34" s="285"/>
      <c r="I34" s="280"/>
      <c r="J34" s="280"/>
      <c r="K34" s="280"/>
      <c r="L34" s="280"/>
      <c r="M34" s="280"/>
      <c r="N34" s="280"/>
      <c r="O34" s="280"/>
      <c r="P34" s="280"/>
      <c r="Q34" s="285"/>
      <c r="R34" s="285"/>
      <c r="S34" s="11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8:39" ht="15">
      <c r="H35" s="285"/>
      <c r="I35" s="280"/>
      <c r="J35" s="280"/>
      <c r="K35" s="280"/>
      <c r="L35" s="280"/>
      <c r="M35" s="280"/>
      <c r="N35" s="280"/>
      <c r="O35" s="280"/>
      <c r="P35" s="280"/>
      <c r="Q35" s="285"/>
      <c r="R35" s="285"/>
      <c r="S35" s="11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64"/>
      <c r="AE35" s="64"/>
      <c r="AF35" s="64"/>
      <c r="AG35" s="64"/>
      <c r="AH35" s="64"/>
      <c r="AI35" s="64"/>
      <c r="AJ35" s="64"/>
      <c r="AK35" s="64"/>
      <c r="AL35" s="64"/>
      <c r="AM35" s="64"/>
    </row>
    <row r="36" spans="8:39" ht="15">
      <c r="H36" s="285"/>
      <c r="I36" s="280"/>
      <c r="J36" s="280"/>
      <c r="K36" s="280"/>
      <c r="L36" s="280"/>
      <c r="M36" s="280"/>
      <c r="N36" s="280"/>
      <c r="O36" s="280"/>
      <c r="P36" s="280"/>
      <c r="Q36" s="285"/>
      <c r="R36" s="285"/>
      <c r="S36" s="11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64"/>
      <c r="AE36" s="64"/>
      <c r="AF36" s="64"/>
      <c r="AG36" s="64"/>
      <c r="AH36" s="64"/>
      <c r="AI36" s="64"/>
      <c r="AJ36" s="64"/>
      <c r="AK36" s="64"/>
      <c r="AL36" s="64"/>
      <c r="AM36" s="64"/>
    </row>
    <row r="37" spans="8:39" ht="15">
      <c r="H37" s="285"/>
      <c r="I37" s="280"/>
      <c r="J37" s="280"/>
      <c r="K37" s="280"/>
      <c r="L37" s="280"/>
      <c r="M37" s="280"/>
      <c r="N37" s="280"/>
      <c r="O37" s="280"/>
      <c r="P37" s="280"/>
      <c r="Q37" s="285"/>
      <c r="R37" s="285"/>
      <c r="S37" s="11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8:39" ht="15">
      <c r="H38" s="285"/>
      <c r="I38" s="280"/>
      <c r="J38" s="280"/>
      <c r="K38" s="280"/>
      <c r="L38" s="280"/>
      <c r="M38" s="280"/>
      <c r="N38" s="280"/>
      <c r="O38" s="280"/>
      <c r="P38" s="280"/>
      <c r="Q38" s="285"/>
      <c r="R38" s="285"/>
      <c r="S38" s="11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8:39" ht="15">
      <c r="H39" s="285"/>
      <c r="I39" s="280"/>
      <c r="J39" s="280"/>
      <c r="K39" s="280"/>
      <c r="L39" s="280"/>
      <c r="M39" s="280"/>
      <c r="N39" s="280"/>
      <c r="O39" s="280"/>
      <c r="P39" s="280"/>
      <c r="Q39" s="285"/>
      <c r="R39" s="285"/>
      <c r="S39" s="11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8:39" ht="15">
      <c r="H40" s="285"/>
      <c r="I40" s="280"/>
      <c r="J40" s="280"/>
      <c r="K40" s="280"/>
      <c r="L40" s="280"/>
      <c r="M40" s="280"/>
      <c r="N40" s="280"/>
      <c r="O40" s="280"/>
      <c r="P40" s="280"/>
      <c r="Q40" s="285"/>
      <c r="R40" s="285"/>
      <c r="S40" s="11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64"/>
      <c r="AE40" s="64"/>
      <c r="AF40" s="64"/>
      <c r="AG40" s="64"/>
      <c r="AH40" s="64"/>
      <c r="AI40" s="64"/>
      <c r="AJ40" s="64"/>
      <c r="AK40" s="64"/>
      <c r="AL40" s="64"/>
      <c r="AM40" s="64"/>
    </row>
    <row r="41" spans="8:39" ht="15">
      <c r="H41" s="285"/>
      <c r="I41" s="280"/>
      <c r="J41" s="280"/>
      <c r="K41" s="280"/>
      <c r="L41" s="280"/>
      <c r="M41" s="280"/>
      <c r="N41" s="280"/>
      <c r="O41" s="280"/>
      <c r="P41" s="280"/>
      <c r="Q41" s="285"/>
      <c r="R41" s="285"/>
      <c r="S41" s="11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64"/>
      <c r="AE41" s="64"/>
      <c r="AF41" s="64"/>
      <c r="AG41" s="64"/>
      <c r="AH41" s="64"/>
      <c r="AI41" s="64"/>
      <c r="AJ41" s="64"/>
      <c r="AK41" s="64"/>
      <c r="AL41" s="64"/>
      <c r="AM41" s="64"/>
    </row>
    <row r="42" spans="8:39" ht="15">
      <c r="H42" s="285"/>
      <c r="I42" s="280"/>
      <c r="J42" s="280"/>
      <c r="K42" s="280"/>
      <c r="L42" s="280"/>
      <c r="M42" s="280"/>
      <c r="N42" s="280"/>
      <c r="O42" s="280"/>
      <c r="P42" s="280"/>
      <c r="Q42" s="285"/>
      <c r="R42" s="285"/>
      <c r="S42" s="11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64"/>
      <c r="AE42" s="64"/>
      <c r="AF42" s="64"/>
      <c r="AG42" s="64"/>
      <c r="AH42" s="64"/>
      <c r="AI42" s="64"/>
      <c r="AJ42" s="64"/>
      <c r="AK42" s="64"/>
      <c r="AL42" s="64"/>
      <c r="AM42" s="64"/>
    </row>
    <row r="43" spans="8:39" ht="15">
      <c r="H43" s="285"/>
      <c r="I43" s="280"/>
      <c r="J43" s="280"/>
      <c r="K43" s="280"/>
      <c r="L43" s="280"/>
      <c r="M43" s="280"/>
      <c r="N43" s="280"/>
      <c r="O43" s="280"/>
      <c r="P43" s="280"/>
      <c r="Q43" s="285"/>
      <c r="R43" s="285"/>
      <c r="S43" s="11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64"/>
      <c r="AE43" s="64"/>
      <c r="AF43" s="64"/>
      <c r="AG43" s="64"/>
      <c r="AH43" s="64"/>
      <c r="AI43" s="64"/>
      <c r="AJ43" s="64"/>
      <c r="AK43" s="64"/>
      <c r="AL43" s="64"/>
      <c r="AM43" s="64"/>
    </row>
    <row r="44" spans="8:39" ht="15">
      <c r="H44" s="285"/>
      <c r="I44" s="280"/>
      <c r="J44" s="280"/>
      <c r="K44" s="280"/>
      <c r="L44" s="280"/>
      <c r="M44" s="280"/>
      <c r="N44" s="280"/>
      <c r="O44" s="280"/>
      <c r="P44" s="280"/>
      <c r="Q44" s="285"/>
      <c r="R44" s="285"/>
      <c r="S44" s="11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64"/>
      <c r="AE44" s="64"/>
      <c r="AF44" s="64"/>
      <c r="AG44" s="64"/>
      <c r="AH44" s="64"/>
      <c r="AI44" s="64"/>
      <c r="AJ44" s="64"/>
      <c r="AK44" s="64"/>
      <c r="AL44" s="64"/>
      <c r="AM44" s="64"/>
    </row>
    <row r="45" spans="8:39" ht="15">
      <c r="H45" s="285"/>
      <c r="I45" s="280"/>
      <c r="J45" s="280"/>
      <c r="K45" s="280"/>
      <c r="L45" s="280"/>
      <c r="M45" s="280"/>
      <c r="N45" s="280"/>
      <c r="O45" s="280"/>
      <c r="P45" s="280"/>
      <c r="Q45" s="285"/>
      <c r="R45" s="285"/>
      <c r="S45" s="11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64"/>
      <c r="AE45" s="64"/>
      <c r="AF45" s="64"/>
      <c r="AG45" s="64"/>
      <c r="AH45" s="64"/>
      <c r="AI45" s="64"/>
      <c r="AJ45" s="64"/>
      <c r="AK45" s="64"/>
      <c r="AL45" s="64"/>
      <c r="AM45" s="64"/>
    </row>
    <row r="46" spans="8:39" ht="15">
      <c r="H46" s="285"/>
      <c r="I46" s="280"/>
      <c r="J46" s="280"/>
      <c r="K46" s="280"/>
      <c r="L46" s="280"/>
      <c r="M46" s="280"/>
      <c r="N46" s="280"/>
      <c r="O46" s="280"/>
      <c r="P46" s="280"/>
      <c r="Q46" s="285"/>
      <c r="R46" s="285"/>
      <c r="S46" s="11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64"/>
      <c r="AE46" s="64"/>
      <c r="AF46" s="64"/>
      <c r="AG46" s="64"/>
      <c r="AH46" s="64"/>
      <c r="AI46" s="64"/>
      <c r="AJ46" s="64"/>
      <c r="AK46" s="64"/>
      <c r="AL46" s="64"/>
      <c r="AM46" s="64"/>
    </row>
    <row r="47" spans="8:39" ht="15">
      <c r="H47" s="285"/>
      <c r="I47" s="280"/>
      <c r="J47" s="280"/>
      <c r="K47" s="280"/>
      <c r="L47" s="280"/>
      <c r="M47" s="280"/>
      <c r="N47" s="280"/>
      <c r="O47" s="280"/>
      <c r="P47" s="280"/>
      <c r="Q47" s="285"/>
      <c r="R47" s="285"/>
      <c r="S47" s="11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64"/>
      <c r="AE47" s="64"/>
      <c r="AF47" s="64"/>
      <c r="AG47" s="64"/>
      <c r="AH47" s="64"/>
      <c r="AI47" s="64"/>
      <c r="AJ47" s="64"/>
      <c r="AK47" s="64"/>
      <c r="AL47" s="64"/>
      <c r="AM47" s="64"/>
    </row>
    <row r="48" spans="8:39" ht="15">
      <c r="H48" s="285"/>
      <c r="I48" s="280"/>
      <c r="J48" s="280"/>
      <c r="K48" s="280"/>
      <c r="L48" s="280"/>
      <c r="M48" s="280"/>
      <c r="N48" s="280"/>
      <c r="O48" s="280"/>
      <c r="P48" s="280"/>
      <c r="Q48" s="285"/>
      <c r="R48" s="285"/>
      <c r="S48" s="11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64"/>
      <c r="AE48" s="64"/>
      <c r="AF48" s="64"/>
      <c r="AG48" s="64"/>
      <c r="AH48" s="64"/>
      <c r="AI48" s="64"/>
      <c r="AJ48" s="64"/>
      <c r="AK48" s="64"/>
      <c r="AL48" s="64"/>
      <c r="AM48" s="64"/>
    </row>
    <row r="49" spans="8:39" ht="15">
      <c r="H49" s="285"/>
      <c r="I49" s="280"/>
      <c r="J49" s="280"/>
      <c r="K49" s="280"/>
      <c r="L49" s="280"/>
      <c r="M49" s="280"/>
      <c r="N49" s="280"/>
      <c r="O49" s="280"/>
      <c r="P49" s="280"/>
      <c r="Q49" s="285"/>
      <c r="R49" s="285"/>
      <c r="S49" s="11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64"/>
      <c r="AE49" s="64"/>
      <c r="AF49" s="64"/>
      <c r="AG49" s="64"/>
      <c r="AH49" s="64"/>
      <c r="AI49" s="64"/>
      <c r="AJ49" s="64"/>
      <c r="AK49" s="64"/>
      <c r="AL49" s="64"/>
      <c r="AM49" s="64"/>
    </row>
    <row r="50" spans="8:39" ht="15">
      <c r="H50" s="285"/>
      <c r="I50" s="280"/>
      <c r="J50" s="280"/>
      <c r="K50" s="280"/>
      <c r="L50" s="280"/>
      <c r="M50" s="280"/>
      <c r="N50" s="280"/>
      <c r="O50" s="280"/>
      <c r="P50" s="280"/>
      <c r="Q50" s="285"/>
      <c r="R50" s="285"/>
      <c r="S50" s="11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8:39" ht="15">
      <c r="H51" s="285"/>
      <c r="I51" s="280"/>
      <c r="J51" s="280"/>
      <c r="K51" s="280"/>
      <c r="L51" s="280"/>
      <c r="M51" s="280"/>
      <c r="N51" s="280"/>
      <c r="O51" s="280"/>
      <c r="P51" s="280"/>
      <c r="Q51" s="285"/>
      <c r="R51" s="285"/>
      <c r="S51" s="11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  <row r="52" spans="8:39" ht="15">
      <c r="H52" s="285"/>
      <c r="I52" s="280"/>
      <c r="J52" s="280"/>
      <c r="K52" s="280"/>
      <c r="L52" s="280"/>
      <c r="M52" s="280"/>
      <c r="N52" s="280"/>
      <c r="O52" s="280"/>
      <c r="P52" s="280"/>
      <c r="Q52" s="285"/>
      <c r="R52" s="285"/>
      <c r="S52" s="11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64"/>
      <c r="AE52" s="64"/>
      <c r="AF52" s="64"/>
      <c r="AG52" s="64"/>
      <c r="AH52" s="64"/>
      <c r="AI52" s="64"/>
      <c r="AJ52" s="64"/>
      <c r="AK52" s="64"/>
      <c r="AL52" s="64"/>
      <c r="AM52" s="64"/>
    </row>
    <row r="53" spans="8:39" ht="15">
      <c r="H53" s="285"/>
      <c r="I53" s="280"/>
      <c r="J53" s="280"/>
      <c r="K53" s="280"/>
      <c r="L53" s="280"/>
      <c r="M53" s="280"/>
      <c r="N53" s="280"/>
      <c r="O53" s="280"/>
      <c r="P53" s="280"/>
      <c r="Q53" s="285"/>
      <c r="R53" s="285"/>
      <c r="S53" s="11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64"/>
      <c r="AE53" s="64"/>
      <c r="AF53" s="64"/>
      <c r="AG53" s="64"/>
      <c r="AH53" s="64"/>
      <c r="AI53" s="64"/>
      <c r="AJ53" s="64"/>
      <c r="AK53" s="64"/>
      <c r="AL53" s="64"/>
      <c r="AM53" s="64"/>
    </row>
    <row r="54" spans="8:39" ht="15">
      <c r="H54" s="285"/>
      <c r="I54" s="280"/>
      <c r="J54" s="280"/>
      <c r="K54" s="280"/>
      <c r="L54" s="280"/>
      <c r="M54" s="280"/>
      <c r="N54" s="280"/>
      <c r="O54" s="280"/>
      <c r="P54" s="280"/>
      <c r="Q54" s="285"/>
      <c r="R54" s="285"/>
      <c r="S54" s="11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8:39" ht="15">
      <c r="H55" s="285"/>
      <c r="I55" s="280"/>
      <c r="J55" s="280"/>
      <c r="K55" s="280"/>
      <c r="L55" s="280"/>
      <c r="M55" s="280"/>
      <c r="N55" s="280"/>
      <c r="O55" s="280"/>
      <c r="P55" s="280"/>
      <c r="Q55" s="285"/>
      <c r="R55" s="285"/>
      <c r="S55" s="11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64"/>
      <c r="AE55" s="64"/>
      <c r="AF55" s="64"/>
      <c r="AG55" s="64"/>
      <c r="AH55" s="64"/>
      <c r="AI55" s="64"/>
      <c r="AJ55" s="64"/>
      <c r="AK55" s="64"/>
      <c r="AL55" s="64"/>
      <c r="AM55" s="64"/>
    </row>
    <row r="56" spans="8:39" ht="15">
      <c r="H56" s="285"/>
      <c r="I56" s="280"/>
      <c r="J56" s="280"/>
      <c r="K56" s="280"/>
      <c r="L56" s="280"/>
      <c r="M56" s="280"/>
      <c r="N56" s="280"/>
      <c r="O56" s="280"/>
      <c r="P56" s="280"/>
      <c r="Q56" s="285"/>
      <c r="R56" s="285"/>
      <c r="S56" s="11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8:39" ht="15">
      <c r="H57" s="285"/>
      <c r="I57" s="280"/>
      <c r="J57" s="280"/>
      <c r="K57" s="280"/>
      <c r="L57" s="280"/>
      <c r="M57" s="280"/>
      <c r="N57" s="280"/>
      <c r="O57" s="280"/>
      <c r="P57" s="280"/>
      <c r="Q57" s="285"/>
      <c r="R57" s="285"/>
      <c r="S57" s="11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8:39" ht="15">
      <c r="H58" s="285"/>
      <c r="I58" s="280"/>
      <c r="J58" s="280"/>
      <c r="K58" s="280"/>
      <c r="L58" s="280"/>
      <c r="M58" s="280"/>
      <c r="N58" s="280"/>
      <c r="O58" s="280"/>
      <c r="P58" s="280"/>
      <c r="Q58" s="285"/>
      <c r="R58" s="285"/>
      <c r="S58" s="11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8:39" ht="15">
      <c r="H59" s="285"/>
      <c r="I59" s="280"/>
      <c r="J59" s="280"/>
      <c r="K59" s="280"/>
      <c r="L59" s="280"/>
      <c r="M59" s="280"/>
      <c r="N59" s="280"/>
      <c r="O59" s="280"/>
      <c r="P59" s="280"/>
      <c r="Q59" s="285"/>
      <c r="R59" s="285"/>
      <c r="S59" s="11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8:39" ht="15">
      <c r="H60" s="285"/>
      <c r="I60" s="280"/>
      <c r="J60" s="280"/>
      <c r="K60" s="280"/>
      <c r="L60" s="280"/>
      <c r="M60" s="280"/>
      <c r="N60" s="280"/>
      <c r="O60" s="280"/>
      <c r="P60" s="280"/>
      <c r="Q60" s="285"/>
      <c r="R60" s="285"/>
      <c r="S60" s="11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8:39" ht="15">
      <c r="H61" s="285"/>
      <c r="I61" s="280"/>
      <c r="J61" s="280"/>
      <c r="K61" s="280"/>
      <c r="L61" s="280"/>
      <c r="M61" s="280"/>
      <c r="N61" s="280"/>
      <c r="O61" s="280"/>
      <c r="P61" s="280"/>
      <c r="Q61" s="285"/>
      <c r="R61" s="285"/>
      <c r="S61" s="11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8:39" ht="15">
      <c r="H62" s="285"/>
      <c r="I62" s="280"/>
      <c r="J62" s="280"/>
      <c r="K62" s="280"/>
      <c r="L62" s="280"/>
      <c r="M62" s="280"/>
      <c r="N62" s="280"/>
      <c r="O62" s="280"/>
      <c r="P62" s="280"/>
      <c r="Q62" s="285"/>
      <c r="R62" s="285"/>
      <c r="S62" s="11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8:39" ht="15">
      <c r="H63" s="285"/>
      <c r="I63" s="280"/>
      <c r="J63" s="280"/>
      <c r="K63" s="280"/>
      <c r="L63" s="280"/>
      <c r="M63" s="280"/>
      <c r="N63" s="280"/>
      <c r="O63" s="280"/>
      <c r="P63" s="280"/>
      <c r="Q63" s="285"/>
      <c r="R63" s="285"/>
      <c r="S63" s="11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8:39" ht="15">
      <c r="H64" s="285"/>
      <c r="I64" s="280"/>
      <c r="J64" s="280"/>
      <c r="K64" s="280"/>
      <c r="L64" s="280"/>
      <c r="M64" s="280"/>
      <c r="N64" s="280"/>
      <c r="O64" s="280"/>
      <c r="P64" s="280"/>
      <c r="Q64" s="285"/>
      <c r="R64" s="285"/>
      <c r="S64" s="11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8:39" ht="15">
      <c r="H65" s="285"/>
      <c r="I65" s="280"/>
      <c r="J65" s="280"/>
      <c r="K65" s="280"/>
      <c r="L65" s="280"/>
      <c r="M65" s="280"/>
      <c r="N65" s="280"/>
      <c r="O65" s="280"/>
      <c r="P65" s="280"/>
      <c r="Q65" s="285"/>
      <c r="R65" s="285"/>
      <c r="S65" s="11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64"/>
      <c r="AE65" s="64"/>
      <c r="AF65" s="64"/>
      <c r="AG65" s="64"/>
      <c r="AH65" s="64"/>
      <c r="AI65" s="64"/>
      <c r="AJ65" s="64"/>
      <c r="AK65" s="64"/>
      <c r="AL65" s="64"/>
      <c r="AM65" s="64"/>
    </row>
    <row r="66" spans="8:39" ht="15">
      <c r="H66" s="285"/>
      <c r="I66" s="280"/>
      <c r="J66" s="280"/>
      <c r="K66" s="280"/>
      <c r="L66" s="280"/>
      <c r="M66" s="280"/>
      <c r="N66" s="280"/>
      <c r="O66" s="280"/>
      <c r="P66" s="280"/>
      <c r="Q66" s="285"/>
      <c r="R66" s="285"/>
      <c r="S66" s="11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64"/>
      <c r="AE66" s="64"/>
      <c r="AF66" s="64"/>
      <c r="AG66" s="64"/>
      <c r="AH66" s="64"/>
      <c r="AI66" s="64"/>
      <c r="AJ66" s="64"/>
      <c r="AK66" s="64"/>
      <c r="AL66" s="64"/>
      <c r="AM66" s="64"/>
    </row>
    <row r="67" spans="8:39" ht="15">
      <c r="H67" s="285"/>
      <c r="I67" s="280"/>
      <c r="J67" s="280"/>
      <c r="K67" s="280"/>
      <c r="L67" s="280"/>
      <c r="M67" s="280"/>
      <c r="N67" s="280"/>
      <c r="O67" s="280"/>
      <c r="P67" s="280"/>
      <c r="Q67" s="285"/>
      <c r="R67" s="285"/>
      <c r="S67" s="11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64"/>
      <c r="AE67" s="64"/>
      <c r="AF67" s="64"/>
      <c r="AG67" s="64"/>
      <c r="AH67" s="64"/>
      <c r="AI67" s="64"/>
      <c r="AJ67" s="64"/>
      <c r="AK67" s="64"/>
      <c r="AL67" s="64"/>
      <c r="AM67" s="64"/>
    </row>
    <row r="68" spans="8:39" ht="15">
      <c r="H68" s="285"/>
      <c r="I68" s="280"/>
      <c r="J68" s="280"/>
      <c r="K68" s="280"/>
      <c r="L68" s="280"/>
      <c r="M68" s="280"/>
      <c r="N68" s="280"/>
      <c r="O68" s="280"/>
      <c r="P68" s="280"/>
      <c r="Q68" s="285"/>
      <c r="R68" s="285"/>
      <c r="S68" s="11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64"/>
      <c r="AE68" s="64"/>
      <c r="AF68" s="64"/>
      <c r="AG68" s="64"/>
      <c r="AH68" s="64"/>
      <c r="AI68" s="64"/>
      <c r="AJ68" s="64"/>
      <c r="AK68" s="64"/>
      <c r="AL68" s="64"/>
      <c r="AM68" s="64"/>
    </row>
    <row r="69" spans="8:39" ht="15">
      <c r="H69" s="285"/>
      <c r="I69" s="280"/>
      <c r="J69" s="280"/>
      <c r="K69" s="280"/>
      <c r="L69" s="280"/>
      <c r="M69" s="280"/>
      <c r="N69" s="280"/>
      <c r="O69" s="280"/>
      <c r="P69" s="280"/>
      <c r="Q69" s="285"/>
      <c r="R69" s="285"/>
      <c r="S69" s="11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64"/>
      <c r="AE69" s="64"/>
      <c r="AF69" s="64"/>
      <c r="AG69" s="64"/>
      <c r="AH69" s="64"/>
      <c r="AI69" s="64"/>
      <c r="AJ69" s="64"/>
      <c r="AK69" s="64"/>
      <c r="AL69" s="64"/>
      <c r="AM69" s="64"/>
    </row>
    <row r="70" spans="8:39" ht="15">
      <c r="H70" s="285"/>
      <c r="I70" s="280"/>
      <c r="J70" s="280"/>
      <c r="K70" s="280"/>
      <c r="L70" s="280"/>
      <c r="M70" s="280"/>
      <c r="N70" s="280"/>
      <c r="O70" s="280"/>
      <c r="P70" s="280"/>
      <c r="Q70" s="285"/>
      <c r="R70" s="285"/>
      <c r="S70" s="11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64"/>
      <c r="AE70" s="64"/>
      <c r="AF70" s="64"/>
      <c r="AG70" s="64"/>
      <c r="AH70" s="64"/>
      <c r="AI70" s="64"/>
      <c r="AJ70" s="64"/>
      <c r="AK70" s="64"/>
      <c r="AL70" s="64"/>
      <c r="AM70" s="64"/>
    </row>
    <row r="71" spans="8:39" ht="15">
      <c r="H71" s="285"/>
      <c r="I71" s="280"/>
      <c r="J71" s="280"/>
      <c r="K71" s="280"/>
      <c r="L71" s="280"/>
      <c r="M71" s="280"/>
      <c r="N71" s="280"/>
      <c r="O71" s="280"/>
      <c r="P71" s="280"/>
      <c r="Q71" s="285"/>
      <c r="R71" s="285"/>
      <c r="S71" s="11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64"/>
      <c r="AE71" s="64"/>
      <c r="AF71" s="64"/>
      <c r="AG71" s="64"/>
      <c r="AH71" s="64"/>
      <c r="AI71" s="64"/>
      <c r="AJ71" s="64"/>
      <c r="AK71" s="64"/>
      <c r="AL71" s="64"/>
      <c r="AM71" s="64"/>
    </row>
    <row r="72" spans="8:39" ht="15">
      <c r="H72" s="285"/>
      <c r="I72" s="280"/>
      <c r="J72" s="280"/>
      <c r="K72" s="280"/>
      <c r="L72" s="280"/>
      <c r="M72" s="280"/>
      <c r="N72" s="280"/>
      <c r="O72" s="280"/>
      <c r="P72" s="280"/>
      <c r="Q72" s="285"/>
      <c r="R72" s="285"/>
      <c r="S72" s="11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64"/>
      <c r="AE72" s="64"/>
      <c r="AF72" s="64"/>
      <c r="AG72" s="64"/>
      <c r="AH72" s="64"/>
      <c r="AI72" s="64"/>
      <c r="AJ72" s="64"/>
      <c r="AK72" s="64"/>
      <c r="AL72" s="64"/>
      <c r="AM72" s="64"/>
    </row>
    <row r="73" spans="8:39" ht="15">
      <c r="H73" s="285"/>
      <c r="I73" s="280"/>
      <c r="J73" s="280"/>
      <c r="K73" s="280"/>
      <c r="L73" s="280"/>
      <c r="M73" s="280"/>
      <c r="N73" s="280"/>
      <c r="O73" s="280"/>
      <c r="P73" s="280"/>
      <c r="Q73" s="285"/>
      <c r="R73" s="285"/>
      <c r="S73" s="11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64"/>
      <c r="AE73" s="64"/>
      <c r="AF73" s="64"/>
      <c r="AG73" s="64"/>
      <c r="AH73" s="64"/>
      <c r="AI73" s="64"/>
      <c r="AJ73" s="64"/>
      <c r="AK73" s="64"/>
      <c r="AL73" s="64"/>
      <c r="AM73" s="64"/>
    </row>
    <row r="74" spans="8:39" ht="15">
      <c r="H74" s="285"/>
      <c r="I74" s="280"/>
      <c r="J74" s="280"/>
      <c r="K74" s="280"/>
      <c r="L74" s="280"/>
      <c r="M74" s="280"/>
      <c r="N74" s="280"/>
      <c r="O74" s="280"/>
      <c r="P74" s="280"/>
      <c r="Q74" s="285"/>
      <c r="R74" s="285"/>
      <c r="S74" s="11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64"/>
      <c r="AE74" s="64"/>
      <c r="AF74" s="64"/>
      <c r="AG74" s="64"/>
      <c r="AH74" s="64"/>
      <c r="AI74" s="64"/>
      <c r="AJ74" s="64"/>
      <c r="AK74" s="64"/>
      <c r="AL74" s="64"/>
      <c r="AM74" s="64"/>
    </row>
    <row r="75" spans="8:39" ht="15">
      <c r="H75" s="285"/>
      <c r="I75" s="280"/>
      <c r="J75" s="280"/>
      <c r="K75" s="280"/>
      <c r="L75" s="280"/>
      <c r="M75" s="280"/>
      <c r="N75" s="280"/>
      <c r="O75" s="280"/>
      <c r="P75" s="280"/>
      <c r="Q75" s="285"/>
      <c r="R75" s="285"/>
      <c r="S75" s="11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64"/>
      <c r="AE75" s="64"/>
      <c r="AF75" s="64"/>
      <c r="AG75" s="64"/>
      <c r="AH75" s="64"/>
      <c r="AI75" s="64"/>
      <c r="AJ75" s="64"/>
      <c r="AK75" s="64"/>
      <c r="AL75" s="64"/>
      <c r="AM75" s="64"/>
    </row>
    <row r="76" spans="8:39" ht="15">
      <c r="H76" s="285"/>
      <c r="I76" s="280"/>
      <c r="J76" s="280"/>
      <c r="K76" s="280"/>
      <c r="L76" s="280"/>
      <c r="M76" s="280"/>
      <c r="N76" s="280"/>
      <c r="O76" s="280"/>
      <c r="P76" s="280"/>
      <c r="Q76" s="285"/>
      <c r="R76" s="285"/>
      <c r="S76" s="11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64"/>
      <c r="AE76" s="64"/>
      <c r="AF76" s="64"/>
      <c r="AG76" s="64"/>
      <c r="AH76" s="64"/>
      <c r="AI76" s="64"/>
      <c r="AJ76" s="64"/>
      <c r="AK76" s="64"/>
      <c r="AL76" s="64"/>
      <c r="AM76" s="64"/>
    </row>
    <row r="77" spans="8:39" ht="15">
      <c r="H77" s="285"/>
      <c r="I77" s="280"/>
      <c r="J77" s="280"/>
      <c r="K77" s="280"/>
      <c r="L77" s="280"/>
      <c r="M77" s="280"/>
      <c r="N77" s="280"/>
      <c r="O77" s="280"/>
      <c r="P77" s="280"/>
      <c r="Q77" s="285"/>
      <c r="R77" s="285"/>
      <c r="S77" s="11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64"/>
      <c r="AE77" s="64"/>
      <c r="AF77" s="64"/>
      <c r="AG77" s="64"/>
      <c r="AH77" s="64"/>
      <c r="AI77" s="64"/>
      <c r="AJ77" s="64"/>
      <c r="AK77" s="64"/>
      <c r="AL77" s="64"/>
      <c r="AM77" s="64"/>
    </row>
    <row r="78" spans="8:39" ht="15">
      <c r="H78" s="285"/>
      <c r="I78" s="280"/>
      <c r="J78" s="280"/>
      <c r="K78" s="280"/>
      <c r="L78" s="280"/>
      <c r="M78" s="280"/>
      <c r="N78" s="280"/>
      <c r="O78" s="280"/>
      <c r="P78" s="280"/>
      <c r="Q78" s="285"/>
      <c r="R78" s="285"/>
      <c r="S78" s="11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64"/>
      <c r="AE78" s="64"/>
      <c r="AF78" s="64"/>
      <c r="AG78" s="64"/>
      <c r="AH78" s="64"/>
      <c r="AI78" s="64"/>
      <c r="AJ78" s="64"/>
      <c r="AK78" s="64"/>
      <c r="AL78" s="64"/>
      <c r="AM78" s="64"/>
    </row>
    <row r="79" spans="8:39" ht="15">
      <c r="H79" s="285"/>
      <c r="I79" s="280"/>
      <c r="J79" s="280"/>
      <c r="K79" s="280"/>
      <c r="L79" s="280"/>
      <c r="M79" s="280"/>
      <c r="N79" s="280"/>
      <c r="O79" s="280"/>
      <c r="P79" s="280"/>
      <c r="Q79" s="285"/>
      <c r="R79" s="285"/>
      <c r="S79" s="11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64"/>
      <c r="AE79" s="64"/>
      <c r="AF79" s="64"/>
      <c r="AG79" s="64"/>
      <c r="AH79" s="64"/>
      <c r="AI79" s="64"/>
      <c r="AJ79" s="64"/>
      <c r="AK79" s="64"/>
      <c r="AL79" s="64"/>
      <c r="AM79" s="64"/>
    </row>
    <row r="80" spans="8:39" ht="15">
      <c r="H80" s="285"/>
      <c r="I80" s="280"/>
      <c r="J80" s="280"/>
      <c r="K80" s="280"/>
      <c r="L80" s="280"/>
      <c r="M80" s="280"/>
      <c r="N80" s="280"/>
      <c r="O80" s="280"/>
      <c r="P80" s="280"/>
      <c r="Q80" s="285"/>
      <c r="R80" s="285"/>
      <c r="S80" s="11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64"/>
      <c r="AE80" s="64"/>
      <c r="AF80" s="64"/>
      <c r="AG80" s="64"/>
      <c r="AH80" s="64"/>
      <c r="AI80" s="64"/>
      <c r="AJ80" s="64"/>
      <c r="AK80" s="64"/>
      <c r="AL80" s="64"/>
      <c r="AM80" s="64"/>
    </row>
    <row r="81" spans="8:39" ht="15">
      <c r="H81" s="285"/>
      <c r="I81" s="280"/>
      <c r="J81" s="280"/>
      <c r="K81" s="280"/>
      <c r="L81" s="280"/>
      <c r="M81" s="280"/>
      <c r="N81" s="280"/>
      <c r="O81" s="280"/>
      <c r="P81" s="280"/>
      <c r="Q81" s="285"/>
      <c r="R81" s="285"/>
      <c r="S81" s="11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64"/>
      <c r="AE81" s="64"/>
      <c r="AF81" s="64"/>
      <c r="AG81" s="64"/>
      <c r="AH81" s="64"/>
      <c r="AI81" s="64"/>
      <c r="AJ81" s="64"/>
      <c r="AK81" s="64"/>
      <c r="AL81" s="64"/>
      <c r="AM81" s="64"/>
    </row>
    <row r="82" spans="8:39" ht="15">
      <c r="H82" s="285"/>
      <c r="I82" s="280"/>
      <c r="J82" s="280"/>
      <c r="K82" s="280"/>
      <c r="L82" s="280"/>
      <c r="M82" s="280"/>
      <c r="N82" s="280"/>
      <c r="O82" s="280"/>
      <c r="P82" s="280"/>
      <c r="Q82" s="285"/>
      <c r="R82" s="285"/>
      <c r="S82" s="11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64"/>
      <c r="AE82" s="64"/>
      <c r="AF82" s="64"/>
      <c r="AG82" s="64"/>
      <c r="AH82" s="64"/>
      <c r="AI82" s="64"/>
      <c r="AJ82" s="64"/>
      <c r="AK82" s="64"/>
      <c r="AL82" s="64"/>
      <c r="AM82" s="64"/>
    </row>
    <row r="83" spans="8:39" ht="15">
      <c r="H83" s="285"/>
      <c r="I83" s="280"/>
      <c r="J83" s="280"/>
      <c r="K83" s="280"/>
      <c r="L83" s="280"/>
      <c r="M83" s="280"/>
      <c r="N83" s="280"/>
      <c r="O83" s="280"/>
      <c r="P83" s="280"/>
      <c r="Q83" s="285"/>
      <c r="R83" s="285"/>
      <c r="S83" s="11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64"/>
      <c r="AE83" s="64"/>
      <c r="AF83" s="64"/>
      <c r="AG83" s="64"/>
      <c r="AH83" s="64"/>
      <c r="AI83" s="64"/>
      <c r="AJ83" s="64"/>
      <c r="AK83" s="64"/>
      <c r="AL83" s="64"/>
      <c r="AM83" s="64"/>
    </row>
    <row r="84" spans="8:39" ht="15">
      <c r="H84" s="285"/>
      <c r="I84" s="280"/>
      <c r="J84" s="280"/>
      <c r="K84" s="280"/>
      <c r="L84" s="280"/>
      <c r="M84" s="280"/>
      <c r="N84" s="280"/>
      <c r="O84" s="280"/>
      <c r="P84" s="280"/>
      <c r="Q84" s="285"/>
      <c r="R84" s="285"/>
      <c r="S84" s="11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64"/>
      <c r="AE84" s="64"/>
      <c r="AF84" s="64"/>
      <c r="AG84" s="64"/>
      <c r="AH84" s="64"/>
      <c r="AI84" s="64"/>
      <c r="AJ84" s="64"/>
      <c r="AK84" s="64"/>
      <c r="AL84" s="64"/>
      <c r="AM84" s="64"/>
    </row>
    <row r="85" spans="8:39" ht="15">
      <c r="H85" s="285"/>
      <c r="I85" s="280"/>
      <c r="J85" s="280"/>
      <c r="K85" s="280"/>
      <c r="L85" s="280"/>
      <c r="M85" s="280"/>
      <c r="N85" s="280"/>
      <c r="O85" s="280"/>
      <c r="P85" s="280"/>
      <c r="Q85" s="285"/>
      <c r="R85" s="285"/>
      <c r="S85" s="11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64"/>
      <c r="AE85" s="64"/>
      <c r="AF85" s="64"/>
      <c r="AG85" s="64"/>
      <c r="AH85" s="64"/>
      <c r="AI85" s="64"/>
      <c r="AJ85" s="64"/>
      <c r="AK85" s="64"/>
      <c r="AL85" s="64"/>
      <c r="AM85" s="64"/>
    </row>
    <row r="86" spans="8:39" ht="15">
      <c r="H86" s="285"/>
      <c r="I86" s="280"/>
      <c r="J86" s="280"/>
      <c r="K86" s="280"/>
      <c r="L86" s="280"/>
      <c r="M86" s="280"/>
      <c r="N86" s="280"/>
      <c r="O86" s="280"/>
      <c r="P86" s="280"/>
      <c r="Q86" s="285"/>
      <c r="R86" s="285"/>
      <c r="S86" s="11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64"/>
      <c r="AE86" s="64"/>
      <c r="AF86" s="64"/>
      <c r="AG86" s="64"/>
      <c r="AH86" s="64"/>
      <c r="AI86" s="64"/>
      <c r="AJ86" s="64"/>
      <c r="AK86" s="64"/>
      <c r="AL86" s="64"/>
      <c r="AM86" s="64"/>
    </row>
    <row r="87" spans="8:39" ht="15">
      <c r="H87" s="285"/>
      <c r="I87" s="280"/>
      <c r="J87" s="280"/>
      <c r="K87" s="280"/>
      <c r="L87" s="280"/>
      <c r="M87" s="280"/>
      <c r="N87" s="280"/>
      <c r="O87" s="280"/>
      <c r="P87" s="280"/>
      <c r="Q87" s="285"/>
      <c r="R87" s="285"/>
      <c r="S87" s="11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64"/>
      <c r="AE87" s="64"/>
      <c r="AF87" s="64"/>
      <c r="AG87" s="64"/>
      <c r="AH87" s="64"/>
      <c r="AI87" s="64"/>
      <c r="AJ87" s="64"/>
      <c r="AK87" s="64"/>
      <c r="AL87" s="64"/>
      <c r="AM87" s="64"/>
    </row>
    <row r="88" spans="8:39" ht="15">
      <c r="H88" s="285"/>
      <c r="I88" s="280"/>
      <c r="J88" s="280"/>
      <c r="K88" s="280"/>
      <c r="L88" s="280"/>
      <c r="M88" s="280"/>
      <c r="N88" s="280"/>
      <c r="O88" s="280"/>
      <c r="P88" s="280"/>
      <c r="Q88" s="285"/>
      <c r="R88" s="285"/>
      <c r="S88" s="11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64"/>
      <c r="AE88" s="64"/>
      <c r="AF88" s="64"/>
      <c r="AG88" s="64"/>
      <c r="AH88" s="64"/>
      <c r="AI88" s="64"/>
      <c r="AJ88" s="64"/>
      <c r="AK88" s="64"/>
      <c r="AL88" s="64"/>
      <c r="AM88" s="64"/>
    </row>
    <row r="89" spans="8:39" ht="15">
      <c r="H89" s="285"/>
      <c r="I89" s="280"/>
      <c r="J89" s="280"/>
      <c r="K89" s="280"/>
      <c r="L89" s="280"/>
      <c r="M89" s="280"/>
      <c r="N89" s="280"/>
      <c r="O89" s="280"/>
      <c r="P89" s="280"/>
      <c r="Q89" s="285"/>
      <c r="R89" s="285"/>
      <c r="S89" s="11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64"/>
      <c r="AE89" s="64"/>
      <c r="AF89" s="64"/>
      <c r="AG89" s="64"/>
      <c r="AH89" s="64"/>
      <c r="AI89" s="64"/>
      <c r="AJ89" s="64"/>
      <c r="AK89" s="64"/>
      <c r="AL89" s="64"/>
      <c r="AM89" s="64"/>
    </row>
    <row r="90" spans="8:39" ht="15">
      <c r="H90" s="285"/>
      <c r="I90" s="280"/>
      <c r="J90" s="280"/>
      <c r="K90" s="280"/>
      <c r="L90" s="280"/>
      <c r="M90" s="280"/>
      <c r="N90" s="280"/>
      <c r="O90" s="280"/>
      <c r="P90" s="280"/>
      <c r="Q90" s="285"/>
      <c r="R90" s="285"/>
      <c r="S90" s="11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64"/>
      <c r="AE90" s="64"/>
      <c r="AF90" s="64"/>
      <c r="AG90" s="64"/>
      <c r="AH90" s="64"/>
      <c r="AI90" s="64"/>
      <c r="AJ90" s="64"/>
      <c r="AK90" s="64"/>
      <c r="AL90" s="64"/>
      <c r="AM90" s="64"/>
    </row>
    <row r="91" spans="8:39" ht="15">
      <c r="H91" s="285"/>
      <c r="I91" s="280"/>
      <c r="J91" s="280"/>
      <c r="K91" s="280"/>
      <c r="L91" s="280"/>
      <c r="M91" s="280"/>
      <c r="N91" s="280"/>
      <c r="O91" s="280"/>
      <c r="P91" s="280"/>
      <c r="Q91" s="285"/>
      <c r="R91" s="285"/>
      <c r="S91" s="11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64"/>
      <c r="AE91" s="64"/>
      <c r="AF91" s="64"/>
      <c r="AG91" s="64"/>
      <c r="AH91" s="64"/>
      <c r="AI91" s="64"/>
      <c r="AJ91" s="64"/>
      <c r="AK91" s="64"/>
      <c r="AL91" s="64"/>
      <c r="AM91" s="64"/>
    </row>
    <row r="92" spans="8:39" ht="15">
      <c r="H92" s="285"/>
      <c r="I92" s="280"/>
      <c r="J92" s="280"/>
      <c r="K92" s="280"/>
      <c r="L92" s="280"/>
      <c r="M92" s="280"/>
      <c r="N92" s="280"/>
      <c r="O92" s="280"/>
      <c r="P92" s="280"/>
      <c r="Q92" s="285"/>
      <c r="R92" s="285"/>
      <c r="S92" s="11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64"/>
      <c r="AE92" s="64"/>
      <c r="AF92" s="64"/>
      <c r="AG92" s="64"/>
      <c r="AH92" s="64"/>
      <c r="AI92" s="64"/>
      <c r="AJ92" s="64"/>
      <c r="AK92" s="64"/>
      <c r="AL92" s="64"/>
      <c r="AM92" s="64"/>
    </row>
    <row r="93" spans="8:39" ht="15">
      <c r="H93" s="285"/>
      <c r="I93" s="280"/>
      <c r="J93" s="280"/>
      <c r="K93" s="280"/>
      <c r="L93" s="280"/>
      <c r="M93" s="280"/>
      <c r="N93" s="280"/>
      <c r="O93" s="280"/>
      <c r="P93" s="280"/>
      <c r="Q93" s="285"/>
      <c r="R93" s="285"/>
      <c r="S93" s="11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64"/>
      <c r="AE93" s="64"/>
      <c r="AF93" s="64"/>
      <c r="AG93" s="64"/>
      <c r="AH93" s="64"/>
      <c r="AI93" s="64"/>
      <c r="AJ93" s="64"/>
      <c r="AK93" s="64"/>
      <c r="AL93" s="64"/>
      <c r="AM93" s="64"/>
    </row>
    <row r="94" spans="8:39" ht="15">
      <c r="H94" s="285"/>
      <c r="I94" s="280"/>
      <c r="J94" s="280"/>
      <c r="K94" s="280"/>
      <c r="L94" s="280"/>
      <c r="M94" s="280"/>
      <c r="N94" s="280"/>
      <c r="O94" s="280"/>
      <c r="P94" s="280"/>
      <c r="Q94" s="285"/>
      <c r="R94" s="285"/>
      <c r="S94" s="11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64"/>
      <c r="AE94" s="64"/>
      <c r="AF94" s="64"/>
      <c r="AG94" s="64"/>
      <c r="AH94" s="64"/>
      <c r="AI94" s="64"/>
      <c r="AJ94" s="64"/>
      <c r="AK94" s="64"/>
      <c r="AL94" s="64"/>
      <c r="AM94" s="64"/>
    </row>
    <row r="95" spans="8:39" ht="15">
      <c r="H95" s="285"/>
      <c r="I95" s="280"/>
      <c r="J95" s="280"/>
      <c r="K95" s="280"/>
      <c r="L95" s="280"/>
      <c r="M95" s="280"/>
      <c r="N95" s="280"/>
      <c r="O95" s="280"/>
      <c r="P95" s="280"/>
      <c r="Q95" s="285"/>
      <c r="R95" s="285"/>
      <c r="S95" s="11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64"/>
      <c r="AE95" s="64"/>
      <c r="AF95" s="64"/>
      <c r="AG95" s="64"/>
      <c r="AH95" s="64"/>
      <c r="AI95" s="64"/>
      <c r="AJ95" s="64"/>
      <c r="AK95" s="64"/>
      <c r="AL95" s="64"/>
      <c r="AM95" s="64"/>
    </row>
    <row r="96" spans="8:39" ht="15">
      <c r="H96" s="285"/>
      <c r="I96" s="280"/>
      <c r="J96" s="280"/>
      <c r="K96" s="280"/>
      <c r="L96" s="280"/>
      <c r="M96" s="280"/>
      <c r="N96" s="280"/>
      <c r="O96" s="280"/>
      <c r="P96" s="280"/>
      <c r="Q96" s="285"/>
      <c r="R96" s="285"/>
      <c r="S96" s="11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64"/>
      <c r="AE96" s="64"/>
      <c r="AF96" s="64"/>
      <c r="AG96" s="64"/>
      <c r="AH96" s="64"/>
      <c r="AI96" s="64"/>
      <c r="AJ96" s="64"/>
      <c r="AK96" s="64"/>
      <c r="AL96" s="64"/>
      <c r="AM96" s="64"/>
    </row>
    <row r="97" spans="8:39" ht="15">
      <c r="H97" s="285"/>
      <c r="I97" s="280"/>
      <c r="J97" s="280"/>
      <c r="K97" s="280"/>
      <c r="L97" s="280"/>
      <c r="M97" s="280"/>
      <c r="N97" s="280"/>
      <c r="O97" s="280"/>
      <c r="P97" s="280"/>
      <c r="Q97" s="285"/>
      <c r="R97" s="285"/>
      <c r="S97" s="11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64"/>
      <c r="AE97" s="64"/>
      <c r="AF97" s="64"/>
      <c r="AG97" s="64"/>
      <c r="AH97" s="64"/>
      <c r="AI97" s="64"/>
      <c r="AJ97" s="64"/>
      <c r="AK97" s="64"/>
      <c r="AL97" s="64"/>
      <c r="AM97" s="64"/>
    </row>
    <row r="98" spans="8:39" ht="15">
      <c r="H98" s="285"/>
      <c r="I98" s="280"/>
      <c r="J98" s="280"/>
      <c r="K98" s="280"/>
      <c r="L98" s="280"/>
      <c r="M98" s="280"/>
      <c r="N98" s="280"/>
      <c r="O98" s="280"/>
      <c r="P98" s="280"/>
      <c r="Q98" s="285"/>
      <c r="R98" s="285"/>
      <c r="S98" s="11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64"/>
      <c r="AE98" s="64"/>
      <c r="AF98" s="64"/>
      <c r="AG98" s="64"/>
      <c r="AH98" s="64"/>
      <c r="AI98" s="64"/>
      <c r="AJ98" s="64"/>
      <c r="AK98" s="64"/>
      <c r="AL98" s="64"/>
      <c r="AM98" s="64"/>
    </row>
    <row r="99" spans="8:39" ht="15">
      <c r="H99" s="285"/>
      <c r="I99" s="280"/>
      <c r="J99" s="280"/>
      <c r="K99" s="280"/>
      <c r="L99" s="280"/>
      <c r="M99" s="280"/>
      <c r="N99" s="280"/>
      <c r="O99" s="280"/>
      <c r="P99" s="280"/>
      <c r="Q99" s="285"/>
      <c r="R99" s="285"/>
      <c r="S99" s="11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64"/>
      <c r="AE99" s="64"/>
      <c r="AF99" s="64"/>
      <c r="AG99" s="64"/>
      <c r="AH99" s="64"/>
      <c r="AI99" s="64"/>
      <c r="AJ99" s="64"/>
      <c r="AK99" s="64"/>
      <c r="AL99" s="64"/>
      <c r="AM99" s="64"/>
    </row>
    <row r="100" spans="8:39" ht="15">
      <c r="H100" s="285"/>
      <c r="I100" s="280"/>
      <c r="J100" s="280"/>
      <c r="K100" s="280"/>
      <c r="L100" s="280"/>
      <c r="M100" s="280"/>
      <c r="N100" s="280"/>
      <c r="O100" s="280"/>
      <c r="P100" s="280"/>
      <c r="Q100" s="285"/>
      <c r="R100" s="285"/>
      <c r="S100" s="11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</row>
    <row r="101" spans="8:39" ht="15">
      <c r="H101" s="285"/>
      <c r="I101" s="280"/>
      <c r="J101" s="280"/>
      <c r="K101" s="280"/>
      <c r="L101" s="280"/>
      <c r="M101" s="280"/>
      <c r="N101" s="280"/>
      <c r="O101" s="280"/>
      <c r="P101" s="280"/>
      <c r="Q101" s="285"/>
      <c r="R101" s="285"/>
      <c r="S101" s="11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</row>
    <row r="102" spans="8:39" ht="15">
      <c r="H102" s="285"/>
      <c r="I102" s="280"/>
      <c r="J102" s="280"/>
      <c r="K102" s="280"/>
      <c r="L102" s="280"/>
      <c r="M102" s="280"/>
      <c r="N102" s="280"/>
      <c r="O102" s="280"/>
      <c r="P102" s="280"/>
      <c r="Q102" s="285"/>
      <c r="R102" s="285"/>
      <c r="S102" s="11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</row>
    <row r="103" spans="8:39" ht="15">
      <c r="H103" s="285"/>
      <c r="I103" s="280"/>
      <c r="J103" s="280"/>
      <c r="K103" s="280"/>
      <c r="L103" s="280"/>
      <c r="M103" s="280"/>
      <c r="N103" s="280"/>
      <c r="O103" s="280"/>
      <c r="P103" s="280"/>
      <c r="Q103" s="285"/>
      <c r="R103" s="285"/>
      <c r="S103" s="11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</row>
    <row r="104" spans="8:39" ht="15">
      <c r="H104" s="285"/>
      <c r="I104" s="280"/>
      <c r="J104" s="280"/>
      <c r="K104" s="280"/>
      <c r="L104" s="280"/>
      <c r="M104" s="280"/>
      <c r="N104" s="280"/>
      <c r="O104" s="280"/>
      <c r="P104" s="280"/>
      <c r="Q104" s="285"/>
      <c r="R104" s="285"/>
      <c r="S104" s="11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</row>
    <row r="105" spans="8:39" ht="15">
      <c r="H105" s="285"/>
      <c r="I105" s="280"/>
      <c r="J105" s="280"/>
      <c r="K105" s="280"/>
      <c r="L105" s="280"/>
      <c r="M105" s="280"/>
      <c r="N105" s="280"/>
      <c r="O105" s="280"/>
      <c r="P105" s="280"/>
      <c r="Q105" s="285"/>
      <c r="R105" s="285"/>
      <c r="S105" s="11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</row>
    <row r="106" spans="8:39" ht="15">
      <c r="H106" s="285"/>
      <c r="I106" s="280"/>
      <c r="J106" s="280"/>
      <c r="K106" s="280"/>
      <c r="L106" s="280"/>
      <c r="M106" s="280"/>
      <c r="N106" s="280"/>
      <c r="O106" s="280"/>
      <c r="P106" s="280"/>
      <c r="Q106" s="285"/>
      <c r="R106" s="285"/>
      <c r="S106" s="11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</row>
    <row r="107" spans="8:39" ht="15">
      <c r="H107" s="285"/>
      <c r="I107" s="280"/>
      <c r="J107" s="280"/>
      <c r="K107" s="280"/>
      <c r="L107" s="280"/>
      <c r="M107" s="280"/>
      <c r="N107" s="280"/>
      <c r="O107" s="280"/>
      <c r="P107" s="280"/>
      <c r="Q107" s="285"/>
      <c r="R107" s="285"/>
      <c r="S107" s="11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</row>
    <row r="108" spans="8:39" ht="15">
      <c r="H108" s="285"/>
      <c r="I108" s="280"/>
      <c r="J108" s="280"/>
      <c r="K108" s="280"/>
      <c r="L108" s="280"/>
      <c r="M108" s="280"/>
      <c r="N108" s="280"/>
      <c r="O108" s="280"/>
      <c r="P108" s="280"/>
      <c r="Q108" s="285"/>
      <c r="R108" s="285"/>
      <c r="S108" s="11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</row>
    <row r="109" spans="8:39" ht="15">
      <c r="H109" s="285"/>
      <c r="I109" s="280"/>
      <c r="J109" s="280"/>
      <c r="K109" s="280"/>
      <c r="L109" s="280"/>
      <c r="M109" s="280"/>
      <c r="N109" s="280"/>
      <c r="O109" s="280"/>
      <c r="P109" s="280"/>
      <c r="Q109" s="285"/>
      <c r="R109" s="285"/>
      <c r="S109" s="11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</row>
    <row r="110" spans="8:39" ht="15">
      <c r="H110" s="285"/>
      <c r="I110" s="280"/>
      <c r="J110" s="280"/>
      <c r="K110" s="280"/>
      <c r="L110" s="280"/>
      <c r="M110" s="280"/>
      <c r="N110" s="280"/>
      <c r="O110" s="280"/>
      <c r="P110" s="280"/>
      <c r="Q110" s="285"/>
      <c r="R110" s="285"/>
      <c r="S110" s="11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</row>
    <row r="111" spans="8:39" ht="15">
      <c r="H111" s="285"/>
      <c r="I111" s="280"/>
      <c r="J111" s="280"/>
      <c r="K111" s="280"/>
      <c r="L111" s="280"/>
      <c r="M111" s="280"/>
      <c r="N111" s="280"/>
      <c r="O111" s="280"/>
      <c r="P111" s="280"/>
      <c r="Q111" s="285"/>
      <c r="R111" s="285"/>
      <c r="S111" s="11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</row>
    <row r="112" spans="8:39" ht="15">
      <c r="H112" s="285"/>
      <c r="I112" s="280"/>
      <c r="J112" s="280"/>
      <c r="K112" s="280"/>
      <c r="L112" s="280"/>
      <c r="M112" s="280"/>
      <c r="N112" s="280"/>
      <c r="O112" s="280"/>
      <c r="P112" s="280"/>
      <c r="Q112" s="285"/>
      <c r="R112" s="285"/>
      <c r="S112" s="11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</row>
    <row r="113" spans="8:39" ht="15">
      <c r="H113" s="285"/>
      <c r="I113" s="280"/>
      <c r="J113" s="280"/>
      <c r="K113" s="280"/>
      <c r="L113" s="280"/>
      <c r="M113" s="280"/>
      <c r="N113" s="280"/>
      <c r="O113" s="280"/>
      <c r="P113" s="280"/>
      <c r="Q113" s="285"/>
      <c r="R113" s="285"/>
      <c r="S113" s="11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</row>
    <row r="114" spans="8:39" ht="15">
      <c r="H114" s="285"/>
      <c r="I114" s="280"/>
      <c r="J114" s="280"/>
      <c r="K114" s="280"/>
      <c r="L114" s="280"/>
      <c r="M114" s="280"/>
      <c r="N114" s="280"/>
      <c r="O114" s="280"/>
      <c r="P114" s="280"/>
      <c r="Q114" s="285"/>
      <c r="R114" s="285"/>
      <c r="S114" s="11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</row>
    <row r="115" spans="8:39" ht="15">
      <c r="H115" s="285"/>
      <c r="I115" s="280"/>
      <c r="J115" s="280"/>
      <c r="K115" s="280"/>
      <c r="L115" s="280"/>
      <c r="M115" s="280"/>
      <c r="N115" s="280"/>
      <c r="O115" s="280"/>
      <c r="P115" s="280"/>
      <c r="Q115" s="285"/>
      <c r="R115" s="285"/>
      <c r="S115" s="11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</row>
    <row r="116" spans="8:39" ht="15">
      <c r="H116" s="285"/>
      <c r="I116" s="280"/>
      <c r="J116" s="280"/>
      <c r="K116" s="280"/>
      <c r="L116" s="280"/>
      <c r="M116" s="280"/>
      <c r="N116" s="280"/>
      <c r="O116" s="280"/>
      <c r="P116" s="280"/>
      <c r="Q116" s="285"/>
      <c r="R116" s="285"/>
      <c r="S116" s="11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</row>
    <row r="117" spans="8:39" ht="15">
      <c r="H117" s="285"/>
      <c r="I117" s="280"/>
      <c r="J117" s="280"/>
      <c r="K117" s="280"/>
      <c r="L117" s="280"/>
      <c r="M117" s="280"/>
      <c r="N117" s="280"/>
      <c r="O117" s="280"/>
      <c r="P117" s="280"/>
      <c r="Q117" s="285"/>
      <c r="R117" s="285"/>
      <c r="S117" s="11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</row>
    <row r="118" spans="8:39" ht="15">
      <c r="H118" s="285"/>
      <c r="I118" s="280"/>
      <c r="J118" s="280"/>
      <c r="K118" s="280"/>
      <c r="L118" s="280"/>
      <c r="M118" s="280"/>
      <c r="N118" s="280"/>
      <c r="O118" s="280"/>
      <c r="P118" s="280"/>
      <c r="Q118" s="285"/>
      <c r="R118" s="285"/>
      <c r="S118" s="11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</row>
    <row r="119" spans="19:39" ht="15">
      <c r="S119" s="1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</row>
    <row r="120" spans="19:39" ht="15">
      <c r="S120" s="1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</row>
    <row r="121" spans="19:39" ht="15">
      <c r="S121" s="1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</row>
    <row r="122" spans="19:39" ht="15">
      <c r="S122" s="1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</row>
    <row r="123" spans="19:39" ht="15">
      <c r="S123" s="1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</row>
    <row r="124" spans="19:39" ht="15">
      <c r="S124" s="1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</row>
    <row r="125" spans="19:39" ht="15">
      <c r="S125" s="1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</row>
    <row r="126" spans="19:39" ht="15">
      <c r="S126" s="1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</row>
    <row r="127" spans="19:39" ht="15">
      <c r="S127" s="1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</row>
    <row r="128" spans="19:39" ht="15">
      <c r="S128" s="1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</row>
    <row r="129" spans="19:39" ht="15">
      <c r="S129" s="1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</row>
    <row r="130" spans="19:39" ht="15">
      <c r="S130" s="1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</row>
    <row r="131" spans="19:39" ht="15">
      <c r="S131" s="1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</row>
    <row r="132" spans="19:39" ht="15">
      <c r="S132" s="1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</row>
    <row r="133" spans="19:39" ht="15">
      <c r="S133" s="1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</row>
    <row r="134" spans="19:39" ht="15">
      <c r="S134" s="1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</row>
    <row r="135" spans="19:39" ht="15">
      <c r="S135" s="1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</row>
    <row r="136" spans="19:39" ht="15">
      <c r="S136" s="1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</row>
    <row r="137" spans="19:39" ht="15">
      <c r="S137" s="1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</row>
    <row r="138" spans="19:39" ht="15">
      <c r="S138" s="1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</row>
    <row r="139" spans="19:39" ht="15">
      <c r="S139" s="1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</row>
    <row r="140" spans="19:39" ht="15">
      <c r="S140" s="1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</row>
    <row r="141" spans="19:39" ht="15">
      <c r="S141" s="1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</row>
    <row r="142" spans="19:39" ht="15">
      <c r="S142" s="1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</row>
    <row r="143" spans="19:39" ht="15">
      <c r="S143" s="1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</row>
    <row r="144" spans="19:39" ht="15">
      <c r="S144" s="1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</row>
    <row r="145" spans="19:39" ht="15">
      <c r="S145" s="1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</row>
    <row r="146" spans="19:39" ht="15">
      <c r="S146" s="1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</row>
    <row r="147" spans="19:39" ht="15">
      <c r="S147" s="1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</row>
    <row r="148" spans="19:39" ht="15">
      <c r="S148" s="1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</row>
    <row r="149" spans="19:39" ht="15">
      <c r="S149" s="1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2:BN399"/>
  <sheetViews>
    <sheetView showGridLines="0" zoomScaleSheetLayoutView="100" zoomScalePageLayoutView="0" workbookViewId="0" topLeftCell="B1">
      <selection activeCell="M30" sqref="M30"/>
    </sheetView>
  </sheetViews>
  <sheetFormatPr defaultColWidth="9.140625" defaultRowHeight="12.75"/>
  <cols>
    <col min="1" max="1" width="10.140625" style="0" customWidth="1"/>
    <col min="2" max="8" width="19.140625" style="0" customWidth="1"/>
    <col min="9" max="18" width="14.28125" style="0" customWidth="1"/>
    <col min="19" max="19" width="38.421875" style="0" bestFit="1" customWidth="1"/>
    <col min="20" max="20" width="32.00390625" style="0" bestFit="1" customWidth="1"/>
    <col min="21" max="27" width="14.28125" style="0" customWidth="1"/>
    <col min="30" max="30" width="27.421875" style="0" customWidth="1"/>
    <col min="31" max="31" width="38.421875" style="0" bestFit="1" customWidth="1"/>
    <col min="32" max="32" width="32.00390625" style="0" bestFit="1" customWidth="1"/>
    <col min="33" max="37" width="14.28125" style="0" customWidth="1"/>
  </cols>
  <sheetData>
    <row r="2" spans="2:66" ht="35.25" customHeight="1">
      <c r="B2" s="342" t="s">
        <v>188</v>
      </c>
      <c r="C2" s="342"/>
      <c r="D2" s="342"/>
      <c r="E2" s="342"/>
      <c r="F2" s="342"/>
      <c r="G2" s="279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</row>
    <row r="3" spans="19:66" ht="12.75">
      <c r="S3" s="285"/>
      <c r="T3" s="11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</row>
    <row r="4" spans="1:66" ht="12.75">
      <c r="A4" s="23"/>
      <c r="B4" s="23"/>
      <c r="C4" s="23"/>
      <c r="D4" s="23"/>
      <c r="E4" s="23"/>
      <c r="F4" s="23"/>
      <c r="G4" s="23"/>
      <c r="H4" s="23"/>
      <c r="S4" s="285"/>
      <c r="T4" s="11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</row>
    <row r="5" spans="19:66" ht="12.75"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</row>
    <row r="6" spans="1:66" ht="12.75">
      <c r="A6" s="1"/>
      <c r="B6" s="1"/>
      <c r="C6" s="1"/>
      <c r="D6" s="1"/>
      <c r="E6" s="1"/>
      <c r="F6" s="1"/>
      <c r="G6" s="1"/>
      <c r="H6" s="1"/>
      <c r="I6" s="17"/>
      <c r="J6" s="17"/>
      <c r="K6" s="17"/>
      <c r="L6" s="17"/>
      <c r="M6" s="17"/>
      <c r="N6" s="17"/>
      <c r="O6" s="17"/>
      <c r="P6" s="17"/>
      <c r="Q6" s="17"/>
      <c r="R6" s="17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</row>
    <row r="7" spans="1:66" ht="12.75">
      <c r="A7" s="17"/>
      <c r="B7" s="17"/>
      <c r="C7" s="17"/>
      <c r="D7" s="17"/>
      <c r="E7" s="17"/>
      <c r="F7" s="17"/>
      <c r="G7" s="17"/>
      <c r="H7" s="17"/>
      <c r="I7" s="24"/>
      <c r="J7" s="25"/>
      <c r="K7" s="25"/>
      <c r="L7" s="25"/>
      <c r="M7" s="25"/>
      <c r="N7" s="25"/>
      <c r="O7" s="25"/>
      <c r="P7" s="25"/>
      <c r="Q7" s="25"/>
      <c r="R7" s="2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</row>
    <row r="8" spans="1:66" ht="12.75">
      <c r="A8" s="17"/>
      <c r="B8" s="17"/>
      <c r="C8" s="17"/>
      <c r="D8" s="17"/>
      <c r="E8" s="17"/>
      <c r="F8" s="17"/>
      <c r="G8" s="17"/>
      <c r="H8" s="17"/>
      <c r="I8" s="115" t="s">
        <v>186</v>
      </c>
      <c r="J8" s="26"/>
      <c r="K8" s="26"/>
      <c r="L8" s="26"/>
      <c r="M8" s="26"/>
      <c r="N8" s="26"/>
      <c r="O8" s="26"/>
      <c r="P8" s="26"/>
      <c r="Q8" s="26"/>
      <c r="R8" s="26"/>
      <c r="S8" s="285"/>
      <c r="T8" s="11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</row>
    <row r="9" spans="1:66" ht="12.75">
      <c r="A9" s="17"/>
      <c r="B9" s="17"/>
      <c r="C9" s="17"/>
      <c r="D9" s="17"/>
      <c r="E9" s="17"/>
      <c r="F9" s="17"/>
      <c r="G9" s="17"/>
      <c r="H9" s="17"/>
      <c r="I9" s="24"/>
      <c r="J9" t="s">
        <v>139</v>
      </c>
      <c r="K9" t="s">
        <v>115</v>
      </c>
      <c r="L9" t="s">
        <v>116</v>
      </c>
      <c r="M9" t="s">
        <v>117</v>
      </c>
      <c r="N9" t="s">
        <v>118</v>
      </c>
      <c r="O9" t="s">
        <v>119</v>
      </c>
      <c r="P9" t="s">
        <v>123</v>
      </c>
      <c r="R9" s="17"/>
      <c r="S9" s="285"/>
      <c r="T9" s="297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</row>
    <row r="10" spans="1:66" ht="12.75">
      <c r="A10" s="17"/>
      <c r="B10" s="17"/>
      <c r="C10" s="17"/>
      <c r="D10" s="17"/>
      <c r="E10" s="17"/>
      <c r="F10" s="17"/>
      <c r="G10" s="17"/>
      <c r="H10" s="17"/>
      <c r="I10" t="s">
        <v>100</v>
      </c>
      <c r="J10" s="35">
        <v>41.32251698496612</v>
      </c>
      <c r="K10" s="35">
        <v>7.8724395185928815</v>
      </c>
      <c r="L10" s="35">
        <v>5.490737029732619</v>
      </c>
      <c r="M10" s="35">
        <v>5.087593605106029</v>
      </c>
      <c r="N10" s="35">
        <v>9.824561015799086</v>
      </c>
      <c r="O10" s="35">
        <v>23.39968997836495</v>
      </c>
      <c r="P10" s="35">
        <v>7.002461867438316</v>
      </c>
      <c r="R10" s="26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</row>
    <row r="11" spans="1:66" ht="12.75">
      <c r="A11" s="17"/>
      <c r="B11" s="17"/>
      <c r="C11" s="17"/>
      <c r="D11" s="17"/>
      <c r="E11" s="17"/>
      <c r="F11" s="17"/>
      <c r="G11" s="17"/>
      <c r="H11" s="17"/>
      <c r="I11" t="s">
        <v>34</v>
      </c>
      <c r="J11" s="35">
        <v>23.240773747682276</v>
      </c>
      <c r="K11" s="35">
        <v>5.172356219782678</v>
      </c>
      <c r="L11" s="35">
        <v>3.118527211624361</v>
      </c>
      <c r="M11" s="35">
        <v>10.895071758884434</v>
      </c>
      <c r="N11" s="35">
        <v>14.067686801872675</v>
      </c>
      <c r="O11" s="35">
        <v>35.92164926079527</v>
      </c>
      <c r="P11" s="35">
        <v>7.5839349993583145</v>
      </c>
      <c r="R11" s="194"/>
      <c r="S11" s="285"/>
      <c r="T11" s="290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</row>
    <row r="12" spans="1:66" ht="12.75">
      <c r="A12" s="17"/>
      <c r="B12" s="17"/>
      <c r="C12" s="17"/>
      <c r="D12" s="17"/>
      <c r="E12" s="17"/>
      <c r="F12" s="17"/>
      <c r="G12" s="17"/>
      <c r="H12" s="17"/>
      <c r="I12" t="s">
        <v>33</v>
      </c>
      <c r="J12" s="35">
        <v>23.940432673154987</v>
      </c>
      <c r="K12" s="35">
        <v>2.9039063500097524</v>
      </c>
      <c r="L12" s="35">
        <v>2.846517355492962</v>
      </c>
      <c r="M12" s="35">
        <v>20.978848929012575</v>
      </c>
      <c r="N12" s="35">
        <v>12.627076851198543</v>
      </c>
      <c r="O12" s="35">
        <v>30.991169697493966</v>
      </c>
      <c r="P12" s="35">
        <v>5.71204814363722</v>
      </c>
      <c r="R12" s="119"/>
      <c r="S12" s="285"/>
      <c r="T12" s="11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</row>
    <row r="13" spans="1:66" ht="12.75">
      <c r="A13" s="17"/>
      <c r="B13" s="17"/>
      <c r="C13" s="17"/>
      <c r="D13" s="17"/>
      <c r="E13" s="17"/>
      <c r="F13" s="17"/>
      <c r="G13" s="17"/>
      <c r="H13" s="17"/>
      <c r="I13" t="s">
        <v>122</v>
      </c>
      <c r="J13" s="173">
        <v>22.325828626496804</v>
      </c>
      <c r="K13" s="173">
        <v>5.147375179695833</v>
      </c>
      <c r="L13" s="173">
        <v>5.122223057740094</v>
      </c>
      <c r="M13" s="173">
        <v>9.232880591174553</v>
      </c>
      <c r="N13" s="173">
        <v>14.370033290737434</v>
      </c>
      <c r="O13" s="173">
        <v>21.347850756370825</v>
      </c>
      <c r="P13" s="173">
        <v>22.45380849778446</v>
      </c>
      <c r="R13" s="26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</row>
    <row r="14" spans="1:66" ht="12.75">
      <c r="A14" s="17"/>
      <c r="B14" s="17"/>
      <c r="C14" s="17"/>
      <c r="D14" s="17"/>
      <c r="E14" s="17"/>
      <c r="F14" s="17"/>
      <c r="G14" s="17"/>
      <c r="H14" s="17"/>
      <c r="R14" s="26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</row>
    <row r="15" spans="1:66" ht="12.75">
      <c r="A15" s="17"/>
      <c r="B15" s="17"/>
      <c r="C15" s="17"/>
      <c r="D15" s="17"/>
      <c r="E15" s="17"/>
      <c r="F15" s="17"/>
      <c r="G15" s="17"/>
      <c r="H15" s="17"/>
      <c r="I15" s="64"/>
      <c r="R15" s="26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</row>
    <row r="16" spans="1:66" ht="12.75">
      <c r="A16" s="17"/>
      <c r="B16" s="17"/>
      <c r="C16" s="17"/>
      <c r="D16" s="17"/>
      <c r="E16" s="17"/>
      <c r="F16" s="17"/>
      <c r="G16" s="17"/>
      <c r="H16" s="17"/>
      <c r="I16" s="64"/>
      <c r="J16" s="64"/>
      <c r="K16" s="64"/>
      <c r="L16" s="64"/>
      <c r="M16" s="64"/>
      <c r="N16" s="64"/>
      <c r="O16" s="64"/>
      <c r="P16" s="64"/>
      <c r="R16" s="26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</row>
    <row r="17" spans="1:66" ht="12.75">
      <c r="A17" s="17"/>
      <c r="B17" s="17"/>
      <c r="C17" s="17"/>
      <c r="D17" s="17"/>
      <c r="E17" s="17"/>
      <c r="F17" s="17"/>
      <c r="G17" s="17"/>
      <c r="H17" s="17"/>
      <c r="I17" s="64"/>
      <c r="J17" s="64"/>
      <c r="K17" s="64"/>
      <c r="L17" s="64"/>
      <c r="M17" s="64"/>
      <c r="N17" s="64"/>
      <c r="O17" s="64"/>
      <c r="P17" s="64"/>
      <c r="R17" s="26"/>
      <c r="S17" s="285"/>
      <c r="T17" s="285"/>
      <c r="U17" s="286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</row>
    <row r="18" spans="1:66" ht="12.75">
      <c r="A18" s="17"/>
      <c r="B18" s="17"/>
      <c r="C18" s="17"/>
      <c r="D18" s="17"/>
      <c r="E18" s="17"/>
      <c r="F18" s="17"/>
      <c r="G18" s="17"/>
      <c r="H18" s="17"/>
      <c r="I18" s="64"/>
      <c r="J18" s="64"/>
      <c r="K18" s="64"/>
      <c r="L18" s="64"/>
      <c r="M18" s="64"/>
      <c r="N18" s="64"/>
      <c r="O18" s="64"/>
      <c r="P18" s="64"/>
      <c r="Q18" s="26"/>
      <c r="R18" s="26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</row>
    <row r="19" spans="1:66" ht="12.75">
      <c r="A19" s="8"/>
      <c r="B19" s="8"/>
      <c r="C19" s="8"/>
      <c r="D19" s="8"/>
      <c r="E19" s="8"/>
      <c r="F19" s="8"/>
      <c r="G19" s="8"/>
      <c r="H19" s="8"/>
      <c r="I19" s="64"/>
      <c r="J19" s="64"/>
      <c r="K19" s="64"/>
      <c r="L19" s="64"/>
      <c r="M19" s="64"/>
      <c r="N19" s="64"/>
      <c r="O19" s="64"/>
      <c r="P19" s="64"/>
      <c r="Q19" s="26"/>
      <c r="R19" s="26"/>
      <c r="S19" s="285"/>
      <c r="T19" s="286"/>
      <c r="U19" s="286"/>
      <c r="V19" s="286"/>
      <c r="W19" s="286"/>
      <c r="X19" s="286"/>
      <c r="Y19" s="286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</row>
    <row r="20" spans="1:66" ht="12.75">
      <c r="A20" s="8"/>
      <c r="B20" s="8"/>
      <c r="C20" s="8"/>
      <c r="D20" s="8"/>
      <c r="E20" s="8"/>
      <c r="F20" s="8"/>
      <c r="G20" s="8"/>
      <c r="H20" s="8"/>
      <c r="I20" s="24"/>
      <c r="J20" s="26"/>
      <c r="K20" s="26"/>
      <c r="L20" s="26"/>
      <c r="M20" s="26"/>
      <c r="N20" s="26"/>
      <c r="O20" s="26"/>
      <c r="P20" s="26"/>
      <c r="Q20" s="26"/>
      <c r="R20" s="26"/>
      <c r="S20" s="285"/>
      <c r="T20" s="286"/>
      <c r="U20" s="286"/>
      <c r="V20" s="286"/>
      <c r="W20" s="286"/>
      <c r="X20" s="286"/>
      <c r="Y20" s="286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</row>
    <row r="21" spans="1:66" ht="12.75">
      <c r="A21" s="17"/>
      <c r="B21" s="17"/>
      <c r="C21" s="17"/>
      <c r="D21" s="17"/>
      <c r="E21" s="17"/>
      <c r="F21" s="17"/>
      <c r="G21" s="17"/>
      <c r="H21" s="17"/>
      <c r="I21" s="24"/>
      <c r="J21" s="26"/>
      <c r="K21" s="26"/>
      <c r="L21" s="26"/>
      <c r="M21" s="26"/>
      <c r="N21" s="26"/>
      <c r="O21" s="26"/>
      <c r="P21" s="26"/>
      <c r="Q21" s="26"/>
      <c r="R21" s="26"/>
      <c r="S21" s="285"/>
      <c r="T21" s="286"/>
      <c r="U21" s="286"/>
      <c r="V21" s="286"/>
      <c r="W21" s="286"/>
      <c r="X21" s="286"/>
      <c r="Y21" s="286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</row>
    <row r="22" spans="1:66" ht="12.75">
      <c r="A22" s="8"/>
      <c r="B22" s="8"/>
      <c r="C22" s="8"/>
      <c r="D22" s="8"/>
      <c r="E22" s="8"/>
      <c r="F22" s="8"/>
      <c r="G22" s="8"/>
      <c r="H22" s="8"/>
      <c r="I22" s="27"/>
      <c r="J22" s="28"/>
      <c r="K22" s="28"/>
      <c r="L22" s="29"/>
      <c r="M22" s="26"/>
      <c r="N22" s="26"/>
      <c r="O22" s="26"/>
      <c r="P22" s="26"/>
      <c r="Q22" s="26"/>
      <c r="R22" s="26"/>
      <c r="S22" s="285"/>
      <c r="T22" s="286"/>
      <c r="U22" s="286"/>
      <c r="V22" s="286"/>
      <c r="W22" s="286"/>
      <c r="X22" s="286"/>
      <c r="Y22" s="286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</row>
    <row r="23" spans="1:66" ht="12.75">
      <c r="A23" s="1"/>
      <c r="B23" s="1"/>
      <c r="C23" s="1"/>
      <c r="D23" s="1"/>
      <c r="E23" s="1"/>
      <c r="F23" s="1"/>
      <c r="G23" s="1"/>
      <c r="H23" s="1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85"/>
      <c r="T23" s="286"/>
      <c r="U23" s="286"/>
      <c r="V23" s="286"/>
      <c r="W23" s="286"/>
      <c r="X23" s="286"/>
      <c r="Y23" s="286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</row>
    <row r="24" spans="1:66" ht="12.75">
      <c r="A24" s="1"/>
      <c r="B24" s="1"/>
      <c r="C24" s="1"/>
      <c r="D24" s="1"/>
      <c r="E24" s="1"/>
      <c r="F24" s="1"/>
      <c r="G24" s="1"/>
      <c r="H24" s="1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85"/>
      <c r="T24" s="286"/>
      <c r="U24" s="286"/>
      <c r="V24" s="286"/>
      <c r="W24" s="286"/>
      <c r="X24" s="286"/>
      <c r="Y24" s="286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</row>
    <row r="25" spans="1:66" ht="12.75">
      <c r="A25" s="1"/>
      <c r="B25" s="1"/>
      <c r="C25" s="1"/>
      <c r="D25" s="1"/>
      <c r="E25" s="1"/>
      <c r="F25" s="1"/>
      <c r="G25" s="1"/>
      <c r="H25" s="1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85"/>
      <c r="T25" s="286"/>
      <c r="U25" s="286"/>
      <c r="V25" s="286"/>
      <c r="W25" s="286"/>
      <c r="X25" s="286"/>
      <c r="Y25" s="286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</row>
    <row r="26" spans="1:66" ht="12.75">
      <c r="A26" s="1"/>
      <c r="B26" s="1"/>
      <c r="C26" s="1"/>
      <c r="D26" s="1"/>
      <c r="E26" s="1"/>
      <c r="F26" s="1"/>
      <c r="G26" s="1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85"/>
      <c r="T26" s="286"/>
      <c r="U26" s="286"/>
      <c r="V26" s="286"/>
      <c r="W26" s="286"/>
      <c r="X26" s="286"/>
      <c r="Y26" s="286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</row>
    <row r="27" spans="1:66" ht="13.5">
      <c r="A27" s="1"/>
      <c r="B27" s="278" t="s">
        <v>189</v>
      </c>
      <c r="C27" s="1"/>
      <c r="D27" s="1"/>
      <c r="E27" s="1"/>
      <c r="F27" s="1"/>
      <c r="G27" s="1"/>
      <c r="H27" s="1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85"/>
      <c r="T27" s="286"/>
      <c r="U27" s="286"/>
      <c r="V27" s="286"/>
      <c r="W27" s="286"/>
      <c r="X27" s="286"/>
      <c r="Y27" s="286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</row>
    <row r="28" spans="1:66" ht="12.75">
      <c r="A28" s="1"/>
      <c r="B28" s="233" t="s">
        <v>121</v>
      </c>
      <c r="C28" s="1"/>
      <c r="D28" s="1"/>
      <c r="E28" s="1"/>
      <c r="F28" s="1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91"/>
      <c r="T28" s="91"/>
      <c r="U28" s="91"/>
      <c r="V28" s="91"/>
      <c r="W28" s="285"/>
      <c r="X28" s="286"/>
      <c r="Y28" s="286"/>
      <c r="Z28" s="286"/>
      <c r="AA28" s="286"/>
      <c r="AB28" s="286"/>
      <c r="AC28" s="286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</row>
    <row r="29" spans="1:66" ht="12.75">
      <c r="A29" s="1"/>
      <c r="B29" s="243" t="s">
        <v>182</v>
      </c>
      <c r="C29" s="1"/>
      <c r="D29" s="1"/>
      <c r="E29" s="1"/>
      <c r="F29" s="1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91"/>
      <c r="T29" s="91"/>
      <c r="U29" s="91"/>
      <c r="V29" s="91"/>
      <c r="W29" s="285"/>
      <c r="X29" s="286"/>
      <c r="Y29" s="286"/>
      <c r="Z29" s="286"/>
      <c r="AA29" s="286"/>
      <c r="AB29" s="286"/>
      <c r="AC29" s="286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</row>
    <row r="30" spans="1:66" ht="12.75">
      <c r="A30" s="1"/>
      <c r="B30" s="234" t="s">
        <v>183</v>
      </c>
      <c r="C30" s="1"/>
      <c r="D30" s="1"/>
      <c r="E30" s="1"/>
      <c r="F30" s="1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91"/>
      <c r="T30" s="91"/>
      <c r="U30" s="91"/>
      <c r="V30" s="91"/>
      <c r="W30" s="285"/>
      <c r="X30" s="286"/>
      <c r="Y30" s="286"/>
      <c r="Z30" s="286"/>
      <c r="AA30" s="286"/>
      <c r="AB30" s="286"/>
      <c r="AC30" s="286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</row>
    <row r="31" spans="1:66" ht="12.75">
      <c r="A31" s="17"/>
      <c r="B31" s="17"/>
      <c r="C31" s="17"/>
      <c r="D31" s="17"/>
      <c r="E31" s="17"/>
      <c r="F31" s="17"/>
      <c r="G31" s="17"/>
      <c r="H31" s="17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85"/>
      <c r="T31" s="286"/>
      <c r="U31" s="286"/>
      <c r="V31" s="286"/>
      <c r="W31" s="286"/>
      <c r="X31" s="286"/>
      <c r="Y31" s="286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</row>
    <row r="32" spans="19:39" s="285" customFormat="1" ht="12.75">
      <c r="S32" s="12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</row>
    <row r="33" spans="19:40" s="285" customFormat="1" ht="12.75">
      <c r="S33" s="11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</row>
    <row r="34" spans="19:39" s="285" customFormat="1" ht="12.75">
      <c r="S34" s="11"/>
      <c r="T34" s="319"/>
      <c r="U34" s="319"/>
      <c r="V34" s="319"/>
      <c r="W34" s="319"/>
      <c r="X34" s="121"/>
      <c r="Y34" s="121"/>
      <c r="Z34" s="121"/>
      <c r="AA34" s="121"/>
      <c r="AB34" s="121"/>
      <c r="AC34" s="121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</row>
    <row r="35" spans="19:39" s="285" customFormat="1" ht="12.75" customHeight="1">
      <c r="S35" s="12"/>
      <c r="T35" s="315"/>
      <c r="U35" s="187"/>
      <c r="V35" s="187"/>
      <c r="W35" s="187"/>
      <c r="X35" s="187"/>
      <c r="Y35" s="187"/>
      <c r="Z35" s="121"/>
      <c r="AA35" s="187"/>
      <c r="AB35" s="121"/>
      <c r="AC35" s="187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</row>
    <row r="36" spans="19:39" s="285" customFormat="1" ht="12.75">
      <c r="S36" s="12"/>
      <c r="T36" s="315"/>
      <c r="U36" s="187"/>
      <c r="V36" s="187"/>
      <c r="W36" s="187"/>
      <c r="X36" s="187"/>
      <c r="Y36" s="187"/>
      <c r="Z36" s="121"/>
      <c r="AA36" s="187"/>
      <c r="AB36" s="121"/>
      <c r="AC36" s="187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</row>
    <row r="37" spans="19:39" s="285" customFormat="1" ht="12.75">
      <c r="S37" s="12"/>
      <c r="T37" s="315"/>
      <c r="U37" s="187"/>
      <c r="V37" s="187"/>
      <c r="W37" s="187"/>
      <c r="X37" s="187"/>
      <c r="Y37" s="187"/>
      <c r="Z37" s="121"/>
      <c r="AA37" s="187"/>
      <c r="AB37" s="121"/>
      <c r="AC37" s="187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</row>
    <row r="38" spans="19:39" s="285" customFormat="1" ht="12.75">
      <c r="S38" s="12"/>
      <c r="T38" s="315"/>
      <c r="U38" s="187"/>
      <c r="V38" s="187"/>
      <c r="W38" s="187"/>
      <c r="X38" s="187"/>
      <c r="Y38" s="187"/>
      <c r="Z38" s="121"/>
      <c r="AA38" s="187"/>
      <c r="AB38" s="121"/>
      <c r="AC38" s="187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</row>
    <row r="39" spans="19:39" s="285" customFormat="1" ht="12.75">
      <c r="S39" s="12"/>
      <c r="T39" s="315"/>
      <c r="U39" s="187"/>
      <c r="V39" s="187"/>
      <c r="W39" s="187"/>
      <c r="X39" s="187"/>
      <c r="Y39" s="187"/>
      <c r="Z39" s="121"/>
      <c r="AA39" s="187"/>
      <c r="AB39" s="121"/>
      <c r="AC39" s="187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</row>
    <row r="40" spans="19:39" s="285" customFormat="1" ht="12.75">
      <c r="S40" s="12"/>
      <c r="T40" s="315"/>
      <c r="U40" s="187"/>
      <c r="V40" s="187"/>
      <c r="W40" s="187"/>
      <c r="X40" s="187"/>
      <c r="Y40" s="187"/>
      <c r="Z40" s="121"/>
      <c r="AA40" s="187"/>
      <c r="AB40" s="121"/>
      <c r="AC40" s="187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</row>
    <row r="41" spans="19:39" s="285" customFormat="1" ht="12.75">
      <c r="S41" s="12"/>
      <c r="T41" s="315"/>
      <c r="U41" s="187"/>
      <c r="V41" s="187"/>
      <c r="W41" s="187"/>
      <c r="X41" s="187"/>
      <c r="Y41" s="187"/>
      <c r="Z41" s="121"/>
      <c r="AA41" s="187"/>
      <c r="AB41" s="121"/>
      <c r="AC41" s="187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</row>
    <row r="42" spans="19:39" s="285" customFormat="1" ht="12.75">
      <c r="S42" s="12"/>
      <c r="T42" s="315"/>
      <c r="U42" s="187"/>
      <c r="V42" s="187"/>
      <c r="W42" s="187"/>
      <c r="X42" s="187"/>
      <c r="Y42" s="187"/>
      <c r="Z42" s="121"/>
      <c r="AA42" s="187"/>
      <c r="AB42" s="121"/>
      <c r="AC42" s="187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</row>
    <row r="43" spans="19:39" s="285" customFormat="1" ht="12.75">
      <c r="S43" s="12"/>
      <c r="T43" s="315"/>
      <c r="U43" s="187"/>
      <c r="V43" s="187"/>
      <c r="W43" s="187"/>
      <c r="X43" s="187"/>
      <c r="Y43" s="187"/>
      <c r="Z43" s="121"/>
      <c r="AA43" s="187"/>
      <c r="AB43" s="121"/>
      <c r="AC43" s="187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</row>
    <row r="44" spans="19:39" s="285" customFormat="1" ht="12.75">
      <c r="S44" s="12"/>
      <c r="T44" s="315"/>
      <c r="U44" s="187"/>
      <c r="V44" s="187"/>
      <c r="W44" s="187"/>
      <c r="X44" s="187"/>
      <c r="Y44" s="187"/>
      <c r="Z44" s="121"/>
      <c r="AA44" s="187"/>
      <c r="AB44" s="121"/>
      <c r="AC44" s="187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</row>
    <row r="45" spans="19:39" s="285" customFormat="1" ht="12.75">
      <c r="S45" s="12"/>
      <c r="T45" s="315"/>
      <c r="U45" s="187"/>
      <c r="V45" s="187"/>
      <c r="W45" s="187"/>
      <c r="X45" s="187"/>
      <c r="Y45" s="187"/>
      <c r="Z45" s="121"/>
      <c r="AA45" s="187"/>
      <c r="AB45" s="121"/>
      <c r="AC45" s="187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</row>
    <row r="46" spans="19:39" s="285" customFormat="1" ht="12.75">
      <c r="S46" s="12"/>
      <c r="T46" s="315"/>
      <c r="U46" s="187"/>
      <c r="V46" s="187"/>
      <c r="W46" s="187"/>
      <c r="X46" s="187"/>
      <c r="Y46" s="187"/>
      <c r="Z46" s="121"/>
      <c r="AA46" s="187"/>
      <c r="AB46" s="121"/>
      <c r="AC46" s="187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</row>
    <row r="47" spans="19:40" s="285" customFormat="1" ht="12.75">
      <c r="S47" s="12"/>
      <c r="T47" s="315"/>
      <c r="U47" s="187"/>
      <c r="V47" s="187"/>
      <c r="W47" s="187"/>
      <c r="X47" s="187"/>
      <c r="Y47" s="187"/>
      <c r="Z47" s="187"/>
      <c r="AA47" s="187"/>
      <c r="AB47" s="187"/>
      <c r="AC47" s="187"/>
      <c r="AD47" s="318"/>
      <c r="AE47" s="318"/>
      <c r="AF47" s="315"/>
      <c r="AG47" s="318"/>
      <c r="AH47" s="318"/>
      <c r="AI47" s="318"/>
      <c r="AJ47" s="318"/>
      <c r="AK47" s="318"/>
      <c r="AL47" s="318"/>
      <c r="AM47" s="318"/>
      <c r="AN47" s="318"/>
    </row>
    <row r="48" spans="19:39" s="285" customFormat="1" ht="12.75">
      <c r="S48" s="11"/>
      <c r="T48" s="315"/>
      <c r="U48" s="187"/>
      <c r="V48" s="187"/>
      <c r="W48" s="187"/>
      <c r="X48" s="187"/>
      <c r="Y48" s="187"/>
      <c r="Z48" s="121"/>
      <c r="AA48" s="187"/>
      <c r="AB48" s="121"/>
      <c r="AC48" s="187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</row>
    <row r="49" spans="19:39" s="285" customFormat="1" ht="12.75">
      <c r="S49" s="11"/>
      <c r="T49" s="315"/>
      <c r="U49" s="187"/>
      <c r="V49" s="187"/>
      <c r="W49" s="187"/>
      <c r="X49" s="187"/>
      <c r="Y49" s="187"/>
      <c r="Z49" s="121"/>
      <c r="AA49" s="187"/>
      <c r="AB49" s="121"/>
      <c r="AC49" s="187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</row>
    <row r="50" spans="19:39" s="285" customFormat="1" ht="12.75">
      <c r="S50" s="11"/>
      <c r="T50" s="315"/>
      <c r="U50" s="187"/>
      <c r="V50" s="187"/>
      <c r="W50" s="187"/>
      <c r="X50" s="187"/>
      <c r="Y50" s="187"/>
      <c r="Z50" s="121"/>
      <c r="AA50" s="187"/>
      <c r="AB50" s="121"/>
      <c r="AC50" s="187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</row>
    <row r="51" spans="19:39" s="285" customFormat="1" ht="12.75">
      <c r="S51" s="11"/>
      <c r="T51" s="315"/>
      <c r="U51" s="187"/>
      <c r="V51" s="187"/>
      <c r="W51" s="187"/>
      <c r="X51" s="187"/>
      <c r="Y51" s="187"/>
      <c r="Z51" s="121"/>
      <c r="AA51" s="187"/>
      <c r="AB51" s="121"/>
      <c r="AC51" s="187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</row>
    <row r="52" spans="19:39" s="285" customFormat="1" ht="12.75">
      <c r="S52" s="11"/>
      <c r="T52" s="317"/>
      <c r="U52" s="187"/>
      <c r="V52" s="187"/>
      <c r="W52" s="187"/>
      <c r="X52" s="187"/>
      <c r="Y52" s="187"/>
      <c r="Z52" s="121"/>
      <c r="AA52" s="187"/>
      <c r="AB52" s="121"/>
      <c r="AC52" s="187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</row>
    <row r="53" spans="19:39" s="285" customFormat="1" ht="12.75">
      <c r="S53" s="12"/>
      <c r="T53" s="317"/>
      <c r="U53" s="187"/>
      <c r="V53" s="187"/>
      <c r="W53" s="187"/>
      <c r="X53" s="187"/>
      <c r="Y53" s="187"/>
      <c r="Z53" s="121"/>
      <c r="AA53" s="187"/>
      <c r="AB53" s="121"/>
      <c r="AC53" s="187"/>
      <c r="AD53" s="318"/>
      <c r="AE53" s="318"/>
      <c r="AF53" s="317"/>
      <c r="AG53" s="318"/>
      <c r="AH53" s="318"/>
      <c r="AI53" s="318"/>
      <c r="AJ53" s="318"/>
      <c r="AK53" s="318"/>
      <c r="AL53" s="318"/>
      <c r="AM53" s="318"/>
    </row>
    <row r="54" spans="19:39" s="285" customFormat="1" ht="12.75">
      <c r="S54" s="12"/>
      <c r="T54" s="317"/>
      <c r="U54" s="187"/>
      <c r="V54" s="187"/>
      <c r="W54" s="187"/>
      <c r="X54" s="187"/>
      <c r="Y54" s="187"/>
      <c r="Z54" s="121"/>
      <c r="AA54" s="187"/>
      <c r="AB54" s="121"/>
      <c r="AC54" s="187"/>
      <c r="AD54" s="318"/>
      <c r="AE54" s="318"/>
      <c r="AF54" s="317"/>
      <c r="AG54" s="318"/>
      <c r="AH54" s="318"/>
      <c r="AI54" s="318"/>
      <c r="AJ54" s="318"/>
      <c r="AK54" s="318"/>
      <c r="AL54" s="318"/>
      <c r="AM54" s="318"/>
    </row>
    <row r="55" spans="20:40" s="285" customFormat="1" ht="12.75">
      <c r="T55" s="318"/>
      <c r="U55" s="320"/>
      <c r="V55" s="320"/>
      <c r="W55" s="320"/>
      <c r="X55" s="320"/>
      <c r="Y55" s="320"/>
      <c r="Z55" s="320"/>
      <c r="AA55" s="320"/>
      <c r="AB55" s="320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</row>
    <row r="56" spans="19:39" s="285" customFormat="1" ht="12.75">
      <c r="S56" s="11"/>
      <c r="T56" s="317"/>
      <c r="U56" s="187"/>
      <c r="V56" s="187"/>
      <c r="W56" s="187"/>
      <c r="X56" s="187"/>
      <c r="Y56" s="187"/>
      <c r="Z56" s="121"/>
      <c r="AA56" s="187"/>
      <c r="AB56" s="121"/>
      <c r="AC56" s="187"/>
      <c r="AD56" s="318"/>
      <c r="AE56" s="318"/>
      <c r="AF56" s="317"/>
      <c r="AG56" s="318"/>
      <c r="AH56" s="318"/>
      <c r="AI56" s="318"/>
      <c r="AJ56" s="318"/>
      <c r="AK56" s="318"/>
      <c r="AL56" s="318"/>
      <c r="AM56" s="318"/>
    </row>
    <row r="57" spans="19:39" s="285" customFormat="1" ht="12.75">
      <c r="S57" s="294"/>
      <c r="T57" s="321"/>
      <c r="U57" s="187"/>
      <c r="V57" s="187"/>
      <c r="W57" s="187"/>
      <c r="X57" s="187"/>
      <c r="Y57" s="187"/>
      <c r="Z57" s="121"/>
      <c r="AA57" s="187"/>
      <c r="AB57" s="121"/>
      <c r="AC57" s="187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</row>
    <row r="58" spans="19:39" s="285" customFormat="1" ht="12.75">
      <c r="S58" s="12"/>
      <c r="T58" s="315"/>
      <c r="U58" s="187"/>
      <c r="V58" s="187"/>
      <c r="W58" s="187"/>
      <c r="X58" s="187"/>
      <c r="Y58" s="187"/>
      <c r="Z58" s="121"/>
      <c r="AA58" s="187"/>
      <c r="AB58" s="121"/>
      <c r="AC58" s="187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</row>
    <row r="59" spans="19:39" s="285" customFormat="1" ht="12.75">
      <c r="S59" s="12"/>
      <c r="T59" s="316"/>
      <c r="U59" s="187"/>
      <c r="V59" s="187"/>
      <c r="W59" s="187"/>
      <c r="X59" s="187"/>
      <c r="Y59" s="187"/>
      <c r="Z59" s="121"/>
      <c r="AA59" s="187"/>
      <c r="AB59" s="121"/>
      <c r="AC59" s="187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</row>
    <row r="60" spans="19:39" s="285" customFormat="1" ht="12.75">
      <c r="S60" s="12"/>
      <c r="T60" s="317"/>
      <c r="U60" s="187"/>
      <c r="V60" s="187"/>
      <c r="W60" s="187"/>
      <c r="X60" s="187"/>
      <c r="Y60" s="187"/>
      <c r="Z60" s="121"/>
      <c r="AA60" s="187"/>
      <c r="AB60" s="121"/>
      <c r="AC60" s="187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</row>
    <row r="61" spans="19:39" s="285" customFormat="1" ht="12.75">
      <c r="S61" s="12"/>
      <c r="T61" s="317"/>
      <c r="U61" s="187"/>
      <c r="V61" s="187"/>
      <c r="W61" s="187"/>
      <c r="X61" s="187"/>
      <c r="Y61" s="187"/>
      <c r="Z61" s="121"/>
      <c r="AA61" s="187"/>
      <c r="AB61" s="121"/>
      <c r="AC61" s="187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</row>
    <row r="62" spans="19:39" s="285" customFormat="1" ht="12.75">
      <c r="S62" s="12"/>
      <c r="T62" s="317"/>
      <c r="U62" s="187"/>
      <c r="V62" s="187"/>
      <c r="W62" s="187"/>
      <c r="X62" s="187"/>
      <c r="Y62" s="187"/>
      <c r="Z62" s="121"/>
      <c r="AA62" s="187"/>
      <c r="AB62" s="121"/>
      <c r="AC62" s="187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</row>
    <row r="63" spans="19:39" s="285" customFormat="1" ht="12.75">
      <c r="S63" s="12"/>
      <c r="T63" s="322"/>
      <c r="U63" s="187"/>
      <c r="V63" s="187"/>
      <c r="W63" s="187"/>
      <c r="X63" s="187"/>
      <c r="Y63" s="187"/>
      <c r="Z63" s="121"/>
      <c r="AA63" s="187"/>
      <c r="AB63" s="121"/>
      <c r="AC63" s="187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</row>
    <row r="64" spans="19:39" s="285" customFormat="1" ht="12.75">
      <c r="S64" s="12"/>
      <c r="T64" s="316"/>
      <c r="U64" s="187"/>
      <c r="V64" s="187"/>
      <c r="W64" s="187"/>
      <c r="X64" s="187"/>
      <c r="Y64" s="187"/>
      <c r="Z64" s="121"/>
      <c r="AA64" s="187"/>
      <c r="AB64" s="121"/>
      <c r="AC64" s="187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</row>
    <row r="65" spans="19:39" s="285" customFormat="1" ht="12.75">
      <c r="S65" s="12"/>
      <c r="T65" s="317"/>
      <c r="U65" s="187"/>
      <c r="V65" s="187"/>
      <c r="W65" s="187"/>
      <c r="X65" s="187"/>
      <c r="Y65" s="187"/>
      <c r="Z65" s="121"/>
      <c r="AA65" s="187"/>
      <c r="AB65" s="121"/>
      <c r="AC65" s="187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</row>
    <row r="66" spans="19:39" s="285" customFormat="1" ht="12.75">
      <c r="S66" s="12"/>
      <c r="T66" s="317"/>
      <c r="U66" s="187"/>
      <c r="V66" s="187"/>
      <c r="W66" s="187"/>
      <c r="X66" s="187"/>
      <c r="Y66" s="187"/>
      <c r="Z66" s="121"/>
      <c r="AA66" s="187"/>
      <c r="AB66" s="121"/>
      <c r="AC66" s="187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</row>
    <row r="67" spans="19:39" s="285" customFormat="1" ht="12.75">
      <c r="S67" s="12"/>
      <c r="T67" s="317"/>
      <c r="U67" s="187"/>
      <c r="V67" s="187"/>
      <c r="W67" s="187"/>
      <c r="X67" s="187"/>
      <c r="Y67" s="187"/>
      <c r="Z67" s="121"/>
      <c r="AA67" s="187"/>
      <c r="AB67" s="121"/>
      <c r="AC67" s="187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</row>
    <row r="68" spans="19:39" s="285" customFormat="1" ht="12.75">
      <c r="S68" s="12"/>
      <c r="T68" s="317"/>
      <c r="U68" s="187"/>
      <c r="V68" s="187"/>
      <c r="W68" s="187"/>
      <c r="X68" s="187"/>
      <c r="Y68" s="187"/>
      <c r="Z68" s="121"/>
      <c r="AA68" s="187"/>
      <c r="AB68" s="121"/>
      <c r="AC68" s="187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</row>
    <row r="69" spans="19:39" s="285" customFormat="1" ht="12.75">
      <c r="S69" s="12"/>
      <c r="T69" s="317"/>
      <c r="U69" s="187"/>
      <c r="V69" s="187"/>
      <c r="W69" s="187"/>
      <c r="X69" s="187"/>
      <c r="Y69" s="187"/>
      <c r="Z69" s="121"/>
      <c r="AA69" s="187"/>
      <c r="AB69" s="121"/>
      <c r="AC69" s="187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</row>
    <row r="70" spans="19:39" s="285" customFormat="1" ht="12.75">
      <c r="S70" s="12"/>
      <c r="T70" s="317"/>
      <c r="U70" s="187"/>
      <c r="V70" s="187"/>
      <c r="W70" s="187"/>
      <c r="X70" s="187"/>
      <c r="Y70" s="187"/>
      <c r="Z70" s="121"/>
      <c r="AA70" s="187"/>
      <c r="AB70" s="121"/>
      <c r="AC70" s="187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</row>
    <row r="71" spans="19:39" s="285" customFormat="1" ht="12.75">
      <c r="S71" s="12"/>
      <c r="T71" s="317"/>
      <c r="U71" s="187"/>
      <c r="V71" s="187"/>
      <c r="W71" s="187"/>
      <c r="X71" s="187"/>
      <c r="Y71" s="187"/>
      <c r="Z71" s="121"/>
      <c r="AA71" s="187"/>
      <c r="AB71" s="121"/>
      <c r="AC71" s="187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</row>
    <row r="72" spans="19:39" s="285" customFormat="1" ht="12.75">
      <c r="S72" s="12"/>
      <c r="T72" s="317"/>
      <c r="U72" s="187"/>
      <c r="V72" s="187"/>
      <c r="W72" s="187"/>
      <c r="X72" s="187"/>
      <c r="Y72" s="187"/>
      <c r="Z72" s="121"/>
      <c r="AA72" s="187"/>
      <c r="AB72" s="121"/>
      <c r="AC72" s="187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</row>
    <row r="73" spans="19:39" s="285" customFormat="1" ht="12.75">
      <c r="S73" s="12"/>
      <c r="T73" s="317"/>
      <c r="U73" s="187"/>
      <c r="V73" s="187"/>
      <c r="W73" s="187"/>
      <c r="X73" s="187"/>
      <c r="Y73" s="187"/>
      <c r="Z73" s="121"/>
      <c r="AA73" s="187"/>
      <c r="AB73" s="121"/>
      <c r="AC73" s="187"/>
      <c r="AD73" s="318"/>
      <c r="AE73" s="318"/>
      <c r="AF73" s="318"/>
      <c r="AG73" s="318"/>
      <c r="AH73" s="318"/>
      <c r="AI73" s="318"/>
      <c r="AJ73" s="318"/>
      <c r="AK73" s="318"/>
      <c r="AL73" s="318"/>
      <c r="AM73" s="318"/>
    </row>
    <row r="74" spans="19:39" s="285" customFormat="1" ht="12.75">
      <c r="S74" s="12"/>
      <c r="T74" s="317"/>
      <c r="U74" s="187"/>
      <c r="V74" s="187"/>
      <c r="W74" s="187"/>
      <c r="X74" s="187"/>
      <c r="Y74" s="187"/>
      <c r="Z74" s="121"/>
      <c r="AA74" s="187"/>
      <c r="AB74" s="121"/>
      <c r="AC74" s="187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</row>
    <row r="75" spans="19:39" s="285" customFormat="1" ht="12.75">
      <c r="S75" s="12"/>
      <c r="T75" s="317"/>
      <c r="U75" s="187"/>
      <c r="V75" s="187"/>
      <c r="W75" s="187"/>
      <c r="X75" s="187"/>
      <c r="Y75" s="187"/>
      <c r="Z75" s="121"/>
      <c r="AA75" s="187"/>
      <c r="AB75" s="121"/>
      <c r="AC75" s="187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</row>
    <row r="76" spans="19:39" s="285" customFormat="1" ht="12.75">
      <c r="S76" s="21"/>
      <c r="T76" s="317"/>
      <c r="U76" s="187"/>
      <c r="V76" s="187"/>
      <c r="W76" s="187"/>
      <c r="X76" s="187"/>
      <c r="Y76" s="187"/>
      <c r="Z76" s="121"/>
      <c r="AA76" s="187"/>
      <c r="AB76" s="121"/>
      <c r="AC76" s="187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</row>
    <row r="77" spans="19:39" s="285" customFormat="1" ht="12.75">
      <c r="S77" s="21"/>
      <c r="T77" s="317"/>
      <c r="U77" s="187"/>
      <c r="V77" s="187"/>
      <c r="W77" s="187"/>
      <c r="X77" s="187"/>
      <c r="Y77" s="187"/>
      <c r="Z77" s="121"/>
      <c r="AA77" s="187"/>
      <c r="AB77" s="121"/>
      <c r="AC77" s="187"/>
      <c r="AD77" s="318"/>
      <c r="AE77" s="318"/>
      <c r="AF77" s="318"/>
      <c r="AG77" s="318"/>
      <c r="AH77" s="318"/>
      <c r="AI77" s="318"/>
      <c r="AJ77" s="318"/>
      <c r="AK77" s="318"/>
      <c r="AL77" s="318"/>
      <c r="AM77" s="318"/>
    </row>
    <row r="78" spans="19:39" s="285" customFormat="1" ht="12.75">
      <c r="S78" s="12"/>
      <c r="T78" s="317"/>
      <c r="U78" s="187"/>
      <c r="V78" s="187"/>
      <c r="W78" s="187"/>
      <c r="X78" s="187"/>
      <c r="Y78" s="187"/>
      <c r="Z78" s="121"/>
      <c r="AA78" s="187"/>
      <c r="AB78" s="187"/>
      <c r="AC78" s="187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</row>
    <row r="79" spans="19:39" s="285" customFormat="1" ht="12.75">
      <c r="S79" s="21"/>
      <c r="T79" s="317"/>
      <c r="U79" s="187"/>
      <c r="V79" s="187"/>
      <c r="W79" s="187"/>
      <c r="X79" s="187"/>
      <c r="Y79" s="187"/>
      <c r="Z79" s="121"/>
      <c r="AA79" s="187"/>
      <c r="AB79" s="187"/>
      <c r="AC79" s="187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</row>
    <row r="80" spans="19:39" s="285" customFormat="1" ht="12.75">
      <c r="S80" s="11"/>
      <c r="T80" s="294"/>
      <c r="U80" s="121"/>
      <c r="V80" s="121"/>
      <c r="W80" s="121"/>
      <c r="X80" s="121"/>
      <c r="Y80" s="121"/>
      <c r="Z80" s="121"/>
      <c r="AA80" s="121"/>
      <c r="AB80" s="121"/>
      <c r="AC80" s="121"/>
      <c r="AD80" s="318"/>
      <c r="AE80" s="318"/>
      <c r="AF80" s="318"/>
      <c r="AG80" s="318"/>
      <c r="AH80" s="318"/>
      <c r="AI80" s="318"/>
      <c r="AJ80" s="318"/>
      <c r="AK80" s="318"/>
      <c r="AL80" s="318"/>
      <c r="AM80" s="318"/>
    </row>
    <row r="81" spans="19:39" s="285" customFormat="1" ht="12.75">
      <c r="S81" s="12"/>
      <c r="T81" s="315"/>
      <c r="U81" s="317"/>
      <c r="V81" s="317"/>
      <c r="W81" s="317"/>
      <c r="X81" s="317"/>
      <c r="Y81" s="317"/>
      <c r="Z81" s="317"/>
      <c r="AA81" s="317"/>
      <c r="AB81" s="317"/>
      <c r="AC81" s="317"/>
      <c r="AD81" s="318"/>
      <c r="AE81" s="318"/>
      <c r="AF81" s="318"/>
      <c r="AG81" s="318"/>
      <c r="AH81" s="318"/>
      <c r="AI81" s="318"/>
      <c r="AJ81" s="318"/>
      <c r="AK81" s="318"/>
      <c r="AL81" s="318"/>
      <c r="AM81" s="318"/>
    </row>
    <row r="82" spans="19:40" s="285" customFormat="1" ht="12.75">
      <c r="S82" s="12"/>
      <c r="T82" s="315"/>
      <c r="U82" s="317"/>
      <c r="V82" s="317"/>
      <c r="W82" s="317"/>
      <c r="X82" s="317"/>
      <c r="Y82" s="317"/>
      <c r="Z82" s="317"/>
      <c r="AA82" s="317"/>
      <c r="AB82" s="317"/>
      <c r="AC82" s="317"/>
      <c r="AD82" s="318"/>
      <c r="AE82" s="318"/>
      <c r="AF82" s="318"/>
      <c r="AG82" s="318"/>
      <c r="AH82" s="318"/>
      <c r="AI82" s="318"/>
      <c r="AJ82" s="318"/>
      <c r="AK82" s="318"/>
      <c r="AL82" s="318"/>
      <c r="AM82" s="318"/>
      <c r="AN82" s="318"/>
    </row>
    <row r="83" spans="19:40" s="285" customFormat="1" ht="12.75">
      <c r="S83" s="12"/>
      <c r="T83" s="315"/>
      <c r="U83" s="317"/>
      <c r="V83" s="317"/>
      <c r="W83" s="317"/>
      <c r="X83" s="317"/>
      <c r="Y83" s="317"/>
      <c r="Z83" s="317"/>
      <c r="AA83" s="317"/>
      <c r="AB83" s="317"/>
      <c r="AC83" s="317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</row>
    <row r="84" spans="19:40" s="285" customFormat="1" ht="12.75">
      <c r="S84" s="12"/>
      <c r="T84" s="315"/>
      <c r="U84" s="317"/>
      <c r="V84" s="317"/>
      <c r="W84" s="317"/>
      <c r="X84" s="317"/>
      <c r="Y84" s="317"/>
      <c r="Z84" s="317"/>
      <c r="AA84" s="317"/>
      <c r="AB84" s="317"/>
      <c r="AC84" s="317"/>
      <c r="AD84" s="318"/>
      <c r="AE84" s="318"/>
      <c r="AF84" s="318"/>
      <c r="AG84" s="318"/>
      <c r="AH84" s="318"/>
      <c r="AI84" s="318"/>
      <c r="AJ84" s="318"/>
      <c r="AK84" s="318"/>
      <c r="AL84" s="318"/>
      <c r="AM84" s="318"/>
      <c r="AN84" s="318"/>
    </row>
    <row r="85" spans="19:40" s="285" customFormat="1" ht="12.75">
      <c r="S85" s="12"/>
      <c r="T85" s="315"/>
      <c r="U85" s="317"/>
      <c r="V85" s="317"/>
      <c r="W85" s="317"/>
      <c r="X85" s="317"/>
      <c r="Y85" s="317"/>
      <c r="Z85" s="317"/>
      <c r="AA85" s="317"/>
      <c r="AB85" s="317"/>
      <c r="AC85" s="317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</row>
    <row r="86" spans="19:40" s="285" customFormat="1" ht="12.75">
      <c r="S86" s="12"/>
      <c r="T86" s="315"/>
      <c r="U86" s="317"/>
      <c r="V86" s="317"/>
      <c r="W86" s="317"/>
      <c r="X86" s="317"/>
      <c r="Y86" s="317"/>
      <c r="Z86" s="317"/>
      <c r="AA86" s="317"/>
      <c r="AB86" s="317"/>
      <c r="AC86" s="317"/>
      <c r="AD86" s="318"/>
      <c r="AE86" s="318"/>
      <c r="AF86" s="318"/>
      <c r="AG86" s="318"/>
      <c r="AH86" s="318"/>
      <c r="AI86" s="318"/>
      <c r="AJ86" s="318"/>
      <c r="AK86" s="318"/>
      <c r="AL86" s="318"/>
      <c r="AM86" s="318"/>
      <c r="AN86" s="318"/>
    </row>
    <row r="87" spans="19:40" s="285" customFormat="1" ht="12.75">
      <c r="S87" s="12"/>
      <c r="T87" s="315"/>
      <c r="U87" s="317"/>
      <c r="V87" s="317"/>
      <c r="W87" s="317"/>
      <c r="X87" s="317"/>
      <c r="Y87" s="317"/>
      <c r="Z87" s="317"/>
      <c r="AA87" s="317"/>
      <c r="AB87" s="317"/>
      <c r="AC87" s="317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</row>
    <row r="88" spans="19:40" s="285" customFormat="1" ht="12.75">
      <c r="S88" s="12"/>
      <c r="T88" s="315"/>
      <c r="U88" s="317"/>
      <c r="V88" s="317"/>
      <c r="W88" s="317"/>
      <c r="X88" s="317"/>
      <c r="Y88" s="317"/>
      <c r="Z88" s="317"/>
      <c r="AA88" s="317"/>
      <c r="AB88" s="317"/>
      <c r="AC88" s="317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</row>
    <row r="89" spans="19:40" s="285" customFormat="1" ht="12.75">
      <c r="S89" s="12"/>
      <c r="T89" s="315"/>
      <c r="U89" s="317"/>
      <c r="V89" s="317"/>
      <c r="W89" s="317"/>
      <c r="X89" s="317"/>
      <c r="Y89" s="317"/>
      <c r="Z89" s="317"/>
      <c r="AA89" s="317"/>
      <c r="AB89" s="317"/>
      <c r="AC89" s="317"/>
      <c r="AD89" s="318"/>
      <c r="AE89" s="318"/>
      <c r="AF89" s="318"/>
      <c r="AG89" s="318"/>
      <c r="AH89" s="318"/>
      <c r="AI89" s="318"/>
      <c r="AJ89" s="318"/>
      <c r="AK89" s="318"/>
      <c r="AL89" s="318"/>
      <c r="AM89" s="318"/>
      <c r="AN89" s="318"/>
    </row>
    <row r="90" spans="19:40" s="285" customFormat="1" ht="12.75">
      <c r="S90" s="12"/>
      <c r="T90" s="315"/>
      <c r="U90" s="317"/>
      <c r="V90" s="317"/>
      <c r="W90" s="317"/>
      <c r="X90" s="317"/>
      <c r="Y90" s="317"/>
      <c r="Z90" s="317"/>
      <c r="AA90" s="317"/>
      <c r="AB90" s="317"/>
      <c r="AC90" s="317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</row>
    <row r="91" spans="19:40" s="285" customFormat="1" ht="12.75">
      <c r="S91" s="12"/>
      <c r="T91" s="315"/>
      <c r="U91" s="317"/>
      <c r="V91" s="317"/>
      <c r="W91" s="317"/>
      <c r="X91" s="317"/>
      <c r="Y91" s="317"/>
      <c r="Z91" s="317"/>
      <c r="AA91" s="317"/>
      <c r="AB91" s="317"/>
      <c r="AC91" s="317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</row>
    <row r="92" spans="19:40" s="285" customFormat="1" ht="12.75">
      <c r="S92" s="12"/>
      <c r="T92" s="315"/>
      <c r="U92" s="317"/>
      <c r="V92" s="317"/>
      <c r="W92" s="317"/>
      <c r="X92" s="317"/>
      <c r="Y92" s="317"/>
      <c r="Z92" s="317"/>
      <c r="AA92" s="317"/>
      <c r="AB92" s="317"/>
      <c r="AC92" s="317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</row>
    <row r="93" spans="19:40" s="285" customFormat="1" ht="12.75">
      <c r="S93" s="12"/>
      <c r="T93" s="315"/>
      <c r="U93" s="317"/>
      <c r="V93" s="317"/>
      <c r="W93" s="317"/>
      <c r="X93" s="317"/>
      <c r="Y93" s="317"/>
      <c r="Z93" s="317"/>
      <c r="AA93" s="317"/>
      <c r="AB93" s="317"/>
      <c r="AC93" s="317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</row>
    <row r="94" spans="19:40" s="285" customFormat="1" ht="12.75">
      <c r="S94" s="12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</row>
    <row r="95" spans="19:40" s="285" customFormat="1" ht="12.75">
      <c r="S95" s="11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8"/>
      <c r="AE95" s="318"/>
      <c r="AF95" s="318"/>
      <c r="AG95" s="318"/>
      <c r="AH95" s="318"/>
      <c r="AI95" s="318"/>
      <c r="AJ95" s="318"/>
      <c r="AK95" s="318"/>
      <c r="AL95" s="318"/>
      <c r="AM95" s="318"/>
      <c r="AN95" s="318"/>
    </row>
    <row r="96" spans="19:40" s="285" customFormat="1" ht="12.75">
      <c r="S96" s="11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8"/>
      <c r="AE96" s="318"/>
      <c r="AF96" s="318"/>
      <c r="AG96" s="318"/>
      <c r="AH96" s="318"/>
      <c r="AI96" s="318"/>
      <c r="AJ96" s="318"/>
      <c r="AK96" s="318"/>
      <c r="AL96" s="318"/>
      <c r="AM96" s="318"/>
      <c r="AN96" s="318"/>
    </row>
    <row r="97" spans="19:40" s="285" customFormat="1" ht="12.75">
      <c r="S97" s="11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8"/>
      <c r="AE97" s="318"/>
      <c r="AF97" s="318"/>
      <c r="AG97" s="318"/>
      <c r="AH97" s="318"/>
      <c r="AI97" s="318"/>
      <c r="AJ97" s="318"/>
      <c r="AK97" s="318"/>
      <c r="AL97" s="318"/>
      <c r="AM97" s="318"/>
      <c r="AN97" s="318"/>
    </row>
    <row r="98" spans="19:40" s="285" customFormat="1" ht="12.75">
      <c r="S98" s="11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8"/>
      <c r="AE98" s="318"/>
      <c r="AF98" s="318"/>
      <c r="AG98" s="318"/>
      <c r="AH98" s="318"/>
      <c r="AI98" s="318"/>
      <c r="AJ98" s="318"/>
      <c r="AK98" s="318"/>
      <c r="AL98" s="318"/>
      <c r="AM98" s="318"/>
      <c r="AN98" s="318"/>
    </row>
    <row r="99" spans="19:40" s="285" customFormat="1" ht="12.75">
      <c r="S99" s="11"/>
      <c r="T99" s="317"/>
      <c r="U99" s="317"/>
      <c r="V99" s="317"/>
      <c r="W99" s="317"/>
      <c r="X99" s="317"/>
      <c r="Y99" s="317"/>
      <c r="Z99" s="317"/>
      <c r="AA99" s="317"/>
      <c r="AB99" s="317"/>
      <c r="AC99" s="317"/>
      <c r="AD99" s="318"/>
      <c r="AE99" s="318"/>
      <c r="AF99" s="318"/>
      <c r="AG99" s="318"/>
      <c r="AH99" s="318"/>
      <c r="AI99" s="318"/>
      <c r="AJ99" s="318"/>
      <c r="AK99" s="318"/>
      <c r="AL99" s="318"/>
      <c r="AM99" s="318"/>
      <c r="AN99" s="318"/>
    </row>
    <row r="100" spans="19:40" s="285" customFormat="1" ht="12.75">
      <c r="S100" s="11"/>
      <c r="T100" s="317"/>
      <c r="U100" s="317"/>
      <c r="V100" s="317"/>
      <c r="W100" s="317"/>
      <c r="X100" s="317"/>
      <c r="Y100" s="317"/>
      <c r="Z100" s="317"/>
      <c r="AA100" s="317"/>
      <c r="AB100" s="317"/>
      <c r="AC100" s="317"/>
      <c r="AD100" s="318"/>
      <c r="AE100" s="318"/>
      <c r="AF100" s="318"/>
      <c r="AG100" s="318"/>
      <c r="AH100" s="318"/>
      <c r="AI100" s="318"/>
      <c r="AJ100" s="318"/>
      <c r="AK100" s="318"/>
      <c r="AL100" s="318"/>
      <c r="AM100" s="318"/>
      <c r="AN100" s="318"/>
    </row>
    <row r="101" spans="19:40" s="285" customFormat="1" ht="12.75">
      <c r="S101" s="11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8"/>
      <c r="AE101" s="318"/>
      <c r="AF101" s="318"/>
      <c r="AG101" s="318"/>
      <c r="AH101" s="318"/>
      <c r="AI101" s="318"/>
      <c r="AJ101" s="318"/>
      <c r="AK101" s="318"/>
      <c r="AL101" s="318"/>
      <c r="AM101" s="318"/>
      <c r="AN101" s="318"/>
    </row>
    <row r="102" spans="19:40" s="285" customFormat="1" ht="12.75">
      <c r="S102" s="12"/>
      <c r="T102" s="317"/>
      <c r="U102" s="317"/>
      <c r="V102" s="317"/>
      <c r="W102" s="317"/>
      <c r="X102" s="317"/>
      <c r="Y102" s="317"/>
      <c r="Z102" s="317"/>
      <c r="AA102" s="317"/>
      <c r="AB102" s="317"/>
      <c r="AC102" s="317"/>
      <c r="AD102" s="318"/>
      <c r="AE102" s="318"/>
      <c r="AF102" s="318"/>
      <c r="AG102" s="318"/>
      <c r="AH102" s="318"/>
      <c r="AI102" s="318"/>
      <c r="AJ102" s="318"/>
      <c r="AK102" s="318"/>
      <c r="AL102" s="318"/>
      <c r="AM102" s="318"/>
      <c r="AN102" s="318"/>
    </row>
    <row r="103" spans="19:40" s="285" customFormat="1" ht="12.75">
      <c r="S103" s="12"/>
      <c r="T103" s="315"/>
      <c r="U103" s="317"/>
      <c r="V103" s="317"/>
      <c r="W103" s="317"/>
      <c r="X103" s="317"/>
      <c r="Y103" s="317"/>
      <c r="Z103" s="317"/>
      <c r="AA103" s="317"/>
      <c r="AB103" s="317"/>
      <c r="AC103" s="317"/>
      <c r="AD103" s="318"/>
      <c r="AE103" s="318"/>
      <c r="AF103" s="318"/>
      <c r="AG103" s="318"/>
      <c r="AH103" s="318"/>
      <c r="AI103" s="318"/>
      <c r="AJ103" s="318"/>
      <c r="AK103" s="318"/>
      <c r="AL103" s="318"/>
      <c r="AM103" s="318"/>
      <c r="AN103" s="318"/>
    </row>
    <row r="104" spans="19:40" s="285" customFormat="1" ht="12.75">
      <c r="S104" s="294"/>
      <c r="T104" s="321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8"/>
    </row>
    <row r="105" spans="19:40" s="285" customFormat="1" ht="12.75">
      <c r="S105" s="12"/>
      <c r="T105" s="315"/>
      <c r="U105" s="317"/>
      <c r="V105" s="317"/>
      <c r="W105" s="317"/>
      <c r="X105" s="317"/>
      <c r="Y105" s="317"/>
      <c r="Z105" s="317"/>
      <c r="AA105" s="317"/>
      <c r="AB105" s="317"/>
      <c r="AC105" s="317"/>
      <c r="AD105" s="318"/>
      <c r="AE105" s="318"/>
      <c r="AF105" s="318"/>
      <c r="AG105" s="318"/>
      <c r="AH105" s="318"/>
      <c r="AI105" s="318"/>
      <c r="AJ105" s="318"/>
      <c r="AK105" s="318"/>
      <c r="AL105" s="318"/>
      <c r="AM105" s="318"/>
      <c r="AN105" s="318"/>
    </row>
    <row r="106" spans="19:40" s="285" customFormat="1" ht="12.75">
      <c r="S106" s="12"/>
      <c r="T106" s="316"/>
      <c r="U106" s="317"/>
      <c r="V106" s="317"/>
      <c r="W106" s="317"/>
      <c r="X106" s="317"/>
      <c r="Y106" s="317"/>
      <c r="Z106" s="317"/>
      <c r="AA106" s="317"/>
      <c r="AB106" s="317"/>
      <c r="AC106" s="317"/>
      <c r="AD106" s="318"/>
      <c r="AE106" s="318"/>
      <c r="AF106" s="318"/>
      <c r="AG106" s="318"/>
      <c r="AH106" s="318"/>
      <c r="AI106" s="318"/>
      <c r="AJ106" s="318"/>
      <c r="AK106" s="318"/>
      <c r="AL106" s="318"/>
      <c r="AM106" s="318"/>
      <c r="AN106" s="318"/>
    </row>
    <row r="107" spans="19:40" s="285" customFormat="1" ht="12.75">
      <c r="S107" s="12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8"/>
      <c r="AE107" s="318"/>
      <c r="AF107" s="318"/>
      <c r="AG107" s="318"/>
      <c r="AH107" s="318"/>
      <c r="AI107" s="318"/>
      <c r="AJ107" s="318"/>
      <c r="AK107" s="318"/>
      <c r="AL107" s="318"/>
      <c r="AM107" s="318"/>
      <c r="AN107" s="318"/>
    </row>
    <row r="108" spans="19:40" s="285" customFormat="1" ht="12.75">
      <c r="S108" s="12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8"/>
      <c r="AE108" s="318"/>
      <c r="AF108" s="318"/>
      <c r="AG108" s="318"/>
      <c r="AH108" s="318"/>
      <c r="AI108" s="318"/>
      <c r="AJ108" s="318"/>
      <c r="AK108" s="318"/>
      <c r="AL108" s="318"/>
      <c r="AM108" s="318"/>
      <c r="AN108" s="318"/>
    </row>
    <row r="109" spans="19:40" s="285" customFormat="1" ht="12.75">
      <c r="S109" s="12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8"/>
      <c r="AE109" s="318"/>
      <c r="AF109" s="318"/>
      <c r="AG109" s="318"/>
      <c r="AH109" s="318"/>
      <c r="AI109" s="318"/>
      <c r="AJ109" s="318"/>
      <c r="AK109" s="318"/>
      <c r="AL109" s="318"/>
      <c r="AM109" s="318"/>
      <c r="AN109" s="318"/>
    </row>
    <row r="110" spans="19:40" s="285" customFormat="1" ht="12.75">
      <c r="S110" s="12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8"/>
      <c r="AE110" s="318"/>
      <c r="AF110" s="318"/>
      <c r="AG110" s="318"/>
      <c r="AH110" s="318"/>
      <c r="AI110" s="318"/>
      <c r="AJ110" s="318"/>
      <c r="AK110" s="318"/>
      <c r="AL110" s="318"/>
      <c r="AM110" s="318"/>
      <c r="AN110" s="318"/>
    </row>
    <row r="111" spans="19:40" s="285" customFormat="1" ht="12.75">
      <c r="S111" s="12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8"/>
      <c r="AE111" s="318"/>
      <c r="AF111" s="318"/>
      <c r="AG111" s="318"/>
      <c r="AH111" s="318"/>
      <c r="AI111" s="318"/>
      <c r="AJ111" s="318"/>
      <c r="AK111" s="318"/>
      <c r="AL111" s="318"/>
      <c r="AM111" s="318"/>
      <c r="AN111" s="318"/>
    </row>
    <row r="112" spans="19:40" s="285" customFormat="1" ht="12.75">
      <c r="S112" s="12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8"/>
      <c r="AE112" s="318"/>
      <c r="AF112" s="318"/>
      <c r="AG112" s="318"/>
      <c r="AH112" s="318"/>
      <c r="AI112" s="318"/>
      <c r="AJ112" s="318"/>
      <c r="AK112" s="318"/>
      <c r="AL112" s="318"/>
      <c r="AM112" s="318"/>
      <c r="AN112" s="318"/>
    </row>
    <row r="113" spans="19:40" s="285" customFormat="1" ht="12.75">
      <c r="S113" s="12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8"/>
      <c r="AE113" s="318"/>
      <c r="AF113" s="318"/>
      <c r="AG113" s="318"/>
      <c r="AH113" s="318"/>
      <c r="AI113" s="318"/>
      <c r="AJ113" s="318"/>
      <c r="AK113" s="318"/>
      <c r="AL113" s="318"/>
      <c r="AM113" s="318"/>
      <c r="AN113" s="318"/>
    </row>
    <row r="114" spans="19:40" s="285" customFormat="1" ht="12.75">
      <c r="S114" s="12"/>
      <c r="T114" s="317"/>
      <c r="U114" s="317"/>
      <c r="V114" s="317"/>
      <c r="W114" s="317"/>
      <c r="X114" s="317"/>
      <c r="Y114" s="317"/>
      <c r="Z114" s="317"/>
      <c r="AA114" s="317"/>
      <c r="AB114" s="317"/>
      <c r="AC114" s="317"/>
      <c r="AD114" s="318"/>
      <c r="AE114" s="318"/>
      <c r="AF114" s="318"/>
      <c r="AG114" s="318"/>
      <c r="AH114" s="318"/>
      <c r="AI114" s="318"/>
      <c r="AJ114" s="318"/>
      <c r="AK114" s="318"/>
      <c r="AL114" s="318"/>
      <c r="AM114" s="318"/>
      <c r="AN114" s="318"/>
    </row>
    <row r="115" spans="19:40" s="285" customFormat="1" ht="12.75">
      <c r="S115" s="12"/>
      <c r="T115" s="317"/>
      <c r="U115" s="317"/>
      <c r="V115" s="317"/>
      <c r="W115" s="317"/>
      <c r="X115" s="317"/>
      <c r="Y115" s="317"/>
      <c r="Z115" s="317"/>
      <c r="AA115" s="317"/>
      <c r="AB115" s="317"/>
      <c r="AC115" s="317"/>
      <c r="AD115" s="318"/>
      <c r="AE115" s="318"/>
      <c r="AF115" s="318"/>
      <c r="AG115" s="318"/>
      <c r="AH115" s="318"/>
      <c r="AI115" s="318"/>
      <c r="AJ115" s="318"/>
      <c r="AK115" s="318"/>
      <c r="AL115" s="318"/>
      <c r="AM115" s="318"/>
      <c r="AN115" s="318"/>
    </row>
    <row r="116" spans="19:40" s="285" customFormat="1" ht="12.75">
      <c r="S116" s="12"/>
      <c r="T116" s="317"/>
      <c r="U116" s="317"/>
      <c r="V116" s="317"/>
      <c r="W116" s="317"/>
      <c r="X116" s="317"/>
      <c r="Y116" s="317"/>
      <c r="Z116" s="317"/>
      <c r="AA116" s="317"/>
      <c r="AB116" s="317"/>
      <c r="AC116" s="317"/>
      <c r="AD116" s="318"/>
      <c r="AE116" s="318"/>
      <c r="AF116" s="318"/>
      <c r="AG116" s="318"/>
      <c r="AH116" s="318"/>
      <c r="AI116" s="318"/>
      <c r="AJ116" s="318"/>
      <c r="AK116" s="318"/>
      <c r="AL116" s="318"/>
      <c r="AM116" s="318"/>
      <c r="AN116" s="318"/>
    </row>
    <row r="117" spans="19:40" s="285" customFormat="1" ht="12.75">
      <c r="S117" s="12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8"/>
      <c r="AE117" s="318"/>
      <c r="AF117" s="318"/>
      <c r="AG117" s="318"/>
      <c r="AH117" s="318"/>
      <c r="AI117" s="318"/>
      <c r="AJ117" s="318"/>
      <c r="AK117" s="318"/>
      <c r="AL117" s="318"/>
      <c r="AM117" s="318"/>
      <c r="AN117" s="318"/>
    </row>
    <row r="118" spans="19:40" s="285" customFormat="1" ht="12.75">
      <c r="S118" s="12"/>
      <c r="T118" s="317"/>
      <c r="U118" s="317"/>
      <c r="V118" s="317"/>
      <c r="W118" s="317"/>
      <c r="X118" s="317"/>
      <c r="Y118" s="317"/>
      <c r="Z118" s="317"/>
      <c r="AA118" s="317"/>
      <c r="AB118" s="317"/>
      <c r="AC118" s="317"/>
      <c r="AD118" s="318"/>
      <c r="AE118" s="318"/>
      <c r="AF118" s="318"/>
      <c r="AG118" s="318"/>
      <c r="AH118" s="318"/>
      <c r="AI118" s="318"/>
      <c r="AJ118" s="318"/>
      <c r="AK118" s="318"/>
      <c r="AL118" s="318"/>
      <c r="AM118" s="318"/>
      <c r="AN118" s="318"/>
    </row>
    <row r="119" spans="19:40" s="285" customFormat="1" ht="12.75">
      <c r="S119" s="12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8"/>
      <c r="AE119" s="318"/>
      <c r="AF119" s="318"/>
      <c r="AG119" s="318"/>
      <c r="AH119" s="318"/>
      <c r="AI119" s="318"/>
      <c r="AJ119" s="318"/>
      <c r="AK119" s="318"/>
      <c r="AL119" s="318"/>
      <c r="AM119" s="318"/>
      <c r="AN119" s="318"/>
    </row>
    <row r="120" spans="19:40" s="285" customFormat="1" ht="12.75">
      <c r="S120" s="12"/>
      <c r="T120" s="317"/>
      <c r="U120" s="317"/>
      <c r="V120" s="317"/>
      <c r="W120" s="317"/>
      <c r="X120" s="317"/>
      <c r="Y120" s="317"/>
      <c r="Z120" s="317"/>
      <c r="AA120" s="317"/>
      <c r="AB120" s="317"/>
      <c r="AC120" s="317"/>
      <c r="AD120" s="318"/>
      <c r="AE120" s="318"/>
      <c r="AF120" s="318"/>
      <c r="AG120" s="318"/>
      <c r="AH120" s="318"/>
      <c r="AI120" s="318"/>
      <c r="AJ120" s="318"/>
      <c r="AK120" s="318"/>
      <c r="AL120" s="318"/>
      <c r="AM120" s="318"/>
      <c r="AN120" s="318"/>
    </row>
    <row r="121" spans="19:40" s="285" customFormat="1" ht="12.75">
      <c r="S121" s="12"/>
      <c r="T121" s="317"/>
      <c r="U121" s="317"/>
      <c r="V121" s="317"/>
      <c r="W121" s="317"/>
      <c r="X121" s="317"/>
      <c r="Y121" s="317"/>
      <c r="Z121" s="317"/>
      <c r="AA121" s="317"/>
      <c r="AB121" s="317"/>
      <c r="AC121" s="317"/>
      <c r="AD121" s="318"/>
      <c r="AE121" s="318"/>
      <c r="AF121" s="318"/>
      <c r="AG121" s="318"/>
      <c r="AH121" s="318"/>
      <c r="AI121" s="318"/>
      <c r="AJ121" s="318"/>
      <c r="AK121" s="318"/>
      <c r="AL121" s="318"/>
      <c r="AM121" s="318"/>
      <c r="AN121" s="318"/>
    </row>
    <row r="122" spans="19:40" s="285" customFormat="1" ht="12.75">
      <c r="S122" s="12"/>
      <c r="T122" s="317"/>
      <c r="U122" s="317"/>
      <c r="V122" s="317"/>
      <c r="W122" s="317"/>
      <c r="X122" s="317"/>
      <c r="Y122" s="317"/>
      <c r="Z122" s="317"/>
      <c r="AA122" s="317"/>
      <c r="AB122" s="317"/>
      <c r="AC122" s="317"/>
      <c r="AD122" s="318"/>
      <c r="AE122" s="318"/>
      <c r="AF122" s="318"/>
      <c r="AG122" s="318"/>
      <c r="AH122" s="318"/>
      <c r="AI122" s="318"/>
      <c r="AJ122" s="318"/>
      <c r="AK122" s="318"/>
      <c r="AL122" s="318"/>
      <c r="AM122" s="318"/>
      <c r="AN122" s="318"/>
    </row>
    <row r="123" spans="19:40" s="285" customFormat="1" ht="12.75">
      <c r="S123" s="12"/>
      <c r="T123" s="317"/>
      <c r="U123" s="317"/>
      <c r="V123" s="317"/>
      <c r="W123" s="317"/>
      <c r="X123" s="317"/>
      <c r="Y123" s="317"/>
      <c r="Z123" s="317"/>
      <c r="AA123" s="317"/>
      <c r="AB123" s="317"/>
      <c r="AC123" s="317"/>
      <c r="AD123" s="318"/>
      <c r="AE123" s="318"/>
      <c r="AF123" s="318"/>
      <c r="AG123" s="318"/>
      <c r="AH123" s="318"/>
      <c r="AI123" s="318"/>
      <c r="AJ123" s="318"/>
      <c r="AK123" s="318"/>
      <c r="AL123" s="318"/>
      <c r="AM123" s="318"/>
      <c r="AN123" s="318"/>
    </row>
    <row r="124" spans="19:39" s="285" customFormat="1" ht="12.75">
      <c r="S124" s="12"/>
      <c r="T124" s="317"/>
      <c r="U124" s="317"/>
      <c r="V124" s="317"/>
      <c r="W124" s="317"/>
      <c r="X124" s="317"/>
      <c r="Y124" s="317"/>
      <c r="Z124" s="317"/>
      <c r="AA124" s="317"/>
      <c r="AB124" s="317"/>
      <c r="AC124" s="317"/>
      <c r="AD124" s="318"/>
      <c r="AE124" s="318"/>
      <c r="AF124" s="318"/>
      <c r="AG124" s="318"/>
      <c r="AH124" s="318"/>
      <c r="AI124" s="318"/>
      <c r="AJ124" s="318"/>
      <c r="AK124" s="318"/>
      <c r="AL124" s="318"/>
      <c r="AM124" s="318"/>
    </row>
    <row r="125" spans="19:39" s="285" customFormat="1" ht="12.75">
      <c r="S125" s="11"/>
      <c r="T125" s="315"/>
      <c r="U125" s="315"/>
      <c r="V125" s="315"/>
      <c r="W125" s="315"/>
      <c r="X125" s="317"/>
      <c r="Y125" s="317"/>
      <c r="Z125" s="317"/>
      <c r="AA125" s="317"/>
      <c r="AB125" s="317"/>
      <c r="AC125" s="317"/>
      <c r="AD125" s="318"/>
      <c r="AE125" s="318"/>
      <c r="AF125" s="318"/>
      <c r="AG125" s="318"/>
      <c r="AH125" s="318"/>
      <c r="AI125" s="318"/>
      <c r="AJ125" s="318"/>
      <c r="AK125" s="318"/>
      <c r="AL125" s="318"/>
      <c r="AM125" s="318"/>
    </row>
    <row r="126" spans="19:39" s="285" customFormat="1" ht="12.75">
      <c r="S126" s="11"/>
      <c r="T126" s="315"/>
      <c r="U126" s="315"/>
      <c r="V126" s="315"/>
      <c r="W126" s="315"/>
      <c r="X126" s="317"/>
      <c r="Y126" s="317"/>
      <c r="Z126" s="317"/>
      <c r="AA126" s="317"/>
      <c r="AB126" s="317"/>
      <c r="AC126" s="317"/>
      <c r="AD126" s="318"/>
      <c r="AE126" s="318"/>
      <c r="AF126" s="318"/>
      <c r="AG126" s="318"/>
      <c r="AH126" s="318"/>
      <c r="AI126" s="318"/>
      <c r="AJ126" s="318"/>
      <c r="AK126" s="318"/>
      <c r="AL126" s="318"/>
      <c r="AM126" s="318"/>
    </row>
    <row r="127" spans="19:39" s="285" customFormat="1" ht="12.75">
      <c r="S127" s="11"/>
      <c r="T127" s="315"/>
      <c r="U127" s="315"/>
      <c r="V127" s="315"/>
      <c r="W127" s="315"/>
      <c r="X127" s="317"/>
      <c r="Y127" s="317"/>
      <c r="Z127" s="317"/>
      <c r="AA127" s="317"/>
      <c r="AB127" s="317"/>
      <c r="AC127" s="317"/>
      <c r="AD127" s="318"/>
      <c r="AE127" s="318"/>
      <c r="AF127" s="318"/>
      <c r="AG127" s="318"/>
      <c r="AH127" s="318"/>
      <c r="AI127" s="318"/>
      <c r="AJ127" s="318"/>
      <c r="AK127" s="318"/>
      <c r="AL127" s="318"/>
      <c r="AM127" s="318"/>
    </row>
    <row r="128" spans="19:39" s="285" customFormat="1" ht="12.75">
      <c r="S128" s="11"/>
      <c r="T128" s="315"/>
      <c r="U128" s="315"/>
      <c r="V128" s="315"/>
      <c r="W128" s="315"/>
      <c r="X128" s="317"/>
      <c r="Y128" s="317"/>
      <c r="Z128" s="317"/>
      <c r="AA128" s="317"/>
      <c r="AB128" s="317"/>
      <c r="AC128" s="317"/>
      <c r="AD128" s="318"/>
      <c r="AE128" s="318"/>
      <c r="AF128" s="318"/>
      <c r="AG128" s="318"/>
      <c r="AH128" s="318"/>
      <c r="AI128" s="318"/>
      <c r="AJ128" s="318"/>
      <c r="AK128" s="318"/>
      <c r="AL128" s="318"/>
      <c r="AM128" s="318"/>
    </row>
    <row r="129" spans="19:39" s="285" customFormat="1" ht="12.75">
      <c r="S129" s="11"/>
      <c r="T129" s="315"/>
      <c r="U129" s="315"/>
      <c r="V129" s="315"/>
      <c r="W129" s="315"/>
      <c r="X129" s="317"/>
      <c r="Y129" s="317"/>
      <c r="Z129" s="317"/>
      <c r="AA129" s="317"/>
      <c r="AB129" s="317"/>
      <c r="AC129" s="317"/>
      <c r="AD129" s="318"/>
      <c r="AE129" s="318"/>
      <c r="AF129" s="318"/>
      <c r="AG129" s="318"/>
      <c r="AH129" s="318"/>
      <c r="AI129" s="318"/>
      <c r="AJ129" s="318"/>
      <c r="AK129" s="318"/>
      <c r="AL129" s="318"/>
      <c r="AM129" s="318"/>
    </row>
    <row r="130" spans="19:39" s="285" customFormat="1" ht="12.75">
      <c r="S130" s="11"/>
      <c r="T130" s="315"/>
      <c r="U130" s="315"/>
      <c r="V130" s="315"/>
      <c r="W130" s="315"/>
      <c r="X130" s="317"/>
      <c r="Y130" s="317"/>
      <c r="Z130" s="317"/>
      <c r="AA130" s="317"/>
      <c r="AB130" s="317"/>
      <c r="AC130" s="317"/>
      <c r="AD130" s="318"/>
      <c r="AE130" s="318"/>
      <c r="AF130" s="318"/>
      <c r="AG130" s="318"/>
      <c r="AH130" s="318"/>
      <c r="AI130" s="318"/>
      <c r="AJ130" s="318"/>
      <c r="AK130" s="318"/>
      <c r="AL130" s="318"/>
      <c r="AM130" s="318"/>
    </row>
    <row r="131" spans="19:39" s="285" customFormat="1" ht="12.75">
      <c r="S131" s="11"/>
      <c r="T131" s="315"/>
      <c r="U131" s="315"/>
      <c r="V131" s="315"/>
      <c r="W131" s="315"/>
      <c r="X131" s="317"/>
      <c r="Y131" s="317"/>
      <c r="Z131" s="317"/>
      <c r="AA131" s="317"/>
      <c r="AB131" s="317"/>
      <c r="AC131" s="317"/>
      <c r="AD131" s="318"/>
      <c r="AE131" s="318"/>
      <c r="AF131" s="318"/>
      <c r="AG131" s="318"/>
      <c r="AH131" s="318"/>
      <c r="AI131" s="318"/>
      <c r="AJ131" s="318"/>
      <c r="AK131" s="318"/>
      <c r="AL131" s="318"/>
      <c r="AM131" s="318"/>
    </row>
    <row r="132" spans="19:39" s="285" customFormat="1" ht="12.75">
      <c r="S132" s="11"/>
      <c r="T132" s="315"/>
      <c r="U132" s="315"/>
      <c r="V132" s="315"/>
      <c r="W132" s="315"/>
      <c r="X132" s="317"/>
      <c r="Y132" s="317"/>
      <c r="Z132" s="317"/>
      <c r="AA132" s="317"/>
      <c r="AB132" s="317"/>
      <c r="AC132" s="317"/>
      <c r="AD132" s="318"/>
      <c r="AE132" s="318"/>
      <c r="AF132" s="318"/>
      <c r="AG132" s="318"/>
      <c r="AH132" s="318"/>
      <c r="AI132" s="318"/>
      <c r="AJ132" s="318"/>
      <c r="AK132" s="318"/>
      <c r="AL132" s="318"/>
      <c r="AM132" s="318"/>
    </row>
    <row r="133" spans="19:39" s="285" customFormat="1" ht="12.75">
      <c r="S133" s="11"/>
      <c r="T133" s="315"/>
      <c r="U133" s="315"/>
      <c r="V133" s="315"/>
      <c r="W133" s="315"/>
      <c r="X133" s="317"/>
      <c r="Y133" s="317"/>
      <c r="Z133" s="317"/>
      <c r="AA133" s="317"/>
      <c r="AB133" s="317"/>
      <c r="AC133" s="317"/>
      <c r="AD133" s="318"/>
      <c r="AE133" s="318"/>
      <c r="AF133" s="318"/>
      <c r="AG133" s="318"/>
      <c r="AH133" s="318"/>
      <c r="AI133" s="318"/>
      <c r="AJ133" s="318"/>
      <c r="AK133" s="318"/>
      <c r="AL133" s="318"/>
      <c r="AM133" s="318"/>
    </row>
    <row r="134" spans="19:39" s="285" customFormat="1" ht="12.75">
      <c r="S134" s="11"/>
      <c r="T134" s="315"/>
      <c r="U134" s="315"/>
      <c r="V134" s="315"/>
      <c r="W134" s="315"/>
      <c r="X134" s="317"/>
      <c r="Y134" s="317"/>
      <c r="Z134" s="317"/>
      <c r="AA134" s="317"/>
      <c r="AB134" s="317"/>
      <c r="AC134" s="317"/>
      <c r="AD134" s="318"/>
      <c r="AE134" s="318"/>
      <c r="AF134" s="318"/>
      <c r="AG134" s="318"/>
      <c r="AH134" s="318"/>
      <c r="AI134" s="318"/>
      <c r="AJ134" s="318"/>
      <c r="AK134" s="318"/>
      <c r="AL134" s="318"/>
      <c r="AM134" s="318"/>
    </row>
    <row r="135" spans="19:39" s="285" customFormat="1" ht="12.75">
      <c r="S135" s="11"/>
      <c r="T135" s="315"/>
      <c r="U135" s="315"/>
      <c r="V135" s="315"/>
      <c r="W135" s="315"/>
      <c r="X135" s="317"/>
      <c r="Y135" s="317"/>
      <c r="Z135" s="317"/>
      <c r="AA135" s="317"/>
      <c r="AB135" s="317"/>
      <c r="AC135" s="317"/>
      <c r="AD135" s="318"/>
      <c r="AE135" s="318"/>
      <c r="AF135" s="318"/>
      <c r="AG135" s="318"/>
      <c r="AH135" s="318"/>
      <c r="AI135" s="318"/>
      <c r="AJ135" s="318"/>
      <c r="AK135" s="318"/>
      <c r="AL135" s="318"/>
      <c r="AM135" s="318"/>
    </row>
    <row r="136" spans="19:39" s="285" customFormat="1" ht="12.75">
      <c r="S136" s="11"/>
      <c r="T136" s="315"/>
      <c r="U136" s="315"/>
      <c r="V136" s="315"/>
      <c r="W136" s="315"/>
      <c r="X136" s="317"/>
      <c r="Y136" s="317"/>
      <c r="Z136" s="317"/>
      <c r="AA136" s="317"/>
      <c r="AB136" s="317"/>
      <c r="AC136" s="317"/>
      <c r="AD136" s="318"/>
      <c r="AE136" s="318"/>
      <c r="AF136" s="318"/>
      <c r="AG136" s="318"/>
      <c r="AH136" s="318"/>
      <c r="AI136" s="318"/>
      <c r="AJ136" s="318"/>
      <c r="AK136" s="318"/>
      <c r="AL136" s="318"/>
      <c r="AM136" s="318"/>
    </row>
    <row r="137" spans="19:39" s="285" customFormat="1" ht="12.75">
      <c r="S137" s="11"/>
      <c r="T137" s="315"/>
      <c r="U137" s="315"/>
      <c r="V137" s="315"/>
      <c r="W137" s="315"/>
      <c r="X137" s="317"/>
      <c r="Y137" s="317"/>
      <c r="Z137" s="317"/>
      <c r="AA137" s="317"/>
      <c r="AB137" s="317"/>
      <c r="AC137" s="317"/>
      <c r="AD137" s="318"/>
      <c r="AE137" s="318"/>
      <c r="AF137" s="318"/>
      <c r="AG137" s="318"/>
      <c r="AH137" s="318"/>
      <c r="AI137" s="318"/>
      <c r="AJ137" s="318"/>
      <c r="AK137" s="318"/>
      <c r="AL137" s="318"/>
      <c r="AM137" s="318"/>
    </row>
    <row r="138" spans="19:39" s="285" customFormat="1" ht="12.75">
      <c r="S138" s="11"/>
      <c r="T138" s="315"/>
      <c r="U138" s="315"/>
      <c r="V138" s="315"/>
      <c r="W138" s="315"/>
      <c r="X138" s="317"/>
      <c r="Y138" s="317"/>
      <c r="Z138" s="317"/>
      <c r="AA138" s="317"/>
      <c r="AB138" s="317"/>
      <c r="AC138" s="317"/>
      <c r="AD138" s="318"/>
      <c r="AE138" s="318"/>
      <c r="AF138" s="318"/>
      <c r="AG138" s="318"/>
      <c r="AH138" s="318"/>
      <c r="AI138" s="318"/>
      <c r="AJ138" s="318"/>
      <c r="AK138" s="318"/>
      <c r="AL138" s="318"/>
      <c r="AM138" s="318"/>
    </row>
    <row r="139" spans="19:39" s="285" customFormat="1" ht="12.75">
      <c r="S139" s="11"/>
      <c r="T139" s="315"/>
      <c r="U139" s="315"/>
      <c r="V139" s="315"/>
      <c r="W139" s="315"/>
      <c r="X139" s="317"/>
      <c r="Y139" s="317"/>
      <c r="Z139" s="317"/>
      <c r="AA139" s="317"/>
      <c r="AB139" s="317"/>
      <c r="AC139" s="317"/>
      <c r="AD139" s="318"/>
      <c r="AE139" s="318"/>
      <c r="AF139" s="318"/>
      <c r="AG139" s="318"/>
      <c r="AH139" s="318"/>
      <c r="AI139" s="318"/>
      <c r="AJ139" s="318"/>
      <c r="AK139" s="318"/>
      <c r="AL139" s="318"/>
      <c r="AM139" s="318"/>
    </row>
    <row r="140" spans="19:39" s="285" customFormat="1" ht="12.75">
      <c r="S140" s="11"/>
      <c r="T140" s="315"/>
      <c r="U140" s="315"/>
      <c r="V140" s="315"/>
      <c r="W140" s="315"/>
      <c r="X140" s="317"/>
      <c r="Y140" s="317"/>
      <c r="Z140" s="317"/>
      <c r="AA140" s="317"/>
      <c r="AB140" s="317"/>
      <c r="AC140" s="317"/>
      <c r="AD140" s="318"/>
      <c r="AE140" s="318"/>
      <c r="AF140" s="318"/>
      <c r="AG140" s="318"/>
      <c r="AH140" s="318"/>
      <c r="AI140" s="318"/>
      <c r="AJ140" s="318"/>
      <c r="AK140" s="318"/>
      <c r="AL140" s="318"/>
      <c r="AM140" s="318"/>
    </row>
    <row r="141" spans="19:39" s="285" customFormat="1" ht="12.75">
      <c r="S141" s="11"/>
      <c r="T141" s="315"/>
      <c r="U141" s="315"/>
      <c r="V141" s="315"/>
      <c r="W141" s="315"/>
      <c r="X141" s="317"/>
      <c r="Y141" s="317"/>
      <c r="Z141" s="317"/>
      <c r="AA141" s="317"/>
      <c r="AB141" s="317"/>
      <c r="AC141" s="317"/>
      <c r="AD141" s="318"/>
      <c r="AE141" s="318"/>
      <c r="AF141" s="318"/>
      <c r="AG141" s="318"/>
      <c r="AH141" s="318"/>
      <c r="AI141" s="318"/>
      <c r="AJ141" s="318"/>
      <c r="AK141" s="318"/>
      <c r="AL141" s="318"/>
      <c r="AM141" s="318"/>
    </row>
    <row r="142" spans="19:39" s="285" customFormat="1" ht="12.75">
      <c r="S142" s="11"/>
      <c r="T142" s="315"/>
      <c r="U142" s="315"/>
      <c r="V142" s="315"/>
      <c r="W142" s="315"/>
      <c r="X142" s="317"/>
      <c r="Y142" s="317"/>
      <c r="Z142" s="317"/>
      <c r="AA142" s="317"/>
      <c r="AB142" s="317"/>
      <c r="AC142" s="317"/>
      <c r="AD142" s="318"/>
      <c r="AE142" s="318"/>
      <c r="AF142" s="318"/>
      <c r="AG142" s="318"/>
      <c r="AH142" s="318"/>
      <c r="AI142" s="318"/>
      <c r="AJ142" s="318"/>
      <c r="AK142" s="318"/>
      <c r="AL142" s="318"/>
      <c r="AM142" s="318"/>
    </row>
    <row r="143" spans="19:39" s="285" customFormat="1" ht="12.75">
      <c r="S143" s="11"/>
      <c r="T143" s="315"/>
      <c r="U143" s="315"/>
      <c r="V143" s="315"/>
      <c r="W143" s="315"/>
      <c r="X143" s="317"/>
      <c r="Y143" s="317"/>
      <c r="Z143" s="317"/>
      <c r="AA143" s="317"/>
      <c r="AB143" s="317"/>
      <c r="AC143" s="317"/>
      <c r="AD143" s="318"/>
      <c r="AE143" s="318"/>
      <c r="AF143" s="318"/>
      <c r="AG143" s="318"/>
      <c r="AH143" s="318"/>
      <c r="AI143" s="318"/>
      <c r="AJ143" s="318"/>
      <c r="AK143" s="318"/>
      <c r="AL143" s="318"/>
      <c r="AM143" s="318"/>
    </row>
    <row r="144" spans="19:39" s="285" customFormat="1" ht="12.75">
      <c r="S144" s="11"/>
      <c r="T144" s="315"/>
      <c r="U144" s="315"/>
      <c r="V144" s="315"/>
      <c r="W144" s="315"/>
      <c r="X144" s="317"/>
      <c r="Y144" s="317"/>
      <c r="Z144" s="317"/>
      <c r="AA144" s="317"/>
      <c r="AB144" s="317"/>
      <c r="AC144" s="317"/>
      <c r="AD144" s="318"/>
      <c r="AE144" s="318"/>
      <c r="AF144" s="318"/>
      <c r="AG144" s="318"/>
      <c r="AH144" s="318"/>
      <c r="AI144" s="318"/>
      <c r="AJ144" s="318"/>
      <c r="AK144" s="318"/>
      <c r="AL144" s="318"/>
      <c r="AM144" s="318"/>
    </row>
    <row r="145" spans="19:39" s="285" customFormat="1" ht="12.75">
      <c r="S145" s="11"/>
      <c r="T145" s="315"/>
      <c r="U145" s="315"/>
      <c r="V145" s="315"/>
      <c r="W145" s="315"/>
      <c r="X145" s="317"/>
      <c r="Y145" s="317"/>
      <c r="Z145" s="317"/>
      <c r="AA145" s="317"/>
      <c r="AB145" s="317"/>
      <c r="AC145" s="317"/>
      <c r="AD145" s="318"/>
      <c r="AE145" s="318"/>
      <c r="AF145" s="318"/>
      <c r="AG145" s="318"/>
      <c r="AH145" s="318"/>
      <c r="AI145" s="318"/>
      <c r="AJ145" s="318"/>
      <c r="AK145" s="318"/>
      <c r="AL145" s="318"/>
      <c r="AM145" s="318"/>
    </row>
    <row r="146" spans="19:39" s="285" customFormat="1" ht="12.75">
      <c r="S146" s="11"/>
      <c r="T146" s="315"/>
      <c r="U146" s="315"/>
      <c r="V146" s="315"/>
      <c r="W146" s="315"/>
      <c r="X146" s="317"/>
      <c r="Y146" s="317"/>
      <c r="Z146" s="317"/>
      <c r="AA146" s="317"/>
      <c r="AB146" s="317"/>
      <c r="AC146" s="317"/>
      <c r="AD146" s="318"/>
      <c r="AE146" s="318"/>
      <c r="AF146" s="318"/>
      <c r="AG146" s="318"/>
      <c r="AH146" s="318"/>
      <c r="AI146" s="318"/>
      <c r="AJ146" s="318"/>
      <c r="AK146" s="318"/>
      <c r="AL146" s="318"/>
      <c r="AM146" s="318"/>
    </row>
    <row r="147" spans="19:39" s="285" customFormat="1" ht="12.75">
      <c r="S147" s="11"/>
      <c r="T147" s="315"/>
      <c r="U147" s="315"/>
      <c r="V147" s="315"/>
      <c r="W147" s="315"/>
      <c r="X147" s="317"/>
      <c r="Y147" s="317"/>
      <c r="Z147" s="317"/>
      <c r="AA147" s="317"/>
      <c r="AB147" s="317"/>
      <c r="AC147" s="317"/>
      <c r="AD147" s="318"/>
      <c r="AE147" s="318"/>
      <c r="AF147" s="318"/>
      <c r="AG147" s="318"/>
      <c r="AH147" s="318"/>
      <c r="AI147" s="318"/>
      <c r="AJ147" s="318"/>
      <c r="AK147" s="318"/>
      <c r="AL147" s="318"/>
      <c r="AM147" s="318"/>
    </row>
    <row r="148" spans="19:39" s="285" customFormat="1" ht="12.75">
      <c r="S148" s="11"/>
      <c r="T148" s="315"/>
      <c r="U148" s="315"/>
      <c r="V148" s="315"/>
      <c r="W148" s="315"/>
      <c r="X148" s="315"/>
      <c r="Y148" s="315"/>
      <c r="Z148" s="315"/>
      <c r="AA148" s="315"/>
      <c r="AB148" s="315"/>
      <c r="AC148" s="315"/>
      <c r="AD148" s="318"/>
      <c r="AE148" s="318"/>
      <c r="AF148" s="318"/>
      <c r="AG148" s="318"/>
      <c r="AH148" s="318"/>
      <c r="AI148" s="318"/>
      <c r="AJ148" s="318"/>
      <c r="AK148" s="318"/>
      <c r="AL148" s="318"/>
      <c r="AM148" s="318"/>
    </row>
    <row r="149" spans="19:39" s="285" customFormat="1" ht="12.75">
      <c r="S149" s="11"/>
      <c r="T149" s="315"/>
      <c r="U149" s="315"/>
      <c r="V149" s="315"/>
      <c r="W149" s="315"/>
      <c r="X149" s="315"/>
      <c r="Y149" s="315"/>
      <c r="Z149" s="315"/>
      <c r="AA149" s="315"/>
      <c r="AB149" s="315"/>
      <c r="AC149" s="315"/>
      <c r="AD149" s="318"/>
      <c r="AE149" s="318"/>
      <c r="AF149" s="318"/>
      <c r="AG149" s="318"/>
      <c r="AH149" s="318"/>
      <c r="AI149" s="318"/>
      <c r="AJ149" s="318"/>
      <c r="AK149" s="318"/>
      <c r="AL149" s="318"/>
      <c r="AM149" s="318"/>
    </row>
    <row r="150" spans="19:39" s="285" customFormat="1" ht="12.75">
      <c r="S150" s="11"/>
      <c r="T150" s="315"/>
      <c r="U150" s="315"/>
      <c r="V150" s="315"/>
      <c r="W150" s="315"/>
      <c r="X150" s="315"/>
      <c r="Y150" s="315"/>
      <c r="Z150" s="315"/>
      <c r="AA150" s="315"/>
      <c r="AB150" s="315"/>
      <c r="AC150" s="315"/>
      <c r="AD150" s="318"/>
      <c r="AE150" s="318"/>
      <c r="AF150" s="318"/>
      <c r="AG150" s="318"/>
      <c r="AH150" s="318"/>
      <c r="AI150" s="318"/>
      <c r="AJ150" s="318"/>
      <c r="AK150" s="318"/>
      <c r="AL150" s="318"/>
      <c r="AM150" s="318"/>
    </row>
    <row r="151" spans="19:39" s="285" customFormat="1" ht="12.75">
      <c r="S151" s="11"/>
      <c r="T151" s="315"/>
      <c r="U151" s="315"/>
      <c r="V151" s="315"/>
      <c r="W151" s="315"/>
      <c r="X151" s="315"/>
      <c r="Y151" s="315"/>
      <c r="Z151" s="315"/>
      <c r="AA151" s="315"/>
      <c r="AB151" s="315"/>
      <c r="AC151" s="315"/>
      <c r="AD151" s="318"/>
      <c r="AE151" s="318"/>
      <c r="AF151" s="318"/>
      <c r="AG151" s="318"/>
      <c r="AH151" s="318"/>
      <c r="AI151" s="318"/>
      <c r="AJ151" s="318"/>
      <c r="AK151" s="318"/>
      <c r="AL151" s="318"/>
      <c r="AM151" s="318"/>
    </row>
    <row r="152" spans="19:39" s="285" customFormat="1" ht="12.75">
      <c r="S152" s="11"/>
      <c r="T152" s="315"/>
      <c r="U152" s="315"/>
      <c r="V152" s="315"/>
      <c r="W152" s="315"/>
      <c r="X152" s="315"/>
      <c r="Y152" s="315"/>
      <c r="Z152" s="315"/>
      <c r="AA152" s="315"/>
      <c r="AB152" s="315"/>
      <c r="AC152" s="315"/>
      <c r="AD152" s="318"/>
      <c r="AE152" s="318"/>
      <c r="AF152" s="318"/>
      <c r="AG152" s="318"/>
      <c r="AH152" s="318"/>
      <c r="AI152" s="318"/>
      <c r="AJ152" s="318"/>
      <c r="AK152" s="318"/>
      <c r="AL152" s="318"/>
      <c r="AM152" s="318"/>
    </row>
    <row r="153" spans="19:39" s="285" customFormat="1" ht="12.75">
      <c r="S153" s="11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8"/>
      <c r="AE153" s="318"/>
      <c r="AF153" s="318"/>
      <c r="AG153" s="318"/>
      <c r="AH153" s="318"/>
      <c r="AI153" s="318"/>
      <c r="AJ153" s="318"/>
      <c r="AK153" s="318"/>
      <c r="AL153" s="318"/>
      <c r="AM153" s="318"/>
    </row>
    <row r="154" spans="19:39" ht="12.75">
      <c r="S154" s="1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</row>
    <row r="155" spans="19:39" ht="12.75">
      <c r="S155" s="1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</row>
    <row r="156" spans="19:39" ht="12.75">
      <c r="S156" s="1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</row>
    <row r="157" spans="19:39" ht="12.75">
      <c r="S157" s="1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</row>
    <row r="158" spans="19:39" ht="12.75">
      <c r="S158" s="1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</row>
    <row r="159" spans="19:39" ht="12.75">
      <c r="S159" s="1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</row>
    <row r="160" spans="19:39" ht="12.75">
      <c r="S160" s="1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</row>
    <row r="161" spans="19:39" ht="12.75">
      <c r="S161" s="1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</row>
    <row r="162" spans="19:39" ht="12.75">
      <c r="S162" s="1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</row>
    <row r="163" spans="19:39" ht="12.75">
      <c r="S163" s="1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</row>
    <row r="164" spans="19:39" ht="12.75">
      <c r="S164" s="1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</row>
    <row r="165" spans="19:39" ht="12.75">
      <c r="S165" s="1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</row>
    <row r="166" spans="19:39" ht="12.75">
      <c r="S166" s="1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</row>
    <row r="167" spans="19:39" ht="12.75">
      <c r="S167" s="1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</row>
    <row r="168" spans="19:39" ht="12.75">
      <c r="S168" s="1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</row>
    <row r="169" spans="19:39" ht="12.75">
      <c r="S169" s="1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</row>
    <row r="170" spans="19:39" ht="12.75">
      <c r="S170" s="1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</row>
    <row r="171" spans="19:39" ht="12.75">
      <c r="S171" s="1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</row>
    <row r="172" spans="19:39" ht="12.75">
      <c r="S172" s="1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</row>
    <row r="173" spans="19:39" ht="12.75">
      <c r="S173" s="1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</row>
    <row r="174" spans="19:39" ht="12.75">
      <c r="S174" s="1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</row>
    <row r="175" spans="19:39" ht="12.75">
      <c r="S175" s="1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</row>
    <row r="176" spans="19:39" ht="12.75">
      <c r="S176" s="1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</row>
    <row r="177" spans="19:39" ht="12.75">
      <c r="S177" s="1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</row>
    <row r="178" spans="19:39" ht="12.75">
      <c r="S178" s="1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</row>
    <row r="179" spans="19:39" ht="12.75">
      <c r="S179" s="1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</row>
    <row r="180" spans="19:39" ht="12.75">
      <c r="S180" s="1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</row>
    <row r="181" spans="19:39" ht="12.75">
      <c r="S181" s="1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</row>
    <row r="182" spans="19:39" ht="12.75">
      <c r="S182" s="1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</row>
    <row r="183" spans="19:39" ht="12.75">
      <c r="S183" s="1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</row>
    <row r="184" spans="19:39" ht="12.75">
      <c r="S184" s="1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</row>
    <row r="185" spans="19:39" ht="12.75">
      <c r="S185" s="1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</row>
    <row r="186" spans="19:39" ht="12.75">
      <c r="S186" s="1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</row>
    <row r="187" spans="19:39" ht="12.75">
      <c r="S187" s="1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</row>
    <row r="188" spans="19:39" ht="12.75">
      <c r="S188" s="1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</row>
    <row r="189" spans="19:39" ht="12.75">
      <c r="S189" s="1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</row>
    <row r="190" spans="19:39" ht="12.75">
      <c r="S190" s="1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</row>
    <row r="191" spans="19:39" ht="12.75">
      <c r="S191" s="1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</row>
    <row r="192" spans="19:39" ht="12.75">
      <c r="S192" s="1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</row>
    <row r="193" spans="19:39" ht="12.75">
      <c r="S193" s="1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</row>
    <row r="194" spans="19:39" ht="12.75">
      <c r="S194" s="1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</row>
    <row r="195" spans="19:39" ht="12.75">
      <c r="S195" s="1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</row>
    <row r="196" spans="19:39" ht="12.75">
      <c r="S196" s="1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</row>
    <row r="197" spans="19:39" ht="12.75">
      <c r="S197" s="1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</row>
    <row r="198" spans="19:39" ht="12.75">
      <c r="S198" s="1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</row>
    <row r="199" spans="19:39" ht="12.75">
      <c r="S199" s="1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</row>
    <row r="200" spans="19:39" ht="12.75">
      <c r="S200" s="1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</row>
    <row r="201" spans="19:39" ht="12.75">
      <c r="S201" s="1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</row>
    <row r="202" spans="19:39" ht="12.75">
      <c r="S202" s="1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</row>
    <row r="203" spans="19:39" ht="12.75">
      <c r="S203" s="1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</row>
    <row r="204" spans="19:39" ht="12.75">
      <c r="S204" s="1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</row>
    <row r="205" spans="19:39" ht="12.75">
      <c r="S205" s="1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</row>
    <row r="206" spans="19:39" ht="12.75">
      <c r="S206" s="1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</row>
    <row r="207" spans="19:39" ht="12.75">
      <c r="S207" s="1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</row>
    <row r="208" spans="19:39" ht="12.75">
      <c r="S208" s="1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</row>
    <row r="209" spans="19:39" ht="12.75">
      <c r="S209" s="1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</row>
    <row r="210" spans="19:39" ht="12.75">
      <c r="S210" s="1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</row>
    <row r="211" spans="19:39" ht="12.75">
      <c r="S211" s="1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</row>
    <row r="212" spans="19:39" ht="12.75">
      <c r="S212" s="1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</row>
    <row r="213" spans="19:39" ht="12.75">
      <c r="S213" s="1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</row>
    <row r="214" spans="19:39" ht="12.75">
      <c r="S214" s="1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</row>
    <row r="215" spans="19:39" ht="12.75">
      <c r="S215" s="1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</row>
    <row r="216" spans="19:39" ht="12.75">
      <c r="S216" s="1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</row>
    <row r="217" spans="19:39" ht="12.75">
      <c r="S217" s="1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</row>
    <row r="218" spans="19:39" ht="12.75">
      <c r="S218" s="1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</row>
    <row r="219" spans="19:39" ht="12.75">
      <c r="S219" s="1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</row>
    <row r="220" spans="19:39" ht="12.75">
      <c r="S220" s="1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</row>
    <row r="221" spans="19:39" ht="12.75">
      <c r="S221" s="1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</row>
    <row r="222" spans="19:39" ht="12.75">
      <c r="S222" s="1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</row>
    <row r="223" spans="19:39" ht="12.75">
      <c r="S223" s="1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</row>
    <row r="224" spans="19:39" ht="12.75">
      <c r="S224" s="1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</row>
    <row r="225" spans="19:39" ht="12.75">
      <c r="S225" s="1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</row>
    <row r="226" spans="19:39" ht="12.75">
      <c r="S226" s="1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</row>
    <row r="227" spans="19:39" ht="12.75">
      <c r="S227" s="1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</row>
    <row r="228" spans="19:39" ht="12.75">
      <c r="S228" s="1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</row>
    <row r="229" spans="19:39" ht="12.75">
      <c r="S229" s="1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</row>
    <row r="230" spans="19:39" ht="12.75">
      <c r="S230" s="1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</row>
    <row r="231" spans="19:39" ht="12.75">
      <c r="S231" s="1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</row>
    <row r="232" spans="19:39" ht="12.75">
      <c r="S232" s="1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</row>
    <row r="233" spans="19:39" ht="12.75">
      <c r="S233" s="1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</row>
    <row r="234" spans="19:39" ht="12.75">
      <c r="S234" s="1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</row>
    <row r="235" spans="19:39" ht="12.75">
      <c r="S235" s="1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</row>
    <row r="236" spans="19:39" ht="12.75">
      <c r="S236" s="1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</row>
    <row r="237" spans="19:39" ht="12.75">
      <c r="S237" s="1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</row>
    <row r="238" spans="19:39" ht="12.75">
      <c r="S238" s="1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</row>
    <row r="239" spans="19:39" ht="12.75">
      <c r="S239" s="1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</row>
    <row r="240" spans="19:39" ht="12.75">
      <c r="S240" s="1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</row>
    <row r="241" spans="19:39" ht="12.75">
      <c r="S241" s="1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</row>
    <row r="242" spans="19:39" ht="12.75">
      <c r="S242" s="1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</row>
    <row r="243" spans="19:39" ht="12.75">
      <c r="S243" s="1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</row>
    <row r="244" spans="19:39" ht="12.75">
      <c r="S244" s="1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</row>
    <row r="245" spans="19:39" ht="12.75">
      <c r="S245" s="1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</row>
    <row r="246" spans="19:39" ht="12.75">
      <c r="S246" s="1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</row>
    <row r="247" spans="19:39" ht="12.75">
      <c r="S247" s="1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</row>
    <row r="248" spans="19:39" ht="12.75">
      <c r="S248" s="1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</row>
    <row r="249" spans="19:39" ht="12.75">
      <c r="S249" s="1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</row>
    <row r="250" spans="19:39" ht="12.75">
      <c r="S250" s="1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</row>
    <row r="251" spans="19:39" ht="12.75">
      <c r="S251" s="1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</row>
    <row r="252" spans="19:39" ht="12.75">
      <c r="S252" s="1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</row>
    <row r="253" spans="19:39" ht="12.75">
      <c r="S253" s="1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</row>
    <row r="254" spans="19:39" ht="12.75">
      <c r="S254" s="1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</row>
    <row r="255" spans="19:39" ht="12.75">
      <c r="S255" s="1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</row>
    <row r="256" spans="19:39" ht="12.75">
      <c r="S256" s="1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</row>
    <row r="257" spans="19:39" ht="12.75">
      <c r="S257" s="1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</row>
    <row r="258" spans="19:39" ht="12.75">
      <c r="S258" s="1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</row>
    <row r="259" spans="19:39" ht="12.75">
      <c r="S259" s="1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</row>
    <row r="260" spans="19:39" ht="12.75">
      <c r="S260" s="1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</row>
    <row r="261" spans="19:39" ht="12.75">
      <c r="S261" s="1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</row>
    <row r="262" spans="19:39" ht="12.75">
      <c r="S262" s="1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</row>
    <row r="263" spans="19:39" ht="12.75">
      <c r="S263" s="1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</row>
    <row r="264" spans="19:39" ht="12.75">
      <c r="S264" s="1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</row>
    <row r="265" spans="19:39" ht="12.75">
      <c r="S265" s="1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</row>
    <row r="266" spans="19:39" ht="12.75">
      <c r="S266" s="1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</row>
    <row r="267" spans="19:39" ht="12.75">
      <c r="S267" s="1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</row>
    <row r="268" spans="19:39" ht="12.75">
      <c r="S268" s="1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</row>
    <row r="269" spans="19:39" ht="12.75">
      <c r="S269" s="1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</row>
    <row r="270" spans="19:39" ht="12.75">
      <c r="S270" s="1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</row>
    <row r="271" spans="19:39" ht="12.75">
      <c r="S271" s="1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</row>
    <row r="272" spans="19:39" ht="12.75">
      <c r="S272" s="1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</row>
    <row r="273" spans="19:39" ht="12.75">
      <c r="S273" s="1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</row>
    <row r="274" spans="19:39" ht="12.75">
      <c r="S274" s="1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</row>
    <row r="275" spans="19:39" ht="12.75">
      <c r="S275" s="1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</row>
    <row r="276" spans="19:39" ht="12.75">
      <c r="S276" s="1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</row>
    <row r="277" spans="19:39" ht="12.75">
      <c r="S277" s="1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</row>
    <row r="278" spans="19:39" ht="12.75">
      <c r="S278" s="1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</row>
    <row r="279" spans="19:39" ht="12.75">
      <c r="S279" s="1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</row>
    <row r="280" spans="19:39" ht="12.75">
      <c r="S280" s="1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</row>
    <row r="281" spans="19:39" ht="12.75">
      <c r="S281" s="1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</row>
    <row r="282" spans="19:39" ht="12.75">
      <c r="S282" s="1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</row>
    <row r="283" spans="19:39" ht="12.75">
      <c r="S283" s="1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</row>
    <row r="284" spans="19:39" ht="12.75">
      <c r="S284" s="1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</row>
    <row r="285" spans="19:39" ht="12.75">
      <c r="S285" s="1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</row>
    <row r="286" spans="19:39" ht="12.75">
      <c r="S286" s="1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</row>
    <row r="287" spans="19:39" ht="12.75">
      <c r="S287" s="1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</row>
    <row r="288" spans="19:39" ht="12.75">
      <c r="S288" s="1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</row>
    <row r="289" spans="19:39" ht="12.75">
      <c r="S289" s="1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</row>
    <row r="290" spans="19:39" ht="12.75">
      <c r="S290" s="1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</row>
    <row r="291" spans="19:39" ht="12.75">
      <c r="S291" s="1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</row>
    <row r="292" spans="19:39" ht="12.75">
      <c r="S292" s="1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</row>
    <row r="293" spans="19:39" ht="12.75">
      <c r="S293" s="1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</row>
    <row r="294" spans="19:39" ht="12.75">
      <c r="S294" s="1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</row>
    <row r="295" spans="19:39" ht="12.75">
      <c r="S295" s="1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</row>
    <row r="296" spans="19:39" ht="12.75">
      <c r="S296" s="1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</row>
    <row r="297" spans="19:39" ht="12.75">
      <c r="S297" s="1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</row>
    <row r="298" spans="19:39" ht="12.75">
      <c r="S298" s="1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</row>
    <row r="299" spans="19:39" ht="12.75">
      <c r="S299" s="1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</row>
    <row r="300" spans="19:39" ht="12.75">
      <c r="S300" s="1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</row>
    <row r="301" spans="19:39" ht="12.75">
      <c r="S301" s="1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</row>
    <row r="302" spans="19:39" ht="12.75">
      <c r="S302" s="1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</row>
    <row r="303" spans="19:39" ht="12.75">
      <c r="S303" s="1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</row>
    <row r="304" spans="19:39" ht="12.75">
      <c r="S304" s="1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</row>
    <row r="305" spans="19:39" ht="12.75">
      <c r="S305" s="1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</row>
    <row r="306" spans="19:39" ht="12.75">
      <c r="S306" s="1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</row>
    <row r="307" spans="19:39" ht="12.75">
      <c r="S307" s="1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</row>
    <row r="308" spans="19:39" ht="12.75">
      <c r="S308" s="1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</row>
    <row r="309" spans="19:39" ht="12.75">
      <c r="S309" s="1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</row>
    <row r="310" spans="19:39" ht="12.75">
      <c r="S310" s="1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</row>
    <row r="311" spans="19:39" ht="12.75">
      <c r="S311" s="1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</row>
    <row r="312" spans="19:39" ht="12.75">
      <c r="S312" s="1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</row>
    <row r="313" spans="19:39" ht="12.75">
      <c r="S313" s="1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</row>
    <row r="314" spans="19:39" ht="12.75">
      <c r="S314" s="1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</row>
    <row r="315" spans="19:39" ht="12.75">
      <c r="S315" s="1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</row>
    <row r="316" spans="19:39" ht="12.75">
      <c r="S316" s="1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</row>
    <row r="317" spans="19:39" ht="12.75">
      <c r="S317" s="1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</row>
    <row r="318" spans="19:39" ht="12.75">
      <c r="S318" s="1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</row>
    <row r="319" spans="19:39" ht="12.75">
      <c r="S319" s="1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</row>
    <row r="320" spans="19:39" ht="12.75">
      <c r="S320" s="1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</row>
    <row r="321" spans="19:39" ht="12.75">
      <c r="S321" s="1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</row>
    <row r="322" spans="19:39" ht="12.75">
      <c r="S322" s="1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</row>
    <row r="323" spans="19:39" ht="12.75">
      <c r="S323" s="1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</row>
    <row r="324" spans="19:39" ht="12.75">
      <c r="S324" s="1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</row>
    <row r="325" spans="19:39" ht="12.75">
      <c r="S325" s="1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</row>
    <row r="326" spans="19:39" ht="12.75">
      <c r="S326" s="1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</row>
    <row r="327" spans="19:39" ht="12.75">
      <c r="S327" s="1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</row>
    <row r="328" spans="19:39" ht="12.75">
      <c r="S328" s="1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</row>
    <row r="329" spans="19:39" ht="12.75">
      <c r="S329" s="1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</row>
    <row r="330" spans="19:39" ht="12.75">
      <c r="S330" s="1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</row>
    <row r="331" spans="19:39" ht="12.75">
      <c r="S331" s="1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</row>
    <row r="332" spans="19:39" ht="12.75">
      <c r="S332" s="1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</row>
    <row r="333" spans="19:39" ht="12.75">
      <c r="S333" s="1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</row>
    <row r="334" spans="19:39" ht="12.75">
      <c r="S334" s="1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</row>
    <row r="335" spans="19:39" ht="12.75">
      <c r="S335" s="1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</row>
    <row r="336" spans="19:39" ht="12.75">
      <c r="S336" s="1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</row>
    <row r="337" spans="19:39" ht="12.75">
      <c r="S337" s="1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</row>
    <row r="338" spans="19:39" ht="12.75">
      <c r="S338" s="1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</row>
    <row r="339" spans="19:39" ht="12.75">
      <c r="S339" s="1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</row>
    <row r="340" spans="19:39" ht="12.75">
      <c r="S340" s="1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</row>
    <row r="341" spans="19:39" ht="12.75">
      <c r="S341" s="1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</row>
    <row r="342" spans="19:39" ht="12.75">
      <c r="S342" s="1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</row>
    <row r="343" spans="19:39" ht="12.75">
      <c r="S343" s="1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</row>
    <row r="344" spans="19:39" ht="12.75">
      <c r="S344" s="1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</row>
    <row r="345" spans="19:39" ht="12.75">
      <c r="S345" s="1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</row>
    <row r="346" spans="19:39" ht="12.75">
      <c r="S346" s="1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</row>
    <row r="347" spans="19:39" ht="12.75">
      <c r="S347" s="1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</row>
    <row r="348" spans="19:39" ht="12.75">
      <c r="S348" s="1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</row>
    <row r="349" spans="19:39" ht="12.75">
      <c r="S349" s="1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</row>
    <row r="350" spans="19:39" ht="12.75">
      <c r="S350" s="1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</row>
    <row r="351" spans="19:39" ht="12.75">
      <c r="S351" s="1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</row>
    <row r="352" spans="19:39" ht="12.75">
      <c r="S352" s="1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</row>
    <row r="353" spans="19:39" ht="12.75">
      <c r="S353" s="1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</row>
    <row r="354" spans="19:39" ht="12.75">
      <c r="S354" s="1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</row>
    <row r="355" spans="19:39" ht="12.75">
      <c r="S355" s="1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</row>
    <row r="356" spans="19:39" ht="12.75">
      <c r="S356" s="1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</row>
    <row r="357" spans="19:39" ht="12.75">
      <c r="S357" s="1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</row>
    <row r="358" spans="19:39" ht="12.75">
      <c r="S358" s="1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</row>
    <row r="359" spans="19:39" ht="12.75">
      <c r="S359" s="1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</row>
    <row r="360" spans="19:39" ht="12.75">
      <c r="S360" s="1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</row>
    <row r="361" spans="19:39" ht="12.75">
      <c r="S361" s="1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</row>
    <row r="362" spans="19:39" ht="12.75">
      <c r="S362" s="1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</row>
    <row r="363" spans="19:39" ht="12.75">
      <c r="S363" s="1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</row>
    <row r="364" spans="19:39" ht="12.75">
      <c r="S364" s="1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</row>
    <row r="365" spans="19:39" ht="12.75">
      <c r="S365" s="1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</row>
    <row r="366" spans="19:39" ht="12.75">
      <c r="S366" s="1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</row>
    <row r="367" spans="19:39" ht="12.75">
      <c r="S367" s="1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</row>
    <row r="368" spans="19:39" ht="12.75">
      <c r="S368" s="1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</row>
    <row r="369" spans="19:39" ht="12.75">
      <c r="S369" s="1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</row>
    <row r="370" spans="19:39" ht="12.75">
      <c r="S370" s="1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</row>
    <row r="371" spans="19:39" ht="12.75">
      <c r="S371" s="1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</row>
    <row r="372" spans="19:39" ht="12.75">
      <c r="S372" s="1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</row>
    <row r="373" spans="19:39" ht="12.75">
      <c r="S373" s="1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</row>
    <row r="374" spans="19:39" ht="12.75">
      <c r="S374" s="1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</row>
    <row r="375" spans="19:39" ht="12.75">
      <c r="S375" s="1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</row>
    <row r="376" spans="19:39" ht="12.75">
      <c r="S376" s="1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</row>
    <row r="377" spans="19:39" ht="12.75">
      <c r="S377" s="1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</row>
    <row r="378" spans="19:39" ht="12.75">
      <c r="S378" s="1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</row>
    <row r="379" spans="19:39" ht="12.75">
      <c r="S379" s="1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</row>
    <row r="380" spans="19:39" ht="12.75">
      <c r="S380" s="1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</row>
    <row r="381" spans="19:39" ht="12.75">
      <c r="S381" s="1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</row>
    <row r="382" spans="19:39" ht="12.75">
      <c r="S382" s="1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</row>
    <row r="383" spans="19:39" ht="12.75">
      <c r="S383" s="1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</row>
    <row r="384" spans="19:39" ht="12.75">
      <c r="S384" s="1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</row>
    <row r="385" spans="19:39" ht="12.75">
      <c r="S385" s="1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</row>
    <row r="386" spans="19:39" ht="12.75">
      <c r="S386" s="1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</row>
    <row r="387" spans="19:39" ht="12.75">
      <c r="S387" s="1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</row>
    <row r="388" spans="19:39" ht="12.75">
      <c r="S388" s="1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</row>
    <row r="389" spans="19:39" ht="12.75">
      <c r="S389" s="1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</row>
    <row r="390" spans="19:39" ht="12.75">
      <c r="S390" s="1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</row>
    <row r="391" spans="19:39" ht="12.75">
      <c r="S391" s="1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</row>
    <row r="392" spans="19:39" ht="12.75">
      <c r="S392" s="1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</row>
    <row r="393" spans="19:39" ht="12.75">
      <c r="S393" s="1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</row>
    <row r="394" spans="19:39" ht="12.75">
      <c r="S394" s="1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</row>
    <row r="395" spans="19:39" ht="12.75">
      <c r="S395" s="1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</row>
    <row r="396" spans="19:39" ht="12.75">
      <c r="S396" s="1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</row>
    <row r="397" spans="19:39" ht="12.75">
      <c r="S397" s="1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</row>
    <row r="398" spans="19:39" ht="12.75">
      <c r="S398" s="1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</row>
    <row r="399" spans="19:39" ht="12.75">
      <c r="S399" s="1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1:AY551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2" max="2" width="32.00390625" style="0" bestFit="1" customWidth="1"/>
    <col min="3" max="4" width="12.7109375" style="37" customWidth="1"/>
    <col min="5" max="5" width="11.28125" style="37" customWidth="1"/>
    <col min="6" max="6" width="5.00390625" style="37" customWidth="1"/>
    <col min="7" max="7" width="18.7109375" style="178" customWidth="1"/>
    <col min="8" max="8" width="5.00390625" style="37" customWidth="1"/>
    <col min="9" max="11" width="12.7109375" style="37" customWidth="1"/>
    <col min="12" max="12" width="5.00390625" style="37" customWidth="1"/>
    <col min="13" max="13" width="7.140625" style="0" customWidth="1"/>
    <col min="14" max="14" width="10.8515625" style="0" customWidth="1"/>
    <col min="15" max="15" width="6.8515625" style="1" bestFit="1" customWidth="1"/>
    <col min="16" max="16" width="16.8515625" style="0" customWidth="1"/>
    <col min="17" max="17" width="32.00390625" style="0" bestFit="1" customWidth="1"/>
    <col min="18" max="26" width="15.28125" style="64" customWidth="1"/>
    <col min="27" max="27" width="27.421875" style="0" customWidth="1"/>
    <col min="28" max="28" width="18.28125" style="0" customWidth="1"/>
    <col min="29" max="29" width="32.00390625" style="0" bestFit="1" customWidth="1"/>
    <col min="30" max="38" width="15.140625" style="64" customWidth="1"/>
  </cols>
  <sheetData>
    <row r="1" spans="16:50" ht="12.75">
      <c r="P1" s="285"/>
      <c r="Q1" s="285"/>
      <c r="R1" s="318"/>
      <c r="S1" s="318"/>
      <c r="T1" s="318"/>
      <c r="U1" s="318"/>
      <c r="V1" s="318"/>
      <c r="W1" s="318"/>
      <c r="X1" s="318"/>
      <c r="Y1" s="318"/>
      <c r="Z1" s="318"/>
      <c r="AA1" s="285"/>
      <c r="AB1" s="285"/>
      <c r="AC1" s="285"/>
      <c r="AD1" s="318"/>
      <c r="AE1" s="318"/>
      <c r="AF1" s="318"/>
      <c r="AG1" s="318"/>
      <c r="AH1" s="318"/>
      <c r="AI1" s="318"/>
      <c r="AJ1" s="318"/>
      <c r="AK1" s="318"/>
      <c r="AL1" s="318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</row>
    <row r="2" spans="2:50" ht="15.75">
      <c r="B2" s="249" t="s">
        <v>184</v>
      </c>
      <c r="P2" s="285"/>
      <c r="Q2" s="11"/>
      <c r="R2" s="318"/>
      <c r="S2" s="318"/>
      <c r="T2" s="318"/>
      <c r="U2" s="318"/>
      <c r="V2" s="318"/>
      <c r="W2" s="318"/>
      <c r="X2" s="318"/>
      <c r="Y2" s="318"/>
      <c r="Z2" s="318"/>
      <c r="AA2" s="285"/>
      <c r="AB2" s="285"/>
      <c r="AC2" s="285"/>
      <c r="AD2" s="318"/>
      <c r="AE2" s="318"/>
      <c r="AF2" s="318"/>
      <c r="AG2" s="318"/>
      <c r="AH2" s="318"/>
      <c r="AI2" s="318"/>
      <c r="AJ2" s="318"/>
      <c r="AK2" s="318"/>
      <c r="AL2" s="318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</row>
    <row r="3" spans="2:50" ht="12.75">
      <c r="B3" s="23"/>
      <c r="P3" s="285"/>
      <c r="Q3" s="11"/>
      <c r="R3" s="318"/>
      <c r="S3" s="318"/>
      <c r="T3" s="318"/>
      <c r="U3" s="318"/>
      <c r="V3" s="318"/>
      <c r="W3" s="318"/>
      <c r="X3" s="318"/>
      <c r="Y3" s="318"/>
      <c r="Z3" s="318"/>
      <c r="AA3" s="285"/>
      <c r="AB3" s="285"/>
      <c r="AC3" s="285"/>
      <c r="AD3" s="318"/>
      <c r="AE3" s="318"/>
      <c r="AF3" s="318"/>
      <c r="AG3" s="318"/>
      <c r="AH3" s="318"/>
      <c r="AI3" s="318"/>
      <c r="AJ3" s="318"/>
      <c r="AK3" s="318"/>
      <c r="AL3" s="318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</row>
    <row r="4" spans="2:50" ht="12.75">
      <c r="B4" s="212" t="s">
        <v>138</v>
      </c>
      <c r="P4" s="285"/>
      <c r="Q4" s="11"/>
      <c r="R4" s="318"/>
      <c r="S4" s="318"/>
      <c r="T4" s="318"/>
      <c r="U4" s="318"/>
      <c r="V4" s="318"/>
      <c r="W4" s="318"/>
      <c r="X4" s="318"/>
      <c r="Y4" s="318"/>
      <c r="Z4" s="318"/>
      <c r="AA4" s="285"/>
      <c r="AB4" s="285"/>
      <c r="AC4" s="285"/>
      <c r="AD4" s="318"/>
      <c r="AE4" s="318"/>
      <c r="AF4" s="318"/>
      <c r="AG4" s="318"/>
      <c r="AH4" s="318"/>
      <c r="AI4" s="318"/>
      <c r="AJ4" s="318"/>
      <c r="AK4" s="318"/>
      <c r="AL4" s="318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</row>
    <row r="5" spans="2:50" ht="25.5">
      <c r="B5" s="82"/>
      <c r="C5" s="40" t="s">
        <v>8</v>
      </c>
      <c r="D5" s="40" t="s">
        <v>9</v>
      </c>
      <c r="E5" s="40" t="s">
        <v>10</v>
      </c>
      <c r="F5" s="40"/>
      <c r="G5" s="40" t="s">
        <v>11</v>
      </c>
      <c r="H5" s="40"/>
      <c r="I5" s="40" t="s">
        <v>12</v>
      </c>
      <c r="J5" s="40" t="s">
        <v>13</v>
      </c>
      <c r="K5" s="40" t="s">
        <v>14</v>
      </c>
      <c r="L5" s="40"/>
      <c r="M5" s="40" t="s">
        <v>0</v>
      </c>
      <c r="N5" s="40" t="s">
        <v>61</v>
      </c>
      <c r="P5" s="285"/>
      <c r="Q5" s="309"/>
      <c r="R5" s="318"/>
      <c r="S5" s="318"/>
      <c r="T5" s="318"/>
      <c r="U5" s="318"/>
      <c r="V5" s="318"/>
      <c r="W5" s="318"/>
      <c r="X5" s="318"/>
      <c r="Y5" s="318"/>
      <c r="Z5" s="318"/>
      <c r="AA5" s="285"/>
      <c r="AB5" s="285"/>
      <c r="AC5" s="285"/>
      <c r="AD5" s="318"/>
      <c r="AE5" s="318"/>
      <c r="AF5" s="318"/>
      <c r="AG5" s="318"/>
      <c r="AH5" s="318"/>
      <c r="AI5" s="318"/>
      <c r="AJ5" s="318"/>
      <c r="AK5" s="318"/>
      <c r="AL5" s="318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</row>
    <row r="6" spans="2:50" ht="12.75">
      <c r="B6" s="17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P6" s="285"/>
      <c r="Q6" s="310"/>
      <c r="R6" s="318"/>
      <c r="S6" s="318"/>
      <c r="T6" s="318"/>
      <c r="U6" s="318"/>
      <c r="V6" s="318"/>
      <c r="W6" s="318"/>
      <c r="X6" s="318"/>
      <c r="Y6" s="318"/>
      <c r="Z6" s="318"/>
      <c r="AA6" s="285"/>
      <c r="AB6" s="285"/>
      <c r="AC6" s="285"/>
      <c r="AD6" s="318"/>
      <c r="AE6" s="318"/>
      <c r="AF6" s="318"/>
      <c r="AG6" s="318"/>
      <c r="AH6" s="318"/>
      <c r="AI6" s="318"/>
      <c r="AJ6" s="318"/>
      <c r="AK6" s="318"/>
      <c r="AL6" s="318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</row>
    <row r="7" spans="2:50" ht="12.75">
      <c r="B7" s="17" t="s">
        <v>53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3" t="s">
        <v>52</v>
      </c>
      <c r="N7" s="43"/>
      <c r="P7" s="285"/>
      <c r="Q7" s="310"/>
      <c r="R7" s="318"/>
      <c r="S7" s="318"/>
      <c r="T7" s="318"/>
      <c r="U7" s="318"/>
      <c r="V7" s="318"/>
      <c r="W7" s="318"/>
      <c r="X7" s="318"/>
      <c r="Y7" s="318"/>
      <c r="Z7" s="318"/>
      <c r="AA7" s="285"/>
      <c r="AB7" s="285"/>
      <c r="AC7" s="285"/>
      <c r="AD7" s="318"/>
      <c r="AE7" s="318"/>
      <c r="AF7" s="318"/>
      <c r="AG7" s="318"/>
      <c r="AH7" s="318"/>
      <c r="AI7" s="318"/>
      <c r="AJ7" s="318"/>
      <c r="AK7" s="318"/>
      <c r="AL7" s="318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</row>
    <row r="8" spans="2:50" ht="12.75">
      <c r="B8" s="52" t="s">
        <v>16</v>
      </c>
      <c r="C8" s="53">
        <v>376.30643500546574</v>
      </c>
      <c r="D8" s="53">
        <v>332.830892902234</v>
      </c>
      <c r="E8" s="44">
        <v>709.137327907699</v>
      </c>
      <c r="F8" s="53"/>
      <c r="G8" s="167">
        <v>76.2977537404553</v>
      </c>
      <c r="H8" s="68"/>
      <c r="I8" s="68">
        <v>51.81775418218242</v>
      </c>
      <c r="J8" s="68">
        <v>43.38194620525172</v>
      </c>
      <c r="K8" s="44">
        <v>95.19970038743418</v>
      </c>
      <c r="L8" s="53"/>
      <c r="M8" s="47">
        <v>880.634782035589</v>
      </c>
      <c r="N8" s="44">
        <v>517</v>
      </c>
      <c r="P8" s="285"/>
      <c r="Q8" s="285"/>
      <c r="R8" s="318"/>
      <c r="S8" s="318"/>
      <c r="T8" s="318"/>
      <c r="U8" s="318"/>
      <c r="V8" s="318"/>
      <c r="W8" s="318"/>
      <c r="X8" s="318"/>
      <c r="Y8" s="318"/>
      <c r="Z8" s="318"/>
      <c r="AA8" s="285"/>
      <c r="AB8" s="285"/>
      <c r="AC8" s="285"/>
      <c r="AD8" s="318"/>
      <c r="AE8" s="318"/>
      <c r="AF8" s="318"/>
      <c r="AG8" s="318"/>
      <c r="AH8" s="318"/>
      <c r="AI8" s="318"/>
      <c r="AJ8" s="318"/>
      <c r="AK8" s="318"/>
      <c r="AL8" s="318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</row>
    <row r="9" spans="2:50" ht="12.75">
      <c r="B9" s="54" t="s">
        <v>17</v>
      </c>
      <c r="C9" s="53">
        <v>1394.5607275409723</v>
      </c>
      <c r="D9" s="53">
        <v>1263.255423785973</v>
      </c>
      <c r="E9" s="44">
        <v>2657.816151326946</v>
      </c>
      <c r="F9" s="53"/>
      <c r="G9" s="44">
        <v>209.13395982546643</v>
      </c>
      <c r="H9" s="53"/>
      <c r="I9" s="53">
        <v>194.85977761206843</v>
      </c>
      <c r="J9" s="53">
        <v>75.2961487188439</v>
      </c>
      <c r="K9" s="44">
        <v>270.1559263309122</v>
      </c>
      <c r="L9" s="53"/>
      <c r="M9" s="47">
        <v>3137.1060374833287</v>
      </c>
      <c r="N9" s="44">
        <v>2179</v>
      </c>
      <c r="P9" s="285"/>
      <c r="Q9" s="11"/>
      <c r="R9" s="318"/>
      <c r="S9" s="318"/>
      <c r="T9" s="318"/>
      <c r="U9" s="318"/>
      <c r="V9" s="318"/>
      <c r="W9" s="318"/>
      <c r="X9" s="318"/>
      <c r="Y9" s="318"/>
      <c r="Z9" s="318"/>
      <c r="AA9" s="285"/>
      <c r="AB9" s="285"/>
      <c r="AC9" s="285"/>
      <c r="AD9" s="318"/>
      <c r="AE9" s="318"/>
      <c r="AF9" s="318"/>
      <c r="AG9" s="318"/>
      <c r="AH9" s="318"/>
      <c r="AI9" s="318"/>
      <c r="AJ9" s="318"/>
      <c r="AK9" s="318"/>
      <c r="AL9" s="318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</row>
    <row r="10" spans="2:50" ht="12.75">
      <c r="B10" s="54" t="s">
        <v>18</v>
      </c>
      <c r="C10" s="53">
        <v>2020.797411909238</v>
      </c>
      <c r="D10" s="53">
        <v>1590.0239647786261</v>
      </c>
      <c r="E10" s="44">
        <v>3610.8213766878657</v>
      </c>
      <c r="F10" s="53"/>
      <c r="G10" s="44">
        <v>229.83262644796503</v>
      </c>
      <c r="H10" s="53"/>
      <c r="I10" s="53">
        <v>242.60512705503817</v>
      </c>
      <c r="J10" s="53">
        <v>111.47298045532364</v>
      </c>
      <c r="K10" s="44">
        <v>354.07810751036203</v>
      </c>
      <c r="L10" s="53"/>
      <c r="M10" s="47">
        <v>4194.732110646188</v>
      </c>
      <c r="N10" s="44">
        <v>3278</v>
      </c>
      <c r="P10" s="285"/>
      <c r="Q10" s="11"/>
      <c r="R10" s="318"/>
      <c r="S10" s="318"/>
      <c r="T10" s="318"/>
      <c r="U10" s="318"/>
      <c r="V10" s="318"/>
      <c r="W10" s="318"/>
      <c r="X10" s="318"/>
      <c r="Y10" s="318"/>
      <c r="Z10" s="318"/>
      <c r="AA10" s="285"/>
      <c r="AB10" s="285"/>
      <c r="AC10" s="285"/>
      <c r="AD10" s="318"/>
      <c r="AE10" s="318"/>
      <c r="AF10" s="318"/>
      <c r="AG10" s="318"/>
      <c r="AH10" s="318"/>
      <c r="AI10" s="318"/>
      <c r="AJ10" s="318"/>
      <c r="AK10" s="318"/>
      <c r="AL10" s="318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</row>
    <row r="11" spans="2:50" ht="12.75">
      <c r="B11" s="54" t="s">
        <v>19</v>
      </c>
      <c r="C11" s="53">
        <v>2210.209100407418</v>
      </c>
      <c r="D11" s="53">
        <v>1501.0010899544593</v>
      </c>
      <c r="E11" s="44">
        <v>3711.2101903618754</v>
      </c>
      <c r="F11" s="53"/>
      <c r="G11" s="44">
        <v>191.78099672114843</v>
      </c>
      <c r="H11" s="53"/>
      <c r="I11" s="53">
        <v>234.5520648318528</v>
      </c>
      <c r="J11" s="53">
        <v>110.88197240736888</v>
      </c>
      <c r="K11" s="44">
        <v>345.43403723922177</v>
      </c>
      <c r="L11" s="53"/>
      <c r="M11" s="47">
        <v>4248.425224322241</v>
      </c>
      <c r="N11" s="44">
        <v>3393</v>
      </c>
      <c r="P11" s="285"/>
      <c r="Q11" s="11"/>
      <c r="R11" s="318"/>
      <c r="S11" s="318"/>
      <c r="T11" s="318"/>
      <c r="U11" s="318"/>
      <c r="V11" s="318"/>
      <c r="W11" s="318"/>
      <c r="X11" s="318"/>
      <c r="Y11" s="318"/>
      <c r="Z11" s="318"/>
      <c r="AA11" s="285"/>
      <c r="AB11" s="285"/>
      <c r="AC11" s="285"/>
      <c r="AD11" s="318"/>
      <c r="AE11" s="318"/>
      <c r="AF11" s="318"/>
      <c r="AG11" s="318"/>
      <c r="AH11" s="318"/>
      <c r="AI11" s="318"/>
      <c r="AJ11" s="318"/>
      <c r="AK11" s="318"/>
      <c r="AL11" s="318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</row>
    <row r="12" spans="2:50" ht="12.75">
      <c r="B12" s="54" t="s">
        <v>20</v>
      </c>
      <c r="C12" s="53">
        <v>2046.7264690610757</v>
      </c>
      <c r="D12" s="53">
        <v>1178.1025592204749</v>
      </c>
      <c r="E12" s="44">
        <v>3224.829028281554</v>
      </c>
      <c r="F12" s="53"/>
      <c r="G12" s="44">
        <v>139.23521349784056</v>
      </c>
      <c r="H12" s="53"/>
      <c r="I12" s="53">
        <v>197.16269209707824</v>
      </c>
      <c r="J12" s="53">
        <v>69.16108059360859</v>
      </c>
      <c r="K12" s="44">
        <v>266.3237726906866</v>
      </c>
      <c r="L12" s="53"/>
      <c r="M12" s="47">
        <v>3630.3880144700765</v>
      </c>
      <c r="N12" s="44">
        <v>3120</v>
      </c>
      <c r="P12" s="285"/>
      <c r="Q12" s="309"/>
      <c r="R12" s="318"/>
      <c r="S12" s="318"/>
      <c r="T12" s="318"/>
      <c r="U12" s="318"/>
      <c r="V12" s="318"/>
      <c r="W12" s="318"/>
      <c r="X12" s="318"/>
      <c r="Y12" s="318"/>
      <c r="Z12" s="318"/>
      <c r="AA12" s="285"/>
      <c r="AB12" s="285"/>
      <c r="AC12" s="285"/>
      <c r="AD12" s="318"/>
      <c r="AE12" s="318"/>
      <c r="AF12" s="318"/>
      <c r="AG12" s="318"/>
      <c r="AH12" s="318"/>
      <c r="AI12" s="318"/>
      <c r="AJ12" s="318"/>
      <c r="AK12" s="318"/>
      <c r="AL12" s="318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</row>
    <row r="13" spans="2:50" ht="12.75">
      <c r="B13" s="54" t="s">
        <v>21</v>
      </c>
      <c r="C13" s="53">
        <v>3654.9267454211586</v>
      </c>
      <c r="D13" s="53">
        <v>1452.3971536391998</v>
      </c>
      <c r="E13" s="44">
        <v>5107.323899060381</v>
      </c>
      <c r="F13" s="53"/>
      <c r="G13" s="44">
        <v>152.543353570296</v>
      </c>
      <c r="H13" s="53"/>
      <c r="I13" s="53">
        <v>264.2078553042413</v>
      </c>
      <c r="J13" s="53">
        <v>102.4228534020047</v>
      </c>
      <c r="K13" s="44">
        <v>366.63070870624614</v>
      </c>
      <c r="L13" s="53"/>
      <c r="M13" s="47">
        <v>5626.49796133693</v>
      </c>
      <c r="N13" s="44">
        <v>4941</v>
      </c>
      <c r="P13" s="285"/>
      <c r="Q13" s="310"/>
      <c r="R13" s="318"/>
      <c r="S13" s="318"/>
      <c r="T13" s="318"/>
      <c r="U13" s="318"/>
      <c r="V13" s="318"/>
      <c r="W13" s="318"/>
      <c r="X13" s="318"/>
      <c r="Y13" s="318"/>
      <c r="Z13" s="318"/>
      <c r="AA13" s="285"/>
      <c r="AB13" s="285"/>
      <c r="AC13" s="285"/>
      <c r="AD13" s="318"/>
      <c r="AE13" s="318"/>
      <c r="AF13" s="318"/>
      <c r="AG13" s="318"/>
      <c r="AH13" s="318"/>
      <c r="AI13" s="318"/>
      <c r="AJ13" s="318"/>
      <c r="AK13" s="318"/>
      <c r="AL13" s="318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</row>
    <row r="14" spans="2:50" ht="12.75">
      <c r="B14" s="54"/>
      <c r="C14" s="53"/>
      <c r="D14" s="53"/>
      <c r="E14" s="44"/>
      <c r="F14" s="53"/>
      <c r="G14" s="44"/>
      <c r="H14" s="53"/>
      <c r="I14" s="53"/>
      <c r="J14" s="53"/>
      <c r="K14" s="44"/>
      <c r="L14" s="53"/>
      <c r="M14" s="47"/>
      <c r="N14" s="47"/>
      <c r="P14" s="285"/>
      <c r="Q14" s="310"/>
      <c r="R14" s="318"/>
      <c r="S14" s="318"/>
      <c r="T14" s="318"/>
      <c r="U14" s="318"/>
      <c r="V14" s="318"/>
      <c r="W14" s="318"/>
      <c r="X14" s="318"/>
      <c r="Y14" s="318"/>
      <c r="Z14" s="318"/>
      <c r="AA14" s="285"/>
      <c r="AB14" s="285"/>
      <c r="AC14" s="285"/>
      <c r="AD14" s="318"/>
      <c r="AE14" s="318"/>
      <c r="AF14" s="318"/>
      <c r="AG14" s="318"/>
      <c r="AH14" s="318"/>
      <c r="AI14" s="318"/>
      <c r="AJ14" s="318"/>
      <c r="AK14" s="318"/>
      <c r="AL14" s="318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</row>
    <row r="15" spans="2:50" ht="12.75">
      <c r="B15" s="32" t="s">
        <v>54</v>
      </c>
      <c r="C15" s="53"/>
      <c r="D15" s="53"/>
      <c r="E15" s="44"/>
      <c r="F15" s="53"/>
      <c r="G15" s="44"/>
      <c r="H15" s="53"/>
      <c r="I15" s="53"/>
      <c r="J15" s="53"/>
      <c r="K15" s="44"/>
      <c r="L15" s="53"/>
      <c r="M15" s="47"/>
      <c r="N15" s="47"/>
      <c r="P15" s="285"/>
      <c r="Q15" s="310"/>
      <c r="R15" s="318"/>
      <c r="S15" s="318"/>
      <c r="T15" s="318"/>
      <c r="U15" s="318"/>
      <c r="V15" s="318"/>
      <c r="W15" s="318"/>
      <c r="X15" s="318"/>
      <c r="Y15" s="318"/>
      <c r="Z15" s="318"/>
      <c r="AA15" s="285"/>
      <c r="AB15" s="285"/>
      <c r="AC15" s="285"/>
      <c r="AD15" s="318"/>
      <c r="AE15" s="318"/>
      <c r="AF15" s="318"/>
      <c r="AG15" s="318"/>
      <c r="AH15" s="318"/>
      <c r="AI15" s="318"/>
      <c r="AJ15" s="318"/>
      <c r="AK15" s="318"/>
      <c r="AL15" s="318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</row>
    <row r="16" spans="2:50" ht="12.75">
      <c r="B16" s="19" t="s">
        <v>140</v>
      </c>
      <c r="C16" s="53">
        <v>5677.183025543769</v>
      </c>
      <c r="D16" s="53">
        <v>4021.325200208645</v>
      </c>
      <c r="E16" s="44">
        <v>9698.508225752408</v>
      </c>
      <c r="F16" s="53"/>
      <c r="G16" s="44">
        <v>541.7553819230869</v>
      </c>
      <c r="H16" s="53"/>
      <c r="I16" s="53">
        <v>561.1499052003618</v>
      </c>
      <c r="J16" s="53">
        <v>181.92095750414416</v>
      </c>
      <c r="K16" s="44">
        <v>743.0708627045054</v>
      </c>
      <c r="L16" s="53"/>
      <c r="M16" s="47">
        <v>10983.334470379978</v>
      </c>
      <c r="N16" s="44">
        <v>8334</v>
      </c>
      <c r="P16" s="285"/>
      <c r="Q16" s="310"/>
      <c r="R16" s="318"/>
      <c r="S16" s="318"/>
      <c r="T16" s="318"/>
      <c r="U16" s="318"/>
      <c r="V16" s="318"/>
      <c r="W16" s="318"/>
      <c r="X16" s="318"/>
      <c r="Y16" s="318"/>
      <c r="Z16" s="318"/>
      <c r="AA16" s="285"/>
      <c r="AB16" s="285"/>
      <c r="AC16" s="285"/>
      <c r="AD16" s="318"/>
      <c r="AE16" s="318"/>
      <c r="AF16" s="318"/>
      <c r="AG16" s="318"/>
      <c r="AH16" s="318"/>
      <c r="AI16" s="318"/>
      <c r="AJ16" s="318"/>
      <c r="AK16" s="318"/>
      <c r="AL16" s="318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</row>
    <row r="17" spans="2:50" ht="12.75">
      <c r="B17" s="55" t="s">
        <v>24</v>
      </c>
      <c r="C17" s="53">
        <v>962.7846625630597</v>
      </c>
      <c r="D17" s="53">
        <v>619.665794029369</v>
      </c>
      <c r="E17" s="44">
        <v>1582.4504565924271</v>
      </c>
      <c r="F17" s="53"/>
      <c r="G17" s="44">
        <v>73.17854838183902</v>
      </c>
      <c r="H17" s="53"/>
      <c r="I17" s="53">
        <v>118.89044209529166</v>
      </c>
      <c r="J17" s="68">
        <v>47.43038803795413</v>
      </c>
      <c r="K17" s="44">
        <v>166.3208301332458</v>
      </c>
      <c r="L17" s="53"/>
      <c r="M17" s="47">
        <v>1821.949835107512</v>
      </c>
      <c r="N17" s="44">
        <v>1506</v>
      </c>
      <c r="P17" s="285"/>
      <c r="Q17" s="310"/>
      <c r="R17" s="318"/>
      <c r="S17" s="318"/>
      <c r="T17" s="318"/>
      <c r="U17" s="318"/>
      <c r="V17" s="318"/>
      <c r="W17" s="318"/>
      <c r="X17" s="318"/>
      <c r="Y17" s="318"/>
      <c r="Z17" s="318"/>
      <c r="AA17" s="285"/>
      <c r="AB17" s="285"/>
      <c r="AC17" s="285"/>
      <c r="AD17" s="318"/>
      <c r="AE17" s="318"/>
      <c r="AF17" s="318"/>
      <c r="AG17" s="318"/>
      <c r="AH17" s="318"/>
      <c r="AI17" s="318"/>
      <c r="AJ17" s="318"/>
      <c r="AK17" s="318"/>
      <c r="AL17" s="318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</row>
    <row r="18" spans="2:50" ht="12.75">
      <c r="B18" s="56" t="s">
        <v>25</v>
      </c>
      <c r="C18" s="53">
        <v>3847.142564244358</v>
      </c>
      <c r="D18" s="53">
        <v>1617.7224629567575</v>
      </c>
      <c r="E18" s="44">
        <v>5464.865027201139</v>
      </c>
      <c r="F18" s="53"/>
      <c r="G18" s="44">
        <v>182.6757740767241</v>
      </c>
      <c r="H18" s="53"/>
      <c r="I18" s="53">
        <v>288.40515684915385</v>
      </c>
      <c r="J18" s="53">
        <v>110.04533186493151</v>
      </c>
      <c r="K18" s="44">
        <v>398.4504887140855</v>
      </c>
      <c r="L18" s="53"/>
      <c r="M18" s="47">
        <v>6045.991289991956</v>
      </c>
      <c r="N18" s="44">
        <v>5319</v>
      </c>
      <c r="P18" s="285"/>
      <c r="Q18" s="310"/>
      <c r="R18" s="318"/>
      <c r="S18" s="318"/>
      <c r="T18" s="318"/>
      <c r="U18" s="318"/>
      <c r="V18" s="318"/>
      <c r="W18" s="318"/>
      <c r="X18" s="318"/>
      <c r="Y18" s="318"/>
      <c r="Z18" s="318"/>
      <c r="AA18" s="285"/>
      <c r="AB18" s="285"/>
      <c r="AC18" s="285"/>
      <c r="AD18" s="318"/>
      <c r="AE18" s="318"/>
      <c r="AF18" s="318"/>
      <c r="AG18" s="318"/>
      <c r="AH18" s="318"/>
      <c r="AI18" s="318"/>
      <c r="AJ18" s="318"/>
      <c r="AK18" s="318"/>
      <c r="AL18" s="318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</row>
    <row r="19" spans="2:50" ht="12.75">
      <c r="B19" s="56" t="s">
        <v>26</v>
      </c>
      <c r="C19" s="53">
        <v>317.34135091057095</v>
      </c>
      <c r="D19" s="53">
        <v>275.3789623990646</v>
      </c>
      <c r="E19" s="44">
        <v>592.7203133096353</v>
      </c>
      <c r="F19" s="53"/>
      <c r="G19" s="44">
        <v>67.4530949244703</v>
      </c>
      <c r="H19" s="53"/>
      <c r="I19" s="68">
        <v>50.433544015304825</v>
      </c>
      <c r="J19" s="41" t="s">
        <v>63</v>
      </c>
      <c r="K19" s="44">
        <v>85.84057751537492</v>
      </c>
      <c r="L19" s="53"/>
      <c r="M19" s="47">
        <v>746.0139857494809</v>
      </c>
      <c r="N19" s="44">
        <v>559</v>
      </c>
      <c r="P19" s="285"/>
      <c r="Q19" s="285"/>
      <c r="R19" s="318"/>
      <c r="S19" s="318"/>
      <c r="T19" s="318"/>
      <c r="U19" s="318"/>
      <c r="V19" s="318"/>
      <c r="W19" s="318"/>
      <c r="X19" s="318"/>
      <c r="Y19" s="318"/>
      <c r="Z19" s="318"/>
      <c r="AA19" s="285"/>
      <c r="AB19" s="285"/>
      <c r="AC19" s="285"/>
      <c r="AD19" s="318"/>
      <c r="AE19" s="318"/>
      <c r="AF19" s="318"/>
      <c r="AG19" s="318"/>
      <c r="AH19" s="318"/>
      <c r="AI19" s="318"/>
      <c r="AJ19" s="318"/>
      <c r="AK19" s="318"/>
      <c r="AL19" s="318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</row>
    <row r="20" spans="2:50" ht="12.75">
      <c r="B20" s="20" t="s">
        <v>141</v>
      </c>
      <c r="C20" s="53">
        <v>126.3446130357078</v>
      </c>
      <c r="D20" s="53">
        <v>109.97055008179728</v>
      </c>
      <c r="E20" s="44">
        <v>236.31516311750514</v>
      </c>
      <c r="G20" s="44" t="s">
        <v>63</v>
      </c>
      <c r="H20" s="53"/>
      <c r="I20" s="68" t="s">
        <v>63</v>
      </c>
      <c r="J20" s="41" t="s">
        <v>63</v>
      </c>
      <c r="K20" s="44" t="s">
        <v>63</v>
      </c>
      <c r="M20" s="44">
        <v>286.8565342682649</v>
      </c>
      <c r="N20" s="17">
        <v>188</v>
      </c>
      <c r="P20" s="285"/>
      <c r="Q20" s="285"/>
      <c r="R20" s="318"/>
      <c r="S20" s="318"/>
      <c r="T20" s="318"/>
      <c r="U20" s="318"/>
      <c r="V20" s="318"/>
      <c r="W20" s="318"/>
      <c r="X20" s="318"/>
      <c r="Y20" s="318"/>
      <c r="Z20" s="318"/>
      <c r="AA20" s="285"/>
      <c r="AB20" s="285"/>
      <c r="AC20" s="285"/>
      <c r="AD20" s="318"/>
      <c r="AE20" s="318"/>
      <c r="AF20" s="318"/>
      <c r="AG20" s="318"/>
      <c r="AH20" s="318"/>
      <c r="AI20" s="318"/>
      <c r="AJ20" s="318"/>
      <c r="AK20" s="318"/>
      <c r="AL20" s="318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</row>
    <row r="21" spans="2:50" ht="12.75">
      <c r="B21" s="56" t="s">
        <v>51</v>
      </c>
      <c r="C21" s="53">
        <v>772.7306730478765</v>
      </c>
      <c r="D21" s="53">
        <v>673.548114605331</v>
      </c>
      <c r="E21" s="44">
        <v>1446.2787876532047</v>
      </c>
      <c r="G21" s="44">
        <v>106.70772536692272</v>
      </c>
      <c r="H21" s="53"/>
      <c r="I21" s="53">
        <v>154.20648517148862</v>
      </c>
      <c r="J21" s="53">
        <v>126.44501660553156</v>
      </c>
      <c r="K21" s="44">
        <v>280.65150177702014</v>
      </c>
      <c r="M21" s="44">
        <v>1833.6380147971463</v>
      </c>
      <c r="N21" s="44">
        <v>1522</v>
      </c>
      <c r="P21" s="285"/>
      <c r="Q21" s="285"/>
      <c r="R21" s="318"/>
      <c r="S21" s="318"/>
      <c r="T21" s="318"/>
      <c r="U21" s="318"/>
      <c r="V21" s="318"/>
      <c r="W21" s="318"/>
      <c r="X21" s="318"/>
      <c r="Y21" s="318"/>
      <c r="Z21" s="318"/>
      <c r="AA21" s="285"/>
      <c r="AB21" s="285"/>
      <c r="AC21" s="285"/>
      <c r="AD21" s="318"/>
      <c r="AE21" s="318"/>
      <c r="AF21" s="318"/>
      <c r="AG21" s="318"/>
      <c r="AH21" s="318"/>
      <c r="AI21" s="318"/>
      <c r="AJ21" s="318"/>
      <c r="AK21" s="318"/>
      <c r="AL21" s="318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</row>
    <row r="22" spans="2:50" ht="12.75">
      <c r="B22" s="56"/>
      <c r="C22" s="53"/>
      <c r="D22" s="53"/>
      <c r="E22" s="44"/>
      <c r="F22" s="53"/>
      <c r="G22" s="44"/>
      <c r="H22" s="53"/>
      <c r="I22" s="53"/>
      <c r="J22" s="53"/>
      <c r="K22" s="44"/>
      <c r="L22" s="53"/>
      <c r="M22" s="47"/>
      <c r="N22" s="44"/>
      <c r="P22" s="285"/>
      <c r="Q22" s="285"/>
      <c r="R22" s="318"/>
      <c r="S22" s="318"/>
      <c r="T22" s="318"/>
      <c r="U22" s="318"/>
      <c r="V22" s="318"/>
      <c r="W22" s="318"/>
      <c r="X22" s="318"/>
      <c r="Y22" s="318"/>
      <c r="Z22" s="318"/>
      <c r="AA22" s="285"/>
      <c r="AB22" s="285"/>
      <c r="AC22" s="285"/>
      <c r="AD22" s="318"/>
      <c r="AE22" s="318"/>
      <c r="AF22" s="318"/>
      <c r="AG22" s="318"/>
      <c r="AH22" s="318"/>
      <c r="AI22" s="318"/>
      <c r="AJ22" s="318"/>
      <c r="AK22" s="318"/>
      <c r="AL22" s="318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</row>
    <row r="23" spans="2:50" ht="12.75">
      <c r="B23" s="33" t="s">
        <v>55</v>
      </c>
      <c r="C23" s="53"/>
      <c r="D23" s="53"/>
      <c r="E23" s="44"/>
      <c r="F23" s="53"/>
      <c r="G23" s="44"/>
      <c r="H23" s="53"/>
      <c r="I23" s="53"/>
      <c r="J23" s="53"/>
      <c r="K23" s="44"/>
      <c r="L23" s="53"/>
      <c r="M23" s="44"/>
      <c r="N23" s="44"/>
      <c r="P23" s="285"/>
      <c r="Q23" s="285"/>
      <c r="R23" s="318"/>
      <c r="S23" s="318"/>
      <c r="T23" s="318"/>
      <c r="U23" s="318"/>
      <c r="V23" s="318"/>
      <c r="W23" s="318"/>
      <c r="X23" s="318"/>
      <c r="Y23" s="318"/>
      <c r="Z23" s="318"/>
      <c r="AA23" s="285"/>
      <c r="AB23" s="285"/>
      <c r="AC23" s="285"/>
      <c r="AD23" s="318"/>
      <c r="AE23" s="318"/>
      <c r="AF23" s="318"/>
      <c r="AG23" s="318"/>
      <c r="AH23" s="318"/>
      <c r="AI23" s="318"/>
      <c r="AJ23" s="318"/>
      <c r="AK23" s="318"/>
      <c r="AL23" s="318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</row>
    <row r="24" spans="2:50" ht="12.75">
      <c r="B24" s="56" t="s">
        <v>31</v>
      </c>
      <c r="C24" s="53">
        <v>896.9487659501458</v>
      </c>
      <c r="D24" s="53">
        <v>938.5309084929651</v>
      </c>
      <c r="E24" s="44">
        <v>1835.479674443107</v>
      </c>
      <c r="F24" s="53"/>
      <c r="G24" s="44">
        <v>145.75186998446097</v>
      </c>
      <c r="H24" s="53"/>
      <c r="I24" s="53">
        <v>158.40066085296834</v>
      </c>
      <c r="J24" s="53">
        <v>72.48565504263254</v>
      </c>
      <c r="K24" s="44">
        <v>230.88631589560094</v>
      </c>
      <c r="L24" s="53"/>
      <c r="M24" s="47">
        <v>2212.1178603231697</v>
      </c>
      <c r="N24" s="44">
        <v>1558</v>
      </c>
      <c r="O24" s="4"/>
      <c r="P24" s="285"/>
      <c r="Q24" s="285"/>
      <c r="R24" s="318"/>
      <c r="S24" s="318"/>
      <c r="T24" s="318"/>
      <c r="U24" s="318"/>
      <c r="V24" s="318"/>
      <c r="W24" s="318"/>
      <c r="X24" s="318"/>
      <c r="Y24" s="318"/>
      <c r="Z24" s="318"/>
      <c r="AA24" s="285"/>
      <c r="AB24" s="285"/>
      <c r="AC24" s="285"/>
      <c r="AD24" s="318"/>
      <c r="AE24" s="318"/>
      <c r="AF24" s="318"/>
      <c r="AG24" s="318"/>
      <c r="AH24" s="318"/>
      <c r="AI24" s="318"/>
      <c r="AJ24" s="318"/>
      <c r="AK24" s="318"/>
      <c r="AL24" s="318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</row>
    <row r="25" spans="2:50" ht="12.75">
      <c r="B25" s="56" t="s">
        <v>29</v>
      </c>
      <c r="C25" s="53">
        <v>10806.5781233952</v>
      </c>
      <c r="D25" s="53">
        <v>6379.080175788</v>
      </c>
      <c r="E25" s="44">
        <v>17185.65829918328</v>
      </c>
      <c r="F25" s="53"/>
      <c r="G25" s="44">
        <v>853.0720338187107</v>
      </c>
      <c r="H25" s="53"/>
      <c r="I25" s="53">
        <v>1026.8046102294932</v>
      </c>
      <c r="J25" s="53">
        <v>440.131326739769</v>
      </c>
      <c r="K25" s="44">
        <v>1466.9359369692643</v>
      </c>
      <c r="L25" s="53"/>
      <c r="M25" s="47">
        <v>19505.66626997117</v>
      </c>
      <c r="N25" s="44">
        <v>15870</v>
      </c>
      <c r="O25" s="5"/>
      <c r="P25" s="285"/>
      <c r="Q25" s="285"/>
      <c r="R25" s="318"/>
      <c r="S25" s="318"/>
      <c r="T25" s="318"/>
      <c r="U25" s="318"/>
      <c r="V25" s="318"/>
      <c r="W25" s="318"/>
      <c r="X25" s="318"/>
      <c r="Y25" s="318"/>
      <c r="Z25" s="318"/>
      <c r="AA25" s="285"/>
      <c r="AB25" s="285"/>
      <c r="AC25" s="285"/>
      <c r="AD25" s="318"/>
      <c r="AE25" s="318"/>
      <c r="AF25" s="318"/>
      <c r="AG25" s="318"/>
      <c r="AH25" s="318"/>
      <c r="AI25" s="318"/>
      <c r="AJ25" s="318"/>
      <c r="AK25" s="318"/>
      <c r="AL25" s="318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</row>
    <row r="26" spans="2:50" ht="12.75">
      <c r="B26" s="56"/>
      <c r="C26" s="53"/>
      <c r="D26" s="53"/>
      <c r="E26" s="44"/>
      <c r="F26" s="53"/>
      <c r="G26" s="44"/>
      <c r="H26" s="53"/>
      <c r="I26" s="53"/>
      <c r="J26" s="53"/>
      <c r="K26" s="44"/>
      <c r="L26" s="53"/>
      <c r="M26" s="47"/>
      <c r="N26" s="47"/>
      <c r="O26" s="5"/>
      <c r="P26" s="285"/>
      <c r="Q26" s="11"/>
      <c r="R26" s="318"/>
      <c r="S26" s="318"/>
      <c r="T26" s="318"/>
      <c r="U26" s="318"/>
      <c r="V26" s="318"/>
      <c r="W26" s="318"/>
      <c r="X26" s="318"/>
      <c r="Y26" s="318"/>
      <c r="Z26" s="318"/>
      <c r="AA26" s="285"/>
      <c r="AB26" s="285"/>
      <c r="AC26" s="285"/>
      <c r="AD26" s="318"/>
      <c r="AE26" s="318"/>
      <c r="AF26" s="318"/>
      <c r="AG26" s="318"/>
      <c r="AH26" s="318"/>
      <c r="AI26" s="318"/>
      <c r="AJ26" s="318"/>
      <c r="AK26" s="318"/>
      <c r="AL26" s="318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</row>
    <row r="27" spans="2:50" ht="12.75">
      <c r="B27" s="33" t="s">
        <v>56</v>
      </c>
      <c r="C27" s="53"/>
      <c r="D27" s="53"/>
      <c r="E27" s="44"/>
      <c r="F27" s="53"/>
      <c r="G27" s="44"/>
      <c r="H27" s="53"/>
      <c r="I27" s="53"/>
      <c r="J27" s="53"/>
      <c r="K27" s="44"/>
      <c r="L27" s="53"/>
      <c r="M27" s="47"/>
      <c r="N27" s="47"/>
      <c r="O27" s="5"/>
      <c r="P27" s="285"/>
      <c r="Q27" s="11"/>
      <c r="R27" s="318"/>
      <c r="S27" s="318"/>
      <c r="T27" s="318"/>
      <c r="U27" s="318"/>
      <c r="V27" s="318"/>
      <c r="W27" s="318"/>
      <c r="X27" s="318"/>
      <c r="Y27" s="318"/>
      <c r="Z27" s="318"/>
      <c r="AA27" s="285"/>
      <c r="AB27" s="285"/>
      <c r="AC27" s="285"/>
      <c r="AD27" s="318"/>
      <c r="AE27" s="318"/>
      <c r="AF27" s="318"/>
      <c r="AG27" s="318"/>
      <c r="AH27" s="318"/>
      <c r="AI27" s="318"/>
      <c r="AJ27" s="318"/>
      <c r="AK27" s="318"/>
      <c r="AL27" s="318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</row>
    <row r="28" spans="2:50" ht="12.75">
      <c r="B28" s="55" t="s">
        <v>122</v>
      </c>
      <c r="C28" s="53">
        <v>8187.672454085325</v>
      </c>
      <c r="D28" s="53">
        <v>4699.289989878903</v>
      </c>
      <c r="E28" s="44">
        <v>12886.96244396421</v>
      </c>
      <c r="F28" s="53"/>
      <c r="G28" s="44">
        <v>550.7466065791386</v>
      </c>
      <c r="H28" s="53"/>
      <c r="I28" s="53">
        <v>689.7888441139644</v>
      </c>
      <c r="J28" s="53">
        <v>235.14981111332852</v>
      </c>
      <c r="K28" s="44">
        <v>924.9386552272924</v>
      </c>
      <c r="L28" s="53"/>
      <c r="M28" s="47">
        <v>14362.647705770667</v>
      </c>
      <c r="N28" s="44">
        <v>11963</v>
      </c>
      <c r="O28" s="7"/>
      <c r="P28" s="285"/>
      <c r="Q28" s="309"/>
      <c r="R28" s="318"/>
      <c r="S28" s="318"/>
      <c r="T28" s="318"/>
      <c r="U28" s="318"/>
      <c r="V28" s="318"/>
      <c r="W28" s="318"/>
      <c r="X28" s="318"/>
      <c r="Y28" s="318"/>
      <c r="Z28" s="318"/>
      <c r="AA28" s="285"/>
      <c r="AB28" s="285"/>
      <c r="AC28" s="285"/>
      <c r="AD28" s="318"/>
      <c r="AE28" s="318"/>
      <c r="AF28" s="318"/>
      <c r="AG28" s="318"/>
      <c r="AH28" s="318"/>
      <c r="AI28" s="318"/>
      <c r="AJ28" s="318"/>
      <c r="AK28" s="318"/>
      <c r="AL28" s="318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</row>
    <row r="29" spans="2:50" ht="12.75">
      <c r="B29" s="55" t="s">
        <v>33</v>
      </c>
      <c r="C29" s="53">
        <v>790.6686263934176</v>
      </c>
      <c r="D29" s="53">
        <v>669.3777072425054</v>
      </c>
      <c r="E29" s="44">
        <v>1460.046333635919</v>
      </c>
      <c r="F29" s="53"/>
      <c r="G29" s="44">
        <v>122.65919176365374</v>
      </c>
      <c r="H29" s="53"/>
      <c r="I29" s="53">
        <v>153.83818301304538</v>
      </c>
      <c r="J29" s="53">
        <v>83.78931805129905</v>
      </c>
      <c r="K29" s="44">
        <v>237.6275010643445</v>
      </c>
      <c r="L29" s="53"/>
      <c r="M29" s="47">
        <v>1820.333026463917</v>
      </c>
      <c r="N29" s="44">
        <v>1449</v>
      </c>
      <c r="O29" s="6"/>
      <c r="P29" s="285"/>
      <c r="Q29" s="310"/>
      <c r="R29" s="318"/>
      <c r="S29" s="318"/>
      <c r="T29" s="318"/>
      <c r="U29" s="318"/>
      <c r="V29" s="318"/>
      <c r="W29" s="318"/>
      <c r="X29" s="318"/>
      <c r="Y29" s="318"/>
      <c r="Z29" s="318"/>
      <c r="AA29" s="285"/>
      <c r="AB29" s="285"/>
      <c r="AC29" s="285"/>
      <c r="AD29" s="318"/>
      <c r="AE29" s="318"/>
      <c r="AF29" s="318"/>
      <c r="AG29" s="318"/>
      <c r="AH29" s="318"/>
      <c r="AI29" s="318"/>
      <c r="AJ29" s="318"/>
      <c r="AK29" s="318"/>
      <c r="AL29" s="318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</row>
    <row r="30" spans="2:50" ht="12.75">
      <c r="B30" s="55" t="s">
        <v>34</v>
      </c>
      <c r="C30" s="53">
        <v>886.2116549886792</v>
      </c>
      <c r="D30" s="53">
        <v>741.2797341957909</v>
      </c>
      <c r="E30" s="44">
        <v>1627.4913891844683</v>
      </c>
      <c r="F30" s="53"/>
      <c r="G30" s="44">
        <v>120.79350141871703</v>
      </c>
      <c r="H30" s="53"/>
      <c r="I30" s="53">
        <v>131.33759107521624</v>
      </c>
      <c r="J30" s="53">
        <v>106.27997627103598</v>
      </c>
      <c r="K30" s="44">
        <v>237.61756734625214</v>
      </c>
      <c r="L30" s="53"/>
      <c r="M30" s="47">
        <v>1985.9024579494385</v>
      </c>
      <c r="N30" s="44">
        <v>1584</v>
      </c>
      <c r="O30" s="6"/>
      <c r="P30" s="285"/>
      <c r="Q30" s="310"/>
      <c r="R30" s="318"/>
      <c r="S30" s="318"/>
      <c r="T30" s="318"/>
      <c r="U30" s="318"/>
      <c r="V30" s="318"/>
      <c r="W30" s="318"/>
      <c r="X30" s="318"/>
      <c r="Y30" s="318"/>
      <c r="Z30" s="318"/>
      <c r="AA30" s="285"/>
      <c r="AB30" s="285"/>
      <c r="AC30" s="285"/>
      <c r="AD30" s="318"/>
      <c r="AE30" s="318"/>
      <c r="AF30" s="318"/>
      <c r="AG30" s="318"/>
      <c r="AH30" s="318"/>
      <c r="AI30" s="318"/>
      <c r="AJ30" s="318"/>
      <c r="AK30" s="318"/>
      <c r="AL30" s="318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</row>
    <row r="31" spans="2:50" ht="12.75">
      <c r="B31" s="12" t="s">
        <v>3</v>
      </c>
      <c r="C31" s="44">
        <v>1676.8802813820969</v>
      </c>
      <c r="D31" s="44">
        <v>1410.6574414382962</v>
      </c>
      <c r="E31" s="44">
        <v>3087.537722820387</v>
      </c>
      <c r="F31" s="44"/>
      <c r="G31" s="44">
        <v>243.45269318237075</v>
      </c>
      <c r="H31" s="44"/>
      <c r="I31" s="44">
        <v>285.1757740882616</v>
      </c>
      <c r="J31" s="44">
        <v>190.06929432233503</v>
      </c>
      <c r="K31" s="44">
        <v>475.2450684105967</v>
      </c>
      <c r="L31" s="44"/>
      <c r="M31" s="44">
        <v>3806.235484413355</v>
      </c>
      <c r="N31" s="44">
        <v>3033</v>
      </c>
      <c r="O31" s="6"/>
      <c r="P31" s="285"/>
      <c r="Q31" s="310"/>
      <c r="R31" s="318"/>
      <c r="S31" s="318"/>
      <c r="T31" s="318"/>
      <c r="U31" s="318"/>
      <c r="V31" s="318"/>
      <c r="W31" s="318"/>
      <c r="X31" s="318"/>
      <c r="Y31" s="318"/>
      <c r="Z31" s="318"/>
      <c r="AA31" s="285"/>
      <c r="AB31" s="285"/>
      <c r="AC31" s="285"/>
      <c r="AD31" s="318"/>
      <c r="AE31" s="318"/>
      <c r="AF31" s="318"/>
      <c r="AG31" s="318"/>
      <c r="AH31" s="318"/>
      <c r="AI31" s="318"/>
      <c r="AJ31" s="318"/>
      <c r="AK31" s="318"/>
      <c r="AL31" s="318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</row>
    <row r="32" spans="2:50" ht="12.75">
      <c r="B32" s="55" t="s">
        <v>100</v>
      </c>
      <c r="C32" s="53">
        <v>1838.9741538779435</v>
      </c>
      <c r="D32" s="53">
        <v>1207.6636529637492</v>
      </c>
      <c r="E32" s="44">
        <v>3046.6378068416975</v>
      </c>
      <c r="F32" s="53"/>
      <c r="G32" s="44">
        <v>204.62460404166256</v>
      </c>
      <c r="H32" s="53"/>
      <c r="I32" s="53">
        <v>210.24065288023556</v>
      </c>
      <c r="J32" s="53">
        <v>87.39787634673786</v>
      </c>
      <c r="K32" s="44">
        <v>297.63852922697333</v>
      </c>
      <c r="L32" s="53"/>
      <c r="M32" s="47">
        <v>3548.9009401103303</v>
      </c>
      <c r="N32" s="44">
        <v>2432</v>
      </c>
      <c r="O32" s="6"/>
      <c r="P32" s="285"/>
      <c r="Q32" s="310"/>
      <c r="R32" s="318"/>
      <c r="S32" s="318"/>
      <c r="T32" s="318"/>
      <c r="U32" s="318"/>
      <c r="V32" s="318"/>
      <c r="W32" s="318"/>
      <c r="X32" s="318"/>
      <c r="Y32" s="318"/>
      <c r="Z32" s="318"/>
      <c r="AA32" s="285"/>
      <c r="AB32" s="285"/>
      <c r="AC32" s="285"/>
      <c r="AD32" s="318"/>
      <c r="AE32" s="318"/>
      <c r="AF32" s="318"/>
      <c r="AG32" s="318"/>
      <c r="AH32" s="318"/>
      <c r="AI32" s="318"/>
      <c r="AJ32" s="318"/>
      <c r="AK32" s="318"/>
      <c r="AL32" s="318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</row>
    <row r="33" spans="2:50" ht="12.75">
      <c r="B33" s="21"/>
      <c r="C33" s="53"/>
      <c r="D33" s="53"/>
      <c r="E33" s="44"/>
      <c r="F33" s="53"/>
      <c r="G33" s="44"/>
      <c r="H33" s="53"/>
      <c r="I33" s="53"/>
      <c r="J33" s="53"/>
      <c r="K33" s="44"/>
      <c r="L33" s="53"/>
      <c r="M33" s="44"/>
      <c r="N33" s="44"/>
      <c r="O33" s="6"/>
      <c r="P33" s="285"/>
      <c r="Q33" s="310"/>
      <c r="R33" s="318"/>
      <c r="S33" s="318"/>
      <c r="T33" s="318"/>
      <c r="U33" s="318"/>
      <c r="V33" s="318"/>
      <c r="W33" s="318"/>
      <c r="X33" s="318"/>
      <c r="Y33" s="318"/>
      <c r="Z33" s="318"/>
      <c r="AA33" s="285"/>
      <c r="AB33" s="285"/>
      <c r="AC33" s="285"/>
      <c r="AD33" s="318"/>
      <c r="AE33" s="318"/>
      <c r="AF33" s="318"/>
      <c r="AG33" s="318"/>
      <c r="AH33" s="318"/>
      <c r="AI33" s="318"/>
      <c r="AJ33" s="318"/>
      <c r="AK33" s="318"/>
      <c r="AL33" s="318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</row>
    <row r="34" spans="2:50" ht="12.75">
      <c r="B34" s="12" t="s">
        <v>57</v>
      </c>
      <c r="C34" s="53"/>
      <c r="D34" s="53"/>
      <c r="E34" s="44"/>
      <c r="F34" s="53"/>
      <c r="G34" s="44"/>
      <c r="H34" s="53"/>
      <c r="I34" s="53"/>
      <c r="J34" s="53"/>
      <c r="K34" s="44"/>
      <c r="L34" s="53"/>
      <c r="M34" s="47"/>
      <c r="N34" s="47"/>
      <c r="O34" s="6"/>
      <c r="P34" s="285"/>
      <c r="Q34" s="310"/>
      <c r="R34" s="318"/>
      <c r="S34" s="318"/>
      <c r="T34" s="318"/>
      <c r="U34" s="318"/>
      <c r="V34" s="318"/>
      <c r="W34" s="318"/>
      <c r="X34" s="318"/>
      <c r="Y34" s="318"/>
      <c r="Z34" s="318"/>
      <c r="AA34" s="285"/>
      <c r="AB34" s="285"/>
      <c r="AC34" s="285"/>
      <c r="AD34" s="318"/>
      <c r="AE34" s="318"/>
      <c r="AF34" s="318"/>
      <c r="AG34" s="318"/>
      <c r="AH34" s="318"/>
      <c r="AI34" s="318"/>
      <c r="AJ34" s="318"/>
      <c r="AK34" s="318"/>
      <c r="AL34" s="318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</row>
    <row r="35" spans="2:50" ht="12.75">
      <c r="B35" s="55" t="s">
        <v>36</v>
      </c>
      <c r="C35" s="53">
        <v>4441.432483127345</v>
      </c>
      <c r="D35" s="53">
        <v>2491.9455064368926</v>
      </c>
      <c r="E35" s="44">
        <v>6933.377989564276</v>
      </c>
      <c r="F35" s="53"/>
      <c r="G35" s="44">
        <v>268.77027046498125</v>
      </c>
      <c r="H35" s="53"/>
      <c r="I35" s="53">
        <v>337.62133459032395</v>
      </c>
      <c r="J35" s="53">
        <v>123.78659366314456</v>
      </c>
      <c r="K35" s="44">
        <v>461.4079282534687</v>
      </c>
      <c r="L35" s="53"/>
      <c r="M35" s="47">
        <v>7663.556188282732</v>
      </c>
      <c r="N35" s="44">
        <v>6361</v>
      </c>
      <c r="O35" s="4"/>
      <c r="P35" s="285"/>
      <c r="Q35" s="285"/>
      <c r="R35" s="318"/>
      <c r="S35" s="318"/>
      <c r="T35" s="318"/>
      <c r="U35" s="318"/>
      <c r="V35" s="318"/>
      <c r="W35" s="318"/>
      <c r="X35" s="318"/>
      <c r="Y35" s="318"/>
      <c r="Z35" s="318"/>
      <c r="AA35" s="285"/>
      <c r="AB35" s="285"/>
      <c r="AC35" s="285"/>
      <c r="AD35" s="318"/>
      <c r="AE35" s="318"/>
      <c r="AF35" s="318"/>
      <c r="AG35" s="318"/>
      <c r="AH35" s="318"/>
      <c r="AI35" s="318"/>
      <c r="AJ35" s="318"/>
      <c r="AK35" s="318"/>
      <c r="AL35" s="318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</row>
    <row r="36" spans="2:50" ht="12.75">
      <c r="B36" s="55" t="s">
        <v>37</v>
      </c>
      <c r="C36" s="53">
        <v>2416.6671710499936</v>
      </c>
      <c r="D36" s="53">
        <v>1623.5628409531305</v>
      </c>
      <c r="E36" s="44">
        <v>4040.230012003117</v>
      </c>
      <c r="F36" s="53"/>
      <c r="G36" s="45">
        <v>199.76865817242555</v>
      </c>
      <c r="H36" s="57"/>
      <c r="I36" s="57">
        <v>254.61262070417362</v>
      </c>
      <c r="J36" s="57">
        <v>111.7930042972957</v>
      </c>
      <c r="K36" s="45">
        <v>366.40562500146945</v>
      </c>
      <c r="L36" s="57"/>
      <c r="M36" s="46">
        <v>4606.404295177011</v>
      </c>
      <c r="N36" s="44">
        <v>3911</v>
      </c>
      <c r="O36" s="4"/>
      <c r="P36" s="285"/>
      <c r="Q36" s="285"/>
      <c r="R36" s="318"/>
      <c r="S36" s="318"/>
      <c r="T36" s="318"/>
      <c r="U36" s="318"/>
      <c r="V36" s="318"/>
      <c r="W36" s="318"/>
      <c r="X36" s="318"/>
      <c r="Y36" s="318"/>
      <c r="Z36" s="318"/>
      <c r="AA36" s="285"/>
      <c r="AB36" s="285"/>
      <c r="AC36" s="285"/>
      <c r="AD36" s="318"/>
      <c r="AE36" s="318"/>
      <c r="AF36" s="318"/>
      <c r="AG36" s="318"/>
      <c r="AH36" s="318"/>
      <c r="AI36" s="318"/>
      <c r="AJ36" s="318"/>
      <c r="AK36" s="318"/>
      <c r="AL36" s="318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</row>
    <row r="37" spans="2:50" ht="12.75">
      <c r="B37" s="55" t="s">
        <v>38</v>
      </c>
      <c r="C37" s="53">
        <v>635.7275757071847</v>
      </c>
      <c r="D37" s="53">
        <v>563.9703820680679</v>
      </c>
      <c r="E37" s="44">
        <v>1199.6979577752506</v>
      </c>
      <c r="F37" s="53"/>
      <c r="G37" s="45">
        <v>100.88569668885924</v>
      </c>
      <c r="H37" s="57"/>
      <c r="I37" s="57">
        <v>123.29243584510337</v>
      </c>
      <c r="J37" s="57">
        <v>100.3982149418014</v>
      </c>
      <c r="K37" s="45">
        <v>223.69065078690483</v>
      </c>
      <c r="L37" s="57"/>
      <c r="M37" s="46">
        <v>1524.2743052510143</v>
      </c>
      <c r="N37" s="44">
        <v>1286</v>
      </c>
      <c r="O37" s="4"/>
      <c r="P37" s="285"/>
      <c r="Q37" s="285"/>
      <c r="R37" s="318"/>
      <c r="S37" s="318"/>
      <c r="T37" s="318"/>
      <c r="U37" s="318"/>
      <c r="V37" s="318"/>
      <c r="W37" s="318"/>
      <c r="X37" s="318"/>
      <c r="Y37" s="318"/>
      <c r="Z37" s="318"/>
      <c r="AA37" s="285"/>
      <c r="AB37" s="285"/>
      <c r="AC37" s="285"/>
      <c r="AD37" s="318"/>
      <c r="AE37" s="318"/>
      <c r="AF37" s="318"/>
      <c r="AG37" s="318"/>
      <c r="AH37" s="318"/>
      <c r="AI37" s="318"/>
      <c r="AJ37" s="318"/>
      <c r="AK37" s="318"/>
      <c r="AL37" s="318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</row>
    <row r="38" spans="2:50" ht="12.75">
      <c r="B38" s="55" t="s">
        <v>39</v>
      </c>
      <c r="C38" s="53">
        <v>773.3938968709145</v>
      </c>
      <c r="D38" s="53">
        <v>538.9442342817284</v>
      </c>
      <c r="E38" s="44">
        <v>1312.3381311526434</v>
      </c>
      <c r="F38" s="53"/>
      <c r="G38" s="45">
        <v>101.99511877003867</v>
      </c>
      <c r="H38" s="57"/>
      <c r="I38" s="57">
        <v>103.35211242683934</v>
      </c>
      <c r="J38" s="69">
        <v>39.49498877858397</v>
      </c>
      <c r="K38" s="45">
        <v>142.84710120542337</v>
      </c>
      <c r="L38" s="57"/>
      <c r="M38" s="46">
        <v>1557.1803511281066</v>
      </c>
      <c r="N38" s="44">
        <v>1120</v>
      </c>
      <c r="O38" s="4"/>
      <c r="P38" s="285"/>
      <c r="Q38" s="285"/>
      <c r="R38" s="318"/>
      <c r="S38" s="318"/>
      <c r="T38" s="318"/>
      <c r="U38" s="318"/>
      <c r="V38" s="318"/>
      <c r="W38" s="318"/>
      <c r="X38" s="318"/>
      <c r="Y38" s="318"/>
      <c r="Z38" s="318"/>
      <c r="AA38" s="285"/>
      <c r="AB38" s="285"/>
      <c r="AC38" s="285"/>
      <c r="AD38" s="318"/>
      <c r="AE38" s="318"/>
      <c r="AF38" s="318"/>
      <c r="AG38" s="318"/>
      <c r="AH38" s="318"/>
      <c r="AI38" s="318"/>
      <c r="AJ38" s="318"/>
      <c r="AK38" s="318"/>
      <c r="AL38" s="318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</row>
    <row r="39" spans="2:50" ht="12.75">
      <c r="B39" s="55" t="s">
        <v>40</v>
      </c>
      <c r="C39" s="53">
        <v>1345.577229947745</v>
      </c>
      <c r="D39" s="53">
        <v>1213.9327985351892</v>
      </c>
      <c r="E39" s="44">
        <v>2559.5100284829305</v>
      </c>
      <c r="F39" s="53"/>
      <c r="G39" s="45">
        <v>219.90442353246542</v>
      </c>
      <c r="H39" s="57"/>
      <c r="I39" s="57">
        <v>197.0840610906304</v>
      </c>
      <c r="J39" s="57">
        <v>73.43716771317236</v>
      </c>
      <c r="K39" s="45">
        <v>270.5212288038027</v>
      </c>
      <c r="L39" s="57"/>
      <c r="M39" s="46">
        <v>3049.935680819192</v>
      </c>
      <c r="N39" s="44">
        <v>2001</v>
      </c>
      <c r="O39" s="4"/>
      <c r="P39" s="285"/>
      <c r="Q39" s="285"/>
      <c r="R39" s="318"/>
      <c r="S39" s="318"/>
      <c r="T39" s="318"/>
      <c r="U39" s="318"/>
      <c r="V39" s="318"/>
      <c r="W39" s="318"/>
      <c r="X39" s="318"/>
      <c r="Y39" s="318"/>
      <c r="Z39" s="318"/>
      <c r="AA39" s="285"/>
      <c r="AB39" s="285"/>
      <c r="AC39" s="285"/>
      <c r="AD39" s="318"/>
      <c r="AE39" s="318"/>
      <c r="AF39" s="318"/>
      <c r="AG39" s="318"/>
      <c r="AH39" s="318"/>
      <c r="AI39" s="318"/>
      <c r="AJ39" s="318"/>
      <c r="AK39" s="318"/>
      <c r="AL39" s="318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</row>
    <row r="40" spans="2:50" ht="12.75">
      <c r="B40" s="55" t="s">
        <v>41</v>
      </c>
      <c r="C40" s="53">
        <v>2090.728532642158</v>
      </c>
      <c r="D40" s="53">
        <v>885.2553220059558</v>
      </c>
      <c r="E40" s="44">
        <v>2975.983854648105</v>
      </c>
      <c r="F40" s="53"/>
      <c r="G40" s="45">
        <v>107.49973617440152</v>
      </c>
      <c r="H40" s="57"/>
      <c r="I40" s="57">
        <v>169.24270642539082</v>
      </c>
      <c r="J40" s="57">
        <v>63.7070123884035</v>
      </c>
      <c r="K40" s="45">
        <v>232.94971881379422</v>
      </c>
      <c r="L40" s="57"/>
      <c r="M40" s="46">
        <v>3316.433309636297</v>
      </c>
      <c r="N40" s="44">
        <v>2749</v>
      </c>
      <c r="O40" s="4"/>
      <c r="P40" s="285"/>
      <c r="Q40" s="285"/>
      <c r="R40" s="318"/>
      <c r="S40" s="318"/>
      <c r="T40" s="318"/>
      <c r="U40" s="318"/>
      <c r="V40" s="318"/>
      <c r="W40" s="318"/>
      <c r="X40" s="318"/>
      <c r="Y40" s="318"/>
      <c r="Z40" s="318"/>
      <c r="AA40" s="285"/>
      <c r="AB40" s="285"/>
      <c r="AC40" s="285"/>
      <c r="AD40" s="318"/>
      <c r="AE40" s="318"/>
      <c r="AF40" s="318"/>
      <c r="AG40" s="318"/>
      <c r="AH40" s="318"/>
      <c r="AI40" s="318"/>
      <c r="AJ40" s="318"/>
      <c r="AK40" s="318"/>
      <c r="AL40" s="318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</row>
    <row r="41" spans="2:50" ht="12.75">
      <c r="B41" s="55"/>
      <c r="C41" s="53"/>
      <c r="D41" s="53"/>
      <c r="E41" s="44"/>
      <c r="F41" s="53"/>
      <c r="G41" s="45"/>
      <c r="H41" s="57"/>
      <c r="I41" s="57"/>
      <c r="J41" s="57"/>
      <c r="K41" s="45"/>
      <c r="L41" s="57"/>
      <c r="M41" s="46"/>
      <c r="N41" s="46"/>
      <c r="O41" s="4"/>
      <c r="P41" s="285"/>
      <c r="Q41" s="285"/>
      <c r="R41" s="318"/>
      <c r="S41" s="318"/>
      <c r="T41" s="318"/>
      <c r="U41" s="318"/>
      <c r="V41" s="318"/>
      <c r="W41" s="318"/>
      <c r="X41" s="318"/>
      <c r="Y41" s="318"/>
      <c r="Z41" s="318"/>
      <c r="AA41" s="285"/>
      <c r="AB41" s="285"/>
      <c r="AC41" s="285"/>
      <c r="AD41" s="318"/>
      <c r="AE41" s="318"/>
      <c r="AF41" s="318"/>
      <c r="AG41" s="318"/>
      <c r="AH41" s="318"/>
      <c r="AI41" s="318"/>
      <c r="AJ41" s="318"/>
      <c r="AK41" s="318"/>
      <c r="AL41" s="318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</row>
    <row r="42" spans="2:50" ht="12.75">
      <c r="B42" s="12" t="s">
        <v>58</v>
      </c>
      <c r="C42" s="53"/>
      <c r="D42" s="53"/>
      <c r="E42" s="44"/>
      <c r="F42" s="53"/>
      <c r="G42" s="45"/>
      <c r="H42" s="57"/>
      <c r="I42" s="57"/>
      <c r="J42" s="57"/>
      <c r="K42" s="45"/>
      <c r="L42" s="57"/>
      <c r="M42" s="46"/>
      <c r="N42" s="46"/>
      <c r="O42" s="4"/>
      <c r="P42" s="285"/>
      <c r="Q42" s="285"/>
      <c r="R42" s="318"/>
      <c r="S42" s="318"/>
      <c r="T42" s="318"/>
      <c r="U42" s="318"/>
      <c r="V42" s="318"/>
      <c r="W42" s="318"/>
      <c r="X42" s="318"/>
      <c r="Y42" s="318"/>
      <c r="Z42" s="318"/>
      <c r="AA42" s="285"/>
      <c r="AB42" s="285"/>
      <c r="AC42" s="285"/>
      <c r="AD42" s="318"/>
      <c r="AE42" s="318"/>
      <c r="AF42" s="318"/>
      <c r="AG42" s="318"/>
      <c r="AH42" s="318"/>
      <c r="AI42" s="318"/>
      <c r="AJ42" s="318"/>
      <c r="AK42" s="318"/>
      <c r="AL42" s="318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</row>
    <row r="43" spans="2:50" ht="12.75">
      <c r="B43" s="55" t="s">
        <v>42</v>
      </c>
      <c r="C43" s="53">
        <v>602.8862391994422</v>
      </c>
      <c r="D43" s="53">
        <v>388.5774101059432</v>
      </c>
      <c r="E43" s="44">
        <v>991.4636493053857</v>
      </c>
      <c r="F43" s="53"/>
      <c r="G43" s="45">
        <v>54.74765197425852</v>
      </c>
      <c r="H43" s="57"/>
      <c r="I43" s="69">
        <v>50.261573558773875</v>
      </c>
      <c r="J43" s="70" t="s">
        <v>63</v>
      </c>
      <c r="K43" s="45">
        <v>81.41172521163918</v>
      </c>
      <c r="L43" s="57"/>
      <c r="M43" s="46">
        <v>1127.6230264912847</v>
      </c>
      <c r="N43" s="44">
        <v>953</v>
      </c>
      <c r="O43" s="4"/>
      <c r="P43" s="285"/>
      <c r="Q43" s="285"/>
      <c r="R43" s="318"/>
      <c r="S43" s="318"/>
      <c r="T43" s="318"/>
      <c r="U43" s="318"/>
      <c r="V43" s="318"/>
      <c r="W43" s="318"/>
      <c r="X43" s="318"/>
      <c r="Y43" s="318"/>
      <c r="Z43" s="318"/>
      <c r="AA43" s="285"/>
      <c r="AB43" s="285"/>
      <c r="AC43" s="285"/>
      <c r="AD43" s="318"/>
      <c r="AE43" s="318"/>
      <c r="AF43" s="318"/>
      <c r="AG43" s="318"/>
      <c r="AH43" s="318"/>
      <c r="AI43" s="318"/>
      <c r="AJ43" s="318"/>
      <c r="AK43" s="318"/>
      <c r="AL43" s="318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</row>
    <row r="44" spans="2:50" ht="12.75">
      <c r="B44" s="55" t="s">
        <v>43</v>
      </c>
      <c r="C44" s="53">
        <v>1509.6047034976987</v>
      </c>
      <c r="D44" s="53">
        <v>1041.4847578285644</v>
      </c>
      <c r="E44" s="44">
        <v>2551.0894613262653</v>
      </c>
      <c r="F44" s="53"/>
      <c r="G44" s="45">
        <v>152.0655289284318</v>
      </c>
      <c r="H44" s="57"/>
      <c r="I44" s="57">
        <v>170.19481892309958</v>
      </c>
      <c r="J44" s="57">
        <v>82.62150830638048</v>
      </c>
      <c r="K44" s="45">
        <v>252.81632722947992</v>
      </c>
      <c r="L44" s="57"/>
      <c r="M44" s="46">
        <v>2955.971317484178</v>
      </c>
      <c r="N44" s="44">
        <v>2545</v>
      </c>
      <c r="O44" s="4"/>
      <c r="P44" s="285"/>
      <c r="Q44" s="285"/>
      <c r="R44" s="318"/>
      <c r="S44" s="318"/>
      <c r="T44" s="318"/>
      <c r="U44" s="318"/>
      <c r="V44" s="318"/>
      <c r="W44" s="318"/>
      <c r="X44" s="318"/>
      <c r="Y44" s="318"/>
      <c r="Z44" s="318"/>
      <c r="AA44" s="285"/>
      <c r="AB44" s="285"/>
      <c r="AC44" s="285"/>
      <c r="AD44" s="318"/>
      <c r="AE44" s="318"/>
      <c r="AF44" s="318"/>
      <c r="AG44" s="318"/>
      <c r="AH44" s="318"/>
      <c r="AI44" s="318"/>
      <c r="AJ44" s="318"/>
      <c r="AK44" s="318"/>
      <c r="AL44" s="318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</row>
    <row r="45" spans="2:50" ht="12.75">
      <c r="B45" s="55" t="s">
        <v>44</v>
      </c>
      <c r="C45" s="53">
        <v>1172.8562473977638</v>
      </c>
      <c r="D45" s="53">
        <v>784.3052630471195</v>
      </c>
      <c r="E45" s="44">
        <v>1957.1615104448847</v>
      </c>
      <c r="F45" s="53"/>
      <c r="G45" s="45">
        <v>109.18520868720161</v>
      </c>
      <c r="H45" s="57"/>
      <c r="I45" s="57">
        <v>120.63542735430995</v>
      </c>
      <c r="J45" s="57">
        <v>57.11595980689593</v>
      </c>
      <c r="K45" s="45">
        <v>177.75138716120588</v>
      </c>
      <c r="L45" s="57"/>
      <c r="M45" s="46">
        <v>2244.098106293293</v>
      </c>
      <c r="N45" s="44">
        <v>1910</v>
      </c>
      <c r="O45" s="4"/>
      <c r="P45" s="285"/>
      <c r="Q45" s="285"/>
      <c r="R45" s="318"/>
      <c r="S45" s="318"/>
      <c r="T45" s="318"/>
      <c r="U45" s="318"/>
      <c r="V45" s="318"/>
      <c r="W45" s="318"/>
      <c r="X45" s="318"/>
      <c r="Y45" s="318"/>
      <c r="Z45" s="318"/>
      <c r="AA45" s="285"/>
      <c r="AB45" s="285"/>
      <c r="AC45" s="285"/>
      <c r="AD45" s="318"/>
      <c r="AE45" s="318"/>
      <c r="AF45" s="318"/>
      <c r="AG45" s="318"/>
      <c r="AH45" s="318"/>
      <c r="AI45" s="318"/>
      <c r="AJ45" s="318"/>
      <c r="AK45" s="318"/>
      <c r="AL45" s="318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</row>
    <row r="46" spans="2:50" ht="12.75">
      <c r="B46" s="55" t="s">
        <v>45</v>
      </c>
      <c r="C46" s="53">
        <v>1018.3783282248144</v>
      </c>
      <c r="D46" s="53">
        <v>646.9220146967756</v>
      </c>
      <c r="E46" s="44">
        <v>1665.300342921588</v>
      </c>
      <c r="F46" s="53"/>
      <c r="G46" s="45">
        <v>102.60374793907019</v>
      </c>
      <c r="H46" s="57"/>
      <c r="I46" s="57">
        <v>101.50646340268129</v>
      </c>
      <c r="J46" s="69">
        <v>37.04348798528713</v>
      </c>
      <c r="K46" s="45">
        <v>138.54995138796843</v>
      </c>
      <c r="L46" s="57"/>
      <c r="M46" s="46">
        <v>1906.454042248624</v>
      </c>
      <c r="N46" s="44">
        <v>1591</v>
      </c>
      <c r="O46" s="4"/>
      <c r="P46" s="285"/>
      <c r="Q46" s="285"/>
      <c r="R46" s="318"/>
      <c r="S46" s="318"/>
      <c r="T46" s="318"/>
      <c r="U46" s="318"/>
      <c r="V46" s="318"/>
      <c r="W46" s="318"/>
      <c r="X46" s="318"/>
      <c r="Y46" s="318"/>
      <c r="Z46" s="318"/>
      <c r="AA46" s="285"/>
      <c r="AB46" s="285"/>
      <c r="AC46" s="285"/>
      <c r="AD46" s="318"/>
      <c r="AE46" s="318"/>
      <c r="AF46" s="318"/>
      <c r="AG46" s="318"/>
      <c r="AH46" s="318"/>
      <c r="AI46" s="318"/>
      <c r="AJ46" s="318"/>
      <c r="AK46" s="318"/>
      <c r="AL46" s="318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</row>
    <row r="47" spans="2:50" ht="12.75">
      <c r="B47" s="55" t="s">
        <v>46</v>
      </c>
      <c r="C47" s="53">
        <v>1192.0203534989073</v>
      </c>
      <c r="D47" s="53">
        <v>782.8489783573931</v>
      </c>
      <c r="E47" s="44">
        <v>1974.8693318562991</v>
      </c>
      <c r="F47" s="53"/>
      <c r="G47" s="45">
        <v>81.97261230785678</v>
      </c>
      <c r="H47" s="57"/>
      <c r="I47" s="57">
        <v>124.99870510484672</v>
      </c>
      <c r="J47" s="57">
        <v>68.13953019289274</v>
      </c>
      <c r="K47" s="45">
        <v>193.13823529773944</v>
      </c>
      <c r="L47" s="57"/>
      <c r="M47" s="46">
        <v>2249.9801794618984</v>
      </c>
      <c r="N47" s="44">
        <v>1820</v>
      </c>
      <c r="O47" s="4"/>
      <c r="P47" s="285"/>
      <c r="Q47" s="285"/>
      <c r="R47" s="318"/>
      <c r="S47" s="318"/>
      <c r="T47" s="318"/>
      <c r="U47" s="318"/>
      <c r="V47" s="318"/>
      <c r="W47" s="318"/>
      <c r="X47" s="318"/>
      <c r="Y47" s="318"/>
      <c r="Z47" s="318"/>
      <c r="AA47" s="285"/>
      <c r="AB47" s="285"/>
      <c r="AC47" s="285"/>
      <c r="AD47" s="318"/>
      <c r="AE47" s="318"/>
      <c r="AF47" s="318"/>
      <c r="AG47" s="318"/>
      <c r="AH47" s="318"/>
      <c r="AI47" s="318"/>
      <c r="AJ47" s="318"/>
      <c r="AK47" s="318"/>
      <c r="AL47" s="318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</row>
    <row r="48" spans="2:50" ht="12.75">
      <c r="B48" s="55" t="s">
        <v>47</v>
      </c>
      <c r="C48" s="53">
        <v>1397.4990620831675</v>
      </c>
      <c r="D48" s="53">
        <v>749.7191617321043</v>
      </c>
      <c r="E48" s="44">
        <v>2147.218223815275</v>
      </c>
      <c r="F48" s="53"/>
      <c r="G48" s="45">
        <v>82.6686386686682</v>
      </c>
      <c r="H48" s="57"/>
      <c r="I48" s="57">
        <v>114.47396216794304</v>
      </c>
      <c r="J48" s="69">
        <v>44.05065445837139</v>
      </c>
      <c r="K48" s="45">
        <v>158.52461662631447</v>
      </c>
      <c r="L48" s="57"/>
      <c r="M48" s="46">
        <v>2388.411479110257</v>
      </c>
      <c r="N48" s="44">
        <v>1998</v>
      </c>
      <c r="O48" s="4"/>
      <c r="P48" s="285"/>
      <c r="Q48" s="285"/>
      <c r="R48" s="318"/>
      <c r="S48" s="318"/>
      <c r="T48" s="318"/>
      <c r="U48" s="318"/>
      <c r="V48" s="318"/>
      <c r="W48" s="318"/>
      <c r="X48" s="318"/>
      <c r="Y48" s="318"/>
      <c r="Z48" s="318"/>
      <c r="AA48" s="285"/>
      <c r="AB48" s="285"/>
      <c r="AC48" s="285"/>
      <c r="AD48" s="318"/>
      <c r="AE48" s="318"/>
      <c r="AF48" s="318"/>
      <c r="AG48" s="318"/>
      <c r="AH48" s="318"/>
      <c r="AI48" s="318"/>
      <c r="AJ48" s="318"/>
      <c r="AK48" s="318"/>
      <c r="AL48" s="318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</row>
    <row r="49" spans="2:50" ht="12.75">
      <c r="B49" s="55" t="s">
        <v>48</v>
      </c>
      <c r="C49" s="53">
        <v>1355.881164494742</v>
      </c>
      <c r="D49" s="53">
        <v>1240.6733174040537</v>
      </c>
      <c r="E49" s="44">
        <v>2596.5544818988005</v>
      </c>
      <c r="F49" s="53"/>
      <c r="G49" s="45">
        <v>201.29973984617604</v>
      </c>
      <c r="H49" s="57"/>
      <c r="I49" s="57">
        <v>217.8281406822728</v>
      </c>
      <c r="J49" s="57">
        <v>88.59564029449727</v>
      </c>
      <c r="K49" s="45">
        <v>306.42378097677</v>
      </c>
      <c r="L49" s="57"/>
      <c r="M49" s="46">
        <v>3104.278002721748</v>
      </c>
      <c r="N49" s="44">
        <v>2064</v>
      </c>
      <c r="O49" s="4"/>
      <c r="P49" s="285"/>
      <c r="Q49" s="285"/>
      <c r="R49" s="318"/>
      <c r="S49" s="318"/>
      <c r="T49" s="318"/>
      <c r="U49" s="318"/>
      <c r="V49" s="318"/>
      <c r="W49" s="318"/>
      <c r="X49" s="318"/>
      <c r="Y49" s="318"/>
      <c r="Z49" s="318"/>
      <c r="AA49" s="285"/>
      <c r="AB49" s="285"/>
      <c r="AC49" s="285"/>
      <c r="AD49" s="318"/>
      <c r="AE49" s="318"/>
      <c r="AF49" s="318"/>
      <c r="AG49" s="318"/>
      <c r="AH49" s="318"/>
      <c r="AI49" s="318"/>
      <c r="AJ49" s="318"/>
      <c r="AK49" s="318"/>
      <c r="AL49" s="318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</row>
    <row r="50" spans="2:50" ht="12.75">
      <c r="B50" s="55" t="s">
        <v>49</v>
      </c>
      <c r="C50" s="53">
        <v>2039.9629876508789</v>
      </c>
      <c r="D50" s="53">
        <v>1091.0271523779022</v>
      </c>
      <c r="E50" s="44">
        <v>3130.9901400287777</v>
      </c>
      <c r="F50" s="53"/>
      <c r="G50" s="45">
        <v>148.36025583743333</v>
      </c>
      <c r="H50" s="57"/>
      <c r="I50" s="57">
        <v>169.75298444733352</v>
      </c>
      <c r="J50" s="69">
        <v>57.35720634743187</v>
      </c>
      <c r="K50" s="45">
        <v>227.1101907947653</v>
      </c>
      <c r="L50" s="57"/>
      <c r="M50" s="46">
        <v>3506.460586660976</v>
      </c>
      <c r="N50" s="44">
        <v>2734</v>
      </c>
      <c r="O50" s="4"/>
      <c r="P50" s="285"/>
      <c r="Q50" s="285"/>
      <c r="R50" s="318"/>
      <c r="S50" s="318"/>
      <c r="T50" s="318"/>
      <c r="U50" s="318"/>
      <c r="V50" s="318"/>
      <c r="W50" s="318"/>
      <c r="X50" s="318"/>
      <c r="Y50" s="318"/>
      <c r="Z50" s="318"/>
      <c r="AA50" s="285"/>
      <c r="AB50" s="285"/>
      <c r="AC50" s="285"/>
      <c r="AD50" s="318"/>
      <c r="AE50" s="318"/>
      <c r="AF50" s="318"/>
      <c r="AG50" s="318"/>
      <c r="AH50" s="318"/>
      <c r="AI50" s="318"/>
      <c r="AJ50" s="318"/>
      <c r="AK50" s="318"/>
      <c r="AL50" s="318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</row>
    <row r="51" spans="2:50" ht="12.75">
      <c r="B51" s="55" t="s">
        <v>50</v>
      </c>
      <c r="C51" s="53">
        <v>1414.4378032979275</v>
      </c>
      <c r="D51" s="53">
        <v>592.053028731107</v>
      </c>
      <c r="E51" s="44">
        <v>2006.490832029036</v>
      </c>
      <c r="F51" s="53"/>
      <c r="G51" s="206">
        <v>65.92051961407532</v>
      </c>
      <c r="H51" s="57"/>
      <c r="I51" s="69">
        <v>115.55319544120051</v>
      </c>
      <c r="J51" s="69">
        <v>46.542842737779374</v>
      </c>
      <c r="K51" s="45">
        <v>162.0960381789799</v>
      </c>
      <c r="L51" s="57"/>
      <c r="M51" s="46">
        <v>2234.5073898220885</v>
      </c>
      <c r="N51" s="44">
        <v>1813</v>
      </c>
      <c r="O51" s="4"/>
      <c r="P51" s="285"/>
      <c r="Q51" s="285"/>
      <c r="R51" s="318"/>
      <c r="S51" s="318"/>
      <c r="T51" s="318"/>
      <c r="U51" s="318"/>
      <c r="V51" s="318"/>
      <c r="W51" s="318"/>
      <c r="X51" s="318"/>
      <c r="Y51" s="318"/>
      <c r="Z51" s="318"/>
      <c r="AA51" s="285"/>
      <c r="AB51" s="285"/>
      <c r="AC51" s="285"/>
      <c r="AD51" s="318"/>
      <c r="AE51" s="318"/>
      <c r="AF51" s="318"/>
      <c r="AG51" s="318"/>
      <c r="AH51" s="318"/>
      <c r="AI51" s="318"/>
      <c r="AJ51" s="318"/>
      <c r="AK51" s="318"/>
      <c r="AL51" s="318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</row>
    <row r="52" spans="2:50" ht="12.75">
      <c r="B52" s="55"/>
      <c r="C52" s="53"/>
      <c r="D52" s="53"/>
      <c r="E52" s="44"/>
      <c r="F52" s="53"/>
      <c r="G52" s="206"/>
      <c r="H52" s="57"/>
      <c r="I52" s="69"/>
      <c r="J52" s="69"/>
      <c r="K52" s="45"/>
      <c r="L52" s="57"/>
      <c r="M52" s="46"/>
      <c r="N52" s="44"/>
      <c r="O52" s="4"/>
      <c r="P52" s="285"/>
      <c r="Q52" s="285"/>
      <c r="R52" s="318"/>
      <c r="S52" s="318"/>
      <c r="T52" s="318"/>
      <c r="U52" s="318"/>
      <c r="V52" s="318"/>
      <c r="W52" s="318"/>
      <c r="X52" s="318"/>
      <c r="Y52" s="318"/>
      <c r="Z52" s="318"/>
      <c r="AA52" s="285"/>
      <c r="AB52" s="285"/>
      <c r="AC52" s="285"/>
      <c r="AD52" s="318"/>
      <c r="AE52" s="318"/>
      <c r="AF52" s="318"/>
      <c r="AG52" s="318"/>
      <c r="AH52" s="318"/>
      <c r="AI52" s="318"/>
      <c r="AJ52" s="318"/>
      <c r="AK52" s="318"/>
      <c r="AL52" s="318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</row>
    <row r="53" spans="2:50" ht="12.75">
      <c r="B53" s="12" t="s">
        <v>86</v>
      </c>
      <c r="C53" s="53"/>
      <c r="D53" s="53"/>
      <c r="E53" s="44"/>
      <c r="F53" s="53"/>
      <c r="G53" s="206"/>
      <c r="H53" s="57"/>
      <c r="I53" s="69"/>
      <c r="J53" s="69"/>
      <c r="K53" s="45"/>
      <c r="L53" s="57"/>
      <c r="M53" s="46"/>
      <c r="N53" s="44"/>
      <c r="O53" s="4"/>
      <c r="P53" s="285"/>
      <c r="Q53" s="285"/>
      <c r="R53" s="318"/>
      <c r="S53" s="318"/>
      <c r="T53" s="318"/>
      <c r="U53" s="318"/>
      <c r="V53" s="318"/>
      <c r="W53" s="318"/>
      <c r="X53" s="318"/>
      <c r="Y53" s="318"/>
      <c r="Z53" s="318"/>
      <c r="AA53" s="285"/>
      <c r="AB53" s="285"/>
      <c r="AC53" s="285"/>
      <c r="AD53" s="318"/>
      <c r="AE53" s="318"/>
      <c r="AF53" s="318"/>
      <c r="AG53" s="318"/>
      <c r="AH53" s="318"/>
      <c r="AI53" s="318"/>
      <c r="AJ53" s="318"/>
      <c r="AK53" s="318"/>
      <c r="AL53" s="318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</row>
    <row r="54" spans="2:50" ht="12.75">
      <c r="B54" t="s">
        <v>87</v>
      </c>
      <c r="C54" s="53">
        <v>3285.347190094907</v>
      </c>
      <c r="D54" s="53">
        <v>2214.3674309816256</v>
      </c>
      <c r="E54" s="44">
        <v>5499.714621076529</v>
      </c>
      <c r="F54" s="53"/>
      <c r="G54" s="45">
        <v>315.9983895898919</v>
      </c>
      <c r="H54" s="57"/>
      <c r="I54" s="57">
        <v>341.0918198361832</v>
      </c>
      <c r="J54" s="57">
        <v>170.88761976614165</v>
      </c>
      <c r="K54" s="45">
        <v>511.97943960232516</v>
      </c>
      <c r="L54" s="57"/>
      <c r="M54" s="46">
        <v>6327.692450268734</v>
      </c>
      <c r="N54" s="44">
        <v>5408</v>
      </c>
      <c r="O54" s="4"/>
      <c r="P54" s="285"/>
      <c r="Q54" s="285"/>
      <c r="R54" s="318"/>
      <c r="S54" s="318"/>
      <c r="T54" s="318"/>
      <c r="U54" s="318"/>
      <c r="V54" s="318"/>
      <c r="W54" s="318"/>
      <c r="X54" s="318"/>
      <c r="Y54" s="318"/>
      <c r="Z54" s="318"/>
      <c r="AA54" s="285"/>
      <c r="AB54" s="285"/>
      <c r="AC54" s="285"/>
      <c r="AD54" s="318"/>
      <c r="AE54" s="318"/>
      <c r="AF54" s="318"/>
      <c r="AG54" s="318"/>
      <c r="AH54" s="318"/>
      <c r="AI54" s="318"/>
      <c r="AJ54" s="318"/>
      <c r="AK54" s="318"/>
      <c r="AL54" s="318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</row>
    <row r="55" spans="2:50" ht="12.75">
      <c r="B55" t="s">
        <v>88</v>
      </c>
      <c r="C55" s="53">
        <v>2210.398681723719</v>
      </c>
      <c r="D55" s="53">
        <v>1429.7709930541675</v>
      </c>
      <c r="E55" s="44">
        <v>3640.1696747778847</v>
      </c>
      <c r="F55" s="53"/>
      <c r="G55" s="45">
        <v>184.5763602469268</v>
      </c>
      <c r="H55" s="57"/>
      <c r="I55" s="57">
        <v>226.505168507528</v>
      </c>
      <c r="J55" s="57">
        <v>105.18301817817988</v>
      </c>
      <c r="K55" s="45">
        <v>331.68818668570805</v>
      </c>
      <c r="L55" s="57"/>
      <c r="M55" s="46">
        <v>4156.434221710517</v>
      </c>
      <c r="N55" s="44">
        <v>3411</v>
      </c>
      <c r="O55" s="4"/>
      <c r="P55" s="285"/>
      <c r="Q55" s="285"/>
      <c r="R55" s="318"/>
      <c r="S55" s="318"/>
      <c r="T55" s="318"/>
      <c r="U55" s="318"/>
      <c r="V55" s="318"/>
      <c r="W55" s="318"/>
      <c r="X55" s="318"/>
      <c r="Y55" s="318"/>
      <c r="Z55" s="318"/>
      <c r="AA55" s="285"/>
      <c r="AB55" s="285"/>
      <c r="AC55" s="285"/>
      <c r="AD55" s="318"/>
      <c r="AE55" s="318"/>
      <c r="AF55" s="318"/>
      <c r="AG55" s="318"/>
      <c r="AH55" s="318"/>
      <c r="AI55" s="318"/>
      <c r="AJ55" s="318"/>
      <c r="AK55" s="318"/>
      <c r="AL55" s="318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</row>
    <row r="56" spans="2:50" ht="12.75">
      <c r="B56" t="s">
        <v>48</v>
      </c>
      <c r="C56" s="53">
        <v>1355.881164494742</v>
      </c>
      <c r="D56" s="53">
        <v>1240.6733174040537</v>
      </c>
      <c r="E56" s="44">
        <v>2596.5544818988005</v>
      </c>
      <c r="F56" s="53"/>
      <c r="G56" s="45">
        <v>201.29973984617604</v>
      </c>
      <c r="H56" s="57"/>
      <c r="I56" s="57">
        <v>217.8281406822728</v>
      </c>
      <c r="J56" s="57">
        <v>88.59564029449727</v>
      </c>
      <c r="K56" s="45">
        <v>306.42378097677</v>
      </c>
      <c r="L56" s="57"/>
      <c r="M56" s="46">
        <v>3104.278002721748</v>
      </c>
      <c r="N56" s="44">
        <v>2064</v>
      </c>
      <c r="O56" s="4"/>
      <c r="P56" s="285"/>
      <c r="Q56" s="285"/>
      <c r="R56" s="318"/>
      <c r="S56" s="318"/>
      <c r="T56" s="318"/>
      <c r="U56" s="318"/>
      <c r="V56" s="318"/>
      <c r="W56" s="318"/>
      <c r="X56" s="318"/>
      <c r="Y56" s="318"/>
      <c r="Z56" s="318"/>
      <c r="AA56" s="285"/>
      <c r="AB56" s="285"/>
      <c r="AC56" s="285"/>
      <c r="AD56" s="318"/>
      <c r="AE56" s="318"/>
      <c r="AF56" s="318"/>
      <c r="AG56" s="318"/>
      <c r="AH56" s="318"/>
      <c r="AI56" s="318"/>
      <c r="AJ56" s="318"/>
      <c r="AK56" s="318"/>
      <c r="AL56" s="318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</row>
    <row r="57" spans="2:50" ht="12.75">
      <c r="B57" t="s">
        <v>144</v>
      </c>
      <c r="C57" s="53">
        <v>4851.899853031975</v>
      </c>
      <c r="D57" s="53">
        <v>2432.799342841108</v>
      </c>
      <c r="E57" s="44">
        <v>7284.699195873082</v>
      </c>
      <c r="F57" s="53"/>
      <c r="G57" s="45">
        <v>296.94941412017704</v>
      </c>
      <c r="H57" s="57"/>
      <c r="I57" s="57">
        <v>399.7801420564769</v>
      </c>
      <c r="J57" s="57">
        <v>147.9507035435826</v>
      </c>
      <c r="K57" s="45">
        <v>547.7308456000596</v>
      </c>
      <c r="L57" s="57"/>
      <c r="M57" s="46">
        <v>8129.379455593322</v>
      </c>
      <c r="N57" s="44">
        <v>6545</v>
      </c>
      <c r="O57" s="4"/>
      <c r="P57" s="285"/>
      <c r="Q57" s="285"/>
      <c r="R57" s="318"/>
      <c r="S57" s="318"/>
      <c r="T57" s="318"/>
      <c r="U57" s="318"/>
      <c r="V57" s="318"/>
      <c r="W57" s="318"/>
      <c r="X57" s="318"/>
      <c r="Y57" s="318"/>
      <c r="Z57" s="318"/>
      <c r="AA57" s="285"/>
      <c r="AB57" s="285"/>
      <c r="AC57" s="285"/>
      <c r="AD57" s="318"/>
      <c r="AE57" s="318"/>
      <c r="AF57" s="318"/>
      <c r="AG57" s="318"/>
      <c r="AH57" s="318"/>
      <c r="AI57" s="318"/>
      <c r="AJ57" s="318"/>
      <c r="AK57" s="318"/>
      <c r="AL57" s="318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</row>
    <row r="58" spans="2:50" ht="12.75">
      <c r="B58" s="55"/>
      <c r="C58" s="53"/>
      <c r="D58" s="53"/>
      <c r="E58" s="44"/>
      <c r="F58" s="53"/>
      <c r="G58" s="45"/>
      <c r="H58" s="57"/>
      <c r="I58" s="57"/>
      <c r="J58" s="57"/>
      <c r="K58" s="57"/>
      <c r="L58" s="57"/>
      <c r="M58" s="58"/>
      <c r="N58" s="152"/>
      <c r="O58" s="4"/>
      <c r="P58" s="285"/>
      <c r="Q58" s="285"/>
      <c r="R58" s="318"/>
      <c r="S58" s="318"/>
      <c r="T58" s="318"/>
      <c r="U58" s="318"/>
      <c r="V58" s="318"/>
      <c r="W58" s="318"/>
      <c r="X58" s="318"/>
      <c r="Y58" s="318"/>
      <c r="Z58" s="318"/>
      <c r="AA58" s="285"/>
      <c r="AB58" s="285"/>
      <c r="AC58" s="285"/>
      <c r="AD58" s="318"/>
      <c r="AE58" s="318"/>
      <c r="AF58" s="318"/>
      <c r="AG58" s="318"/>
      <c r="AH58" s="318"/>
      <c r="AI58" s="318"/>
      <c r="AJ58" s="318"/>
      <c r="AK58" s="318"/>
      <c r="AL58" s="318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</row>
    <row r="59" spans="2:50" ht="12.75">
      <c r="B59" s="17" t="s">
        <v>0</v>
      </c>
      <c r="C59" s="44">
        <v>11703.526889345323</v>
      </c>
      <c r="D59" s="44">
        <v>7317.611084280967</v>
      </c>
      <c r="E59" s="44">
        <v>19021.137973626337</v>
      </c>
      <c r="F59" s="44"/>
      <c r="G59" s="45">
        <v>998.8239038031716</v>
      </c>
      <c r="H59" s="45"/>
      <c r="I59" s="45">
        <v>1185.2052710824619</v>
      </c>
      <c r="J59" s="45">
        <v>512.6169817824016</v>
      </c>
      <c r="K59" s="45">
        <v>1697.822252864866</v>
      </c>
      <c r="L59" s="45"/>
      <c r="M59" s="46">
        <v>21717.784130294378</v>
      </c>
      <c r="N59" s="44">
        <v>17428</v>
      </c>
      <c r="O59" s="4"/>
      <c r="P59" s="285"/>
      <c r="Q59" s="285"/>
      <c r="R59" s="318"/>
      <c r="S59" s="318"/>
      <c r="T59" s="318"/>
      <c r="U59" s="318"/>
      <c r="V59" s="318"/>
      <c r="W59" s="318"/>
      <c r="X59" s="318"/>
      <c r="Y59" s="318"/>
      <c r="Z59" s="318"/>
      <c r="AA59" s="285"/>
      <c r="AB59" s="285"/>
      <c r="AC59" s="285"/>
      <c r="AD59" s="318"/>
      <c r="AE59" s="318"/>
      <c r="AF59" s="318"/>
      <c r="AG59" s="318"/>
      <c r="AH59" s="318"/>
      <c r="AI59" s="318"/>
      <c r="AJ59" s="318"/>
      <c r="AK59" s="318"/>
      <c r="AL59" s="318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</row>
    <row r="60" spans="2:50" ht="12.75">
      <c r="B60" s="65"/>
      <c r="C60" s="66"/>
      <c r="D60" s="66"/>
      <c r="E60" s="207"/>
      <c r="F60" s="66"/>
      <c r="G60" s="207"/>
      <c r="H60" s="66"/>
      <c r="I60" s="66"/>
      <c r="J60" s="66"/>
      <c r="K60" s="66"/>
      <c r="L60" s="66"/>
      <c r="M60" s="67"/>
      <c r="N60" s="67"/>
      <c r="O60" s="4"/>
      <c r="P60" s="285"/>
      <c r="Q60" s="285"/>
      <c r="R60" s="324"/>
      <c r="S60" s="318"/>
      <c r="T60" s="318"/>
      <c r="U60" s="318"/>
      <c r="V60" s="318"/>
      <c r="W60" s="318"/>
      <c r="X60" s="318"/>
      <c r="Y60" s="318"/>
      <c r="Z60" s="318"/>
      <c r="AA60" s="285"/>
      <c r="AB60" s="285"/>
      <c r="AC60" s="285"/>
      <c r="AD60" s="318"/>
      <c r="AE60" s="318"/>
      <c r="AF60" s="318"/>
      <c r="AG60" s="318"/>
      <c r="AH60" s="318"/>
      <c r="AI60" s="318"/>
      <c r="AJ60" s="318"/>
      <c r="AK60" s="318"/>
      <c r="AL60" s="318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</row>
    <row r="61" spans="2:50" ht="12.75">
      <c r="B61" s="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1"/>
      <c r="N61" s="59"/>
      <c r="O61" s="4"/>
      <c r="P61" s="285"/>
      <c r="Q61" s="285"/>
      <c r="R61" s="318"/>
      <c r="S61" s="318"/>
      <c r="T61" s="318"/>
      <c r="U61" s="318"/>
      <c r="V61" s="318"/>
      <c r="W61" s="318"/>
      <c r="X61" s="318"/>
      <c r="Y61" s="318"/>
      <c r="Z61" s="318"/>
      <c r="AA61" s="285"/>
      <c r="AB61" s="285"/>
      <c r="AC61" s="285"/>
      <c r="AD61" s="318"/>
      <c r="AE61" s="318"/>
      <c r="AF61" s="318"/>
      <c r="AG61" s="318"/>
      <c r="AH61" s="318"/>
      <c r="AI61" s="318"/>
      <c r="AJ61" s="318"/>
      <c r="AK61" s="318"/>
      <c r="AL61" s="318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</row>
    <row r="62" spans="2:50" ht="12.75">
      <c r="B62" s="49" t="s">
        <v>53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59" t="s">
        <v>60</v>
      </c>
      <c r="N62" s="59"/>
      <c r="O62" s="4"/>
      <c r="P62" s="285"/>
      <c r="Q62" s="285"/>
      <c r="R62" s="318"/>
      <c r="S62" s="318"/>
      <c r="T62" s="318"/>
      <c r="U62" s="318"/>
      <c r="V62" s="318"/>
      <c r="W62" s="318"/>
      <c r="X62" s="318"/>
      <c r="Y62" s="318"/>
      <c r="Z62" s="318"/>
      <c r="AA62" s="285"/>
      <c r="AB62" s="285"/>
      <c r="AC62" s="285"/>
      <c r="AD62" s="318"/>
      <c r="AE62" s="318"/>
      <c r="AF62" s="318"/>
      <c r="AG62" s="318"/>
      <c r="AH62" s="318"/>
      <c r="AI62" s="318"/>
      <c r="AJ62" s="318"/>
      <c r="AK62" s="318"/>
      <c r="AL62" s="318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</row>
    <row r="63" spans="2:50" ht="12.75">
      <c r="B63" s="50" t="s">
        <v>16</v>
      </c>
      <c r="C63" s="71">
        <v>42.731270974288876</v>
      </c>
      <c r="D63" s="71">
        <v>37.794429619608565</v>
      </c>
      <c r="E63" s="77">
        <v>80.52570059389737</v>
      </c>
      <c r="F63" s="71"/>
      <c r="G63" s="208">
        <v>8.663949607360829</v>
      </c>
      <c r="H63" s="72"/>
      <c r="I63" s="72">
        <v>5.884136674956851</v>
      </c>
      <c r="J63" s="72">
        <v>4.926213123784899</v>
      </c>
      <c r="K63" s="77">
        <v>10.810349798741754</v>
      </c>
      <c r="L63" s="48"/>
      <c r="M63" s="38">
        <v>100</v>
      </c>
      <c r="N63" s="41"/>
      <c r="O63" s="4"/>
      <c r="P63" s="285"/>
      <c r="Q63" s="285"/>
      <c r="R63" s="318"/>
      <c r="S63" s="318"/>
      <c r="T63" s="318"/>
      <c r="U63" s="318"/>
      <c r="V63" s="318"/>
      <c r="W63" s="318"/>
      <c r="X63" s="318"/>
      <c r="Y63" s="318"/>
      <c r="Z63" s="318"/>
      <c r="AA63" s="285"/>
      <c r="AB63" s="285"/>
      <c r="AC63" s="285"/>
      <c r="AD63" s="318"/>
      <c r="AE63" s="318"/>
      <c r="AF63" s="318"/>
      <c r="AG63" s="318"/>
      <c r="AH63" s="318"/>
      <c r="AI63" s="318"/>
      <c r="AJ63" s="318"/>
      <c r="AK63" s="318"/>
      <c r="AL63" s="318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</row>
    <row r="64" spans="2:50" ht="12.75">
      <c r="B64" s="50" t="s">
        <v>17</v>
      </c>
      <c r="C64" s="71">
        <v>44.45373254452459</v>
      </c>
      <c r="D64" s="71">
        <v>40.26817738043024</v>
      </c>
      <c r="E64" s="77">
        <v>84.72190992495486</v>
      </c>
      <c r="F64" s="71"/>
      <c r="G64" s="77">
        <v>6.666461296706418</v>
      </c>
      <c r="H64" s="71"/>
      <c r="I64" s="71">
        <v>6.211450148124104</v>
      </c>
      <c r="J64" s="71">
        <v>2.400178630214505</v>
      </c>
      <c r="K64" s="77">
        <v>8.611628778338606</v>
      </c>
      <c r="L64" s="48"/>
      <c r="M64" s="38">
        <v>100</v>
      </c>
      <c r="N64" s="41"/>
      <c r="O64" s="9"/>
      <c r="P64" s="285"/>
      <c r="Q64" s="285"/>
      <c r="R64" s="318"/>
      <c r="S64" s="318"/>
      <c r="T64" s="318"/>
      <c r="U64" s="318"/>
      <c r="V64" s="318"/>
      <c r="W64" s="318"/>
      <c r="X64" s="318"/>
      <c r="Y64" s="318"/>
      <c r="Z64" s="318"/>
      <c r="AA64" s="285"/>
      <c r="AB64" s="285"/>
      <c r="AC64" s="285"/>
      <c r="AD64" s="318"/>
      <c r="AE64" s="318"/>
      <c r="AF64" s="318"/>
      <c r="AG64" s="318"/>
      <c r="AH64" s="318"/>
      <c r="AI64" s="318"/>
      <c r="AJ64" s="318"/>
      <c r="AK64" s="318"/>
      <c r="AL64" s="318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</row>
    <row r="65" spans="2:50" ht="12.75">
      <c r="B65" s="50" t="s">
        <v>18</v>
      </c>
      <c r="C65" s="71">
        <v>48.17464759621895</v>
      </c>
      <c r="D65" s="71">
        <v>37.905256470208464</v>
      </c>
      <c r="E65" s="77">
        <v>86.07990406642745</v>
      </c>
      <c r="F65" s="71"/>
      <c r="G65" s="77">
        <v>5.479077576006633</v>
      </c>
      <c r="H65" s="71"/>
      <c r="I65" s="71">
        <v>5.783566641581444</v>
      </c>
      <c r="J65" s="71">
        <v>2.657451715984588</v>
      </c>
      <c r="K65" s="77">
        <v>8.441018357566039</v>
      </c>
      <c r="L65" s="48"/>
      <c r="M65" s="38">
        <v>100</v>
      </c>
      <c r="N65" s="41"/>
      <c r="O65" s="11"/>
      <c r="P65" s="285"/>
      <c r="Q65" s="285"/>
      <c r="R65" s="318"/>
      <c r="S65" s="318"/>
      <c r="T65" s="318"/>
      <c r="U65" s="318"/>
      <c r="V65" s="318"/>
      <c r="W65" s="318"/>
      <c r="X65" s="318"/>
      <c r="Y65" s="318"/>
      <c r="Z65" s="318"/>
      <c r="AA65" s="285"/>
      <c r="AB65" s="285"/>
      <c r="AC65" s="285"/>
      <c r="AD65" s="318"/>
      <c r="AE65" s="318"/>
      <c r="AF65" s="318"/>
      <c r="AG65" s="318"/>
      <c r="AH65" s="318"/>
      <c r="AI65" s="318"/>
      <c r="AJ65" s="318"/>
      <c r="AK65" s="318"/>
      <c r="AL65" s="318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</row>
    <row r="66" spans="2:50" ht="12.75">
      <c r="B66" s="50" t="s">
        <v>19</v>
      </c>
      <c r="C66" s="71">
        <v>52.0241968189523</v>
      </c>
      <c r="D66" s="71">
        <v>35.33076400547727</v>
      </c>
      <c r="E66" s="77">
        <v>87.35496082442951</v>
      </c>
      <c r="F66" s="71"/>
      <c r="G66" s="77">
        <v>4.514166699303119</v>
      </c>
      <c r="H66" s="71"/>
      <c r="I66" s="71">
        <v>5.5209178094754225</v>
      </c>
      <c r="J66" s="71">
        <v>2.6099546667920484</v>
      </c>
      <c r="K66" s="77">
        <v>8.130872476267474</v>
      </c>
      <c r="L66" s="48"/>
      <c r="M66" s="38">
        <v>100</v>
      </c>
      <c r="N66" s="41"/>
      <c r="O66" s="11"/>
      <c r="P66" s="285"/>
      <c r="Q66" s="285"/>
      <c r="R66" s="318"/>
      <c r="S66" s="318"/>
      <c r="T66" s="318"/>
      <c r="U66" s="318"/>
      <c r="V66" s="318"/>
      <c r="W66" s="318"/>
      <c r="X66" s="318"/>
      <c r="Y66" s="318"/>
      <c r="Z66" s="318"/>
      <c r="AA66" s="285"/>
      <c r="AB66" s="285"/>
      <c r="AC66" s="285"/>
      <c r="AD66" s="318"/>
      <c r="AE66" s="318"/>
      <c r="AF66" s="318"/>
      <c r="AG66" s="318"/>
      <c r="AH66" s="318"/>
      <c r="AI66" s="318"/>
      <c r="AJ66" s="318"/>
      <c r="AK66" s="318"/>
      <c r="AL66" s="318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</row>
    <row r="67" spans="2:50" ht="12.75">
      <c r="B67" s="50" t="s">
        <v>20</v>
      </c>
      <c r="C67" s="71">
        <v>56.377623022751024</v>
      </c>
      <c r="D67" s="71">
        <v>32.45114721965721</v>
      </c>
      <c r="E67" s="77">
        <v>88.82877024240834</v>
      </c>
      <c r="F67" s="71"/>
      <c r="G67" s="77">
        <v>3.8352708565275653</v>
      </c>
      <c r="H67" s="71"/>
      <c r="I67" s="71">
        <v>5.430898606739088</v>
      </c>
      <c r="J67" s="71">
        <v>1.9050602943251493</v>
      </c>
      <c r="K67" s="77">
        <v>7.335958901064233</v>
      </c>
      <c r="L67" s="48"/>
      <c r="M67" s="38">
        <v>100</v>
      </c>
      <c r="N67" s="41"/>
      <c r="O67" s="11"/>
      <c r="P67" s="285"/>
      <c r="Q67" s="285"/>
      <c r="R67" s="318"/>
      <c r="S67" s="318"/>
      <c r="T67" s="318"/>
      <c r="U67" s="318"/>
      <c r="V67" s="318"/>
      <c r="W67" s="318"/>
      <c r="X67" s="318"/>
      <c r="Y67" s="318"/>
      <c r="Z67" s="318"/>
      <c r="AA67" s="285"/>
      <c r="AB67" s="285"/>
      <c r="AC67" s="285"/>
      <c r="AD67" s="318"/>
      <c r="AE67" s="318"/>
      <c r="AF67" s="318"/>
      <c r="AG67" s="318"/>
      <c r="AH67" s="318"/>
      <c r="AI67" s="318"/>
      <c r="AJ67" s="318"/>
      <c r="AK67" s="318"/>
      <c r="AL67" s="318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</row>
    <row r="68" spans="2:50" ht="12.75">
      <c r="B68" s="50" t="s">
        <v>21</v>
      </c>
      <c r="C68" s="71">
        <v>64.95917657015733</v>
      </c>
      <c r="D68" s="71">
        <v>25.81351959281775</v>
      </c>
      <c r="E68" s="77">
        <v>90.77269616297549</v>
      </c>
      <c r="F68" s="71"/>
      <c r="G68" s="77">
        <v>2.7111598478931946</v>
      </c>
      <c r="H68" s="71"/>
      <c r="I68" s="71">
        <v>4.695778033152652</v>
      </c>
      <c r="J68" s="71">
        <v>1.8203659559785514</v>
      </c>
      <c r="K68" s="77">
        <v>6.516143989131205</v>
      </c>
      <c r="L68" s="48"/>
      <c r="M68" s="38">
        <v>100</v>
      </c>
      <c r="N68" s="41"/>
      <c r="O68" s="11"/>
      <c r="P68" s="285"/>
      <c r="Q68" s="285"/>
      <c r="R68" s="318"/>
      <c r="S68" s="318"/>
      <c r="T68" s="318"/>
      <c r="U68" s="318"/>
      <c r="V68" s="318"/>
      <c r="W68" s="318"/>
      <c r="X68" s="318"/>
      <c r="Y68" s="318"/>
      <c r="Z68" s="318"/>
      <c r="AA68" s="285"/>
      <c r="AB68" s="285"/>
      <c r="AC68" s="285"/>
      <c r="AD68" s="318"/>
      <c r="AE68" s="318"/>
      <c r="AF68" s="318"/>
      <c r="AG68" s="318"/>
      <c r="AH68" s="318"/>
      <c r="AI68" s="318"/>
      <c r="AJ68" s="318"/>
      <c r="AK68" s="318"/>
      <c r="AL68" s="318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</row>
    <row r="69" spans="2:50" ht="12.75">
      <c r="B69" s="50"/>
      <c r="C69" s="71"/>
      <c r="D69" s="71"/>
      <c r="E69" s="77"/>
      <c r="F69" s="71"/>
      <c r="G69" s="77"/>
      <c r="H69" s="71"/>
      <c r="I69" s="71"/>
      <c r="J69" s="71"/>
      <c r="K69" s="77"/>
      <c r="L69" s="48"/>
      <c r="M69" s="38"/>
      <c r="N69" s="63"/>
      <c r="O69" s="11"/>
      <c r="P69" s="285"/>
      <c r="Q69" s="285"/>
      <c r="R69" s="318"/>
      <c r="S69" s="318"/>
      <c r="T69" s="318"/>
      <c r="U69" s="318"/>
      <c r="V69" s="318"/>
      <c r="W69" s="318"/>
      <c r="X69" s="318"/>
      <c r="Y69" s="318"/>
      <c r="Z69" s="318"/>
      <c r="AA69" s="285"/>
      <c r="AB69" s="285"/>
      <c r="AC69" s="285"/>
      <c r="AD69" s="318"/>
      <c r="AE69" s="318"/>
      <c r="AF69" s="318"/>
      <c r="AG69" s="318"/>
      <c r="AH69" s="318"/>
      <c r="AI69" s="318"/>
      <c r="AJ69" s="318"/>
      <c r="AK69" s="318"/>
      <c r="AL69" s="318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</row>
    <row r="70" spans="2:50" ht="12.75">
      <c r="B70" s="49" t="s">
        <v>54</v>
      </c>
      <c r="C70" s="71"/>
      <c r="D70" s="71"/>
      <c r="E70" s="77"/>
      <c r="F70" s="71"/>
      <c r="G70" s="77"/>
      <c r="H70" s="71"/>
      <c r="I70" s="71"/>
      <c r="J70" s="71"/>
      <c r="K70" s="77"/>
      <c r="L70" s="48"/>
      <c r="M70" s="38"/>
      <c r="N70" s="63"/>
      <c r="O70" s="11"/>
      <c r="P70" s="285"/>
      <c r="Q70" s="285"/>
      <c r="R70" s="318"/>
      <c r="S70" s="318"/>
      <c r="T70" s="318"/>
      <c r="U70" s="318"/>
      <c r="V70" s="318"/>
      <c r="W70" s="318"/>
      <c r="X70" s="318"/>
      <c r="Y70" s="318"/>
      <c r="Z70" s="318"/>
      <c r="AA70" s="285"/>
      <c r="AB70" s="285"/>
      <c r="AC70" s="285"/>
      <c r="AD70" s="318"/>
      <c r="AE70" s="318"/>
      <c r="AF70" s="318"/>
      <c r="AG70" s="318"/>
      <c r="AH70" s="318"/>
      <c r="AI70" s="318"/>
      <c r="AJ70" s="318"/>
      <c r="AK70" s="318"/>
      <c r="AL70" s="318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</row>
    <row r="71" spans="2:50" ht="12.75">
      <c r="B71" s="19" t="s">
        <v>140</v>
      </c>
      <c r="C71" s="71">
        <v>51.68906620165381</v>
      </c>
      <c r="D71" s="71">
        <v>36.61297223583071</v>
      </c>
      <c r="E71" s="77">
        <v>88.30203843748447</v>
      </c>
      <c r="F71" s="71"/>
      <c r="G71" s="77">
        <v>4.9325219347922165</v>
      </c>
      <c r="H71" s="71"/>
      <c r="I71" s="71">
        <v>5.109103312055909</v>
      </c>
      <c r="J71" s="71">
        <v>1.6563363156676267</v>
      </c>
      <c r="K71" s="77">
        <v>6.765439627723531</v>
      </c>
      <c r="L71" s="48"/>
      <c r="M71" s="38">
        <v>100</v>
      </c>
      <c r="N71" s="41"/>
      <c r="O71" s="11"/>
      <c r="P71" s="285"/>
      <c r="Q71" s="285"/>
      <c r="R71" s="318"/>
      <c r="S71" s="318"/>
      <c r="T71" s="318"/>
      <c r="U71" s="318"/>
      <c r="V71" s="318"/>
      <c r="W71" s="318"/>
      <c r="X71" s="318"/>
      <c r="Y71" s="318"/>
      <c r="Z71" s="318"/>
      <c r="AA71" s="285"/>
      <c r="AB71" s="285"/>
      <c r="AC71" s="285"/>
      <c r="AD71" s="318"/>
      <c r="AE71" s="318"/>
      <c r="AF71" s="318"/>
      <c r="AG71" s="318"/>
      <c r="AH71" s="318"/>
      <c r="AI71" s="318"/>
      <c r="AJ71" s="318"/>
      <c r="AK71" s="318"/>
      <c r="AL71" s="318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</row>
    <row r="72" spans="2:50" ht="12.75">
      <c r="B72" s="55" t="s">
        <v>24</v>
      </c>
      <c r="C72" s="71">
        <v>52.84364278373484</v>
      </c>
      <c r="D72" s="71">
        <v>34.01113368155951</v>
      </c>
      <c r="E72" s="77">
        <v>86.85477646529428</v>
      </c>
      <c r="F72" s="71"/>
      <c r="G72" s="77">
        <v>4.016496336603077</v>
      </c>
      <c r="H72" s="71"/>
      <c r="I72" s="71">
        <v>6.525450910028817</v>
      </c>
      <c r="J72" s="72">
        <v>2.6032762880738316</v>
      </c>
      <c r="K72" s="77">
        <v>9.128727198102649</v>
      </c>
      <c r="L72" s="48"/>
      <c r="M72" s="38">
        <v>100</v>
      </c>
      <c r="N72" s="41"/>
      <c r="O72" s="11"/>
      <c r="P72" s="285"/>
      <c r="Q72" s="285"/>
      <c r="R72" s="318"/>
      <c r="S72" s="318"/>
      <c r="T72" s="318"/>
      <c r="U72" s="318"/>
      <c r="V72" s="318"/>
      <c r="W72" s="318"/>
      <c r="X72" s="318"/>
      <c r="Y72" s="318"/>
      <c r="Z72" s="318"/>
      <c r="AA72" s="285"/>
      <c r="AB72" s="285"/>
      <c r="AC72" s="285"/>
      <c r="AD72" s="318"/>
      <c r="AE72" s="318"/>
      <c r="AF72" s="318"/>
      <c r="AG72" s="318"/>
      <c r="AH72" s="318"/>
      <c r="AI72" s="318"/>
      <c r="AJ72" s="318"/>
      <c r="AK72" s="318"/>
      <c r="AL72" s="318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</row>
    <row r="73" spans="2:50" ht="12.75">
      <c r="B73" s="56" t="s">
        <v>25</v>
      </c>
      <c r="C73" s="71">
        <v>63.631295179214135</v>
      </c>
      <c r="D73" s="71">
        <v>26.75694332597872</v>
      </c>
      <c r="E73" s="77">
        <v>90.38823850519324</v>
      </c>
      <c r="F73" s="71"/>
      <c r="G73" s="77">
        <v>3.0214362759521465</v>
      </c>
      <c r="H73" s="71"/>
      <c r="I73" s="71">
        <v>4.770188096806496</v>
      </c>
      <c r="J73" s="71">
        <v>1.820137122047986</v>
      </c>
      <c r="K73" s="77">
        <v>6.590325218854486</v>
      </c>
      <c r="L73" s="48"/>
      <c r="M73" s="38">
        <v>100</v>
      </c>
      <c r="N73" s="41"/>
      <c r="O73" s="11"/>
      <c r="P73" s="285"/>
      <c r="Q73" s="285"/>
      <c r="R73" s="318"/>
      <c r="S73" s="318"/>
      <c r="T73" s="318"/>
      <c r="U73" s="318"/>
      <c r="V73" s="318"/>
      <c r="W73" s="318"/>
      <c r="X73" s="318"/>
      <c r="Y73" s="318"/>
      <c r="Z73" s="318"/>
      <c r="AA73" s="285"/>
      <c r="AB73" s="285"/>
      <c r="AC73" s="285"/>
      <c r="AD73" s="318"/>
      <c r="AE73" s="318"/>
      <c r="AF73" s="318"/>
      <c r="AG73" s="318"/>
      <c r="AH73" s="318"/>
      <c r="AI73" s="318"/>
      <c r="AJ73" s="318"/>
      <c r="AK73" s="318"/>
      <c r="AL73" s="318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</row>
    <row r="74" spans="2:50" ht="12.75">
      <c r="B74" s="56" t="s">
        <v>26</v>
      </c>
      <c r="C74" s="71">
        <v>42.53825758933391</v>
      </c>
      <c r="D74" s="71">
        <v>36.913377987465736</v>
      </c>
      <c r="E74" s="77">
        <v>79.45163557679962</v>
      </c>
      <c r="F74" s="71"/>
      <c r="G74" s="77">
        <v>9.041800316478483</v>
      </c>
      <c r="H74" s="71"/>
      <c r="I74" s="72">
        <v>6.760401946705718</v>
      </c>
      <c r="J74" s="73" t="s">
        <v>63</v>
      </c>
      <c r="K74" s="77">
        <v>11.506564106721862</v>
      </c>
      <c r="L74" s="48"/>
      <c r="M74" s="38">
        <v>100</v>
      </c>
      <c r="N74" s="41"/>
      <c r="O74" s="11"/>
      <c r="P74" s="285"/>
      <c r="Q74" s="285"/>
      <c r="R74" s="318"/>
      <c r="S74" s="318"/>
      <c r="T74" s="318"/>
      <c r="U74" s="318"/>
      <c r="V74" s="318"/>
      <c r="W74" s="318"/>
      <c r="X74" s="318"/>
      <c r="Y74" s="318"/>
      <c r="Z74" s="318"/>
      <c r="AA74" s="285"/>
      <c r="AB74" s="285"/>
      <c r="AC74" s="285"/>
      <c r="AD74" s="318"/>
      <c r="AE74" s="318"/>
      <c r="AF74" s="318"/>
      <c r="AG74" s="318"/>
      <c r="AH74" s="318"/>
      <c r="AI74" s="318"/>
      <c r="AJ74" s="318"/>
      <c r="AK74" s="318"/>
      <c r="AL74" s="318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</row>
    <row r="75" spans="2:50" ht="12.75">
      <c r="B75" s="20" t="s">
        <v>141</v>
      </c>
      <c r="C75" s="71">
        <f>(C20/$M$20)*100</f>
        <v>44.0445302590011</v>
      </c>
      <c r="D75" s="71">
        <f>(D20/$M$20)*100</f>
        <v>38.336428473668335</v>
      </c>
      <c r="E75" s="77">
        <f>(E20/$M$20)*100</f>
        <v>82.38095873266946</v>
      </c>
      <c r="F75" s="71"/>
      <c r="G75" s="77" t="s">
        <v>63</v>
      </c>
      <c r="H75" s="73"/>
      <c r="I75" s="73" t="s">
        <v>63</v>
      </c>
      <c r="J75" s="73" t="s">
        <v>63</v>
      </c>
      <c r="K75" s="77" t="s">
        <v>63</v>
      </c>
      <c r="L75" s="71"/>
      <c r="M75" s="77">
        <f>(M20/$M$20)*100</f>
        <v>100</v>
      </c>
      <c r="N75" s="41"/>
      <c r="O75" s="11"/>
      <c r="P75" s="285"/>
      <c r="Q75" s="285"/>
      <c r="R75" s="318"/>
      <c r="S75" s="318"/>
      <c r="T75" s="318"/>
      <c r="U75" s="318"/>
      <c r="V75" s="318"/>
      <c r="W75" s="318"/>
      <c r="X75" s="318"/>
      <c r="Y75" s="318"/>
      <c r="Z75" s="318"/>
      <c r="AA75" s="285"/>
      <c r="AB75" s="285"/>
      <c r="AC75" s="285"/>
      <c r="AD75" s="318"/>
      <c r="AE75" s="318"/>
      <c r="AF75" s="318"/>
      <c r="AG75" s="318"/>
      <c r="AH75" s="318"/>
      <c r="AI75" s="318"/>
      <c r="AJ75" s="318"/>
      <c r="AK75" s="318"/>
      <c r="AL75" s="318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</row>
    <row r="76" spans="2:50" ht="12.75">
      <c r="B76" s="56" t="s">
        <v>51</v>
      </c>
      <c r="C76" s="71">
        <f>(C21/$M$21)*100</f>
        <v>42.14194223789383</v>
      </c>
      <c r="D76" s="71">
        <f aca="true" t="shared" si="0" ref="D76:M76">(D21/$M$21)*100</f>
        <v>36.73288343554793</v>
      </c>
      <c r="E76" s="77">
        <f t="shared" si="0"/>
        <v>78.87482567344162</v>
      </c>
      <c r="F76" s="71"/>
      <c r="G76" s="77">
        <f t="shared" si="0"/>
        <v>5.819454249192565</v>
      </c>
      <c r="H76" s="71"/>
      <c r="I76" s="71">
        <f t="shared" si="0"/>
        <v>8.409865192969853</v>
      </c>
      <c r="J76" s="71">
        <f t="shared" si="0"/>
        <v>6.895854884396038</v>
      </c>
      <c r="K76" s="77">
        <f t="shared" si="0"/>
        <v>15.305720077365889</v>
      </c>
      <c r="L76" s="71"/>
      <c r="M76" s="77">
        <f t="shared" si="0"/>
        <v>100</v>
      </c>
      <c r="N76" s="41"/>
      <c r="O76" s="11"/>
      <c r="P76" s="285"/>
      <c r="Q76" s="285"/>
      <c r="R76" s="318"/>
      <c r="S76" s="318"/>
      <c r="T76" s="318"/>
      <c r="U76" s="318"/>
      <c r="V76" s="318"/>
      <c r="W76" s="318"/>
      <c r="X76" s="318"/>
      <c r="Y76" s="318"/>
      <c r="Z76" s="318"/>
      <c r="AA76" s="285"/>
      <c r="AB76" s="285"/>
      <c r="AC76" s="285"/>
      <c r="AD76" s="318"/>
      <c r="AE76" s="318"/>
      <c r="AF76" s="318"/>
      <c r="AG76" s="318"/>
      <c r="AH76" s="318"/>
      <c r="AI76" s="318"/>
      <c r="AJ76" s="318"/>
      <c r="AK76" s="318"/>
      <c r="AL76" s="318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</row>
    <row r="77" spans="2:50" ht="12.75">
      <c r="B77" s="50"/>
      <c r="C77" s="71"/>
      <c r="D77" s="71"/>
      <c r="E77" s="77"/>
      <c r="F77" s="71"/>
      <c r="G77" s="77"/>
      <c r="H77" s="71"/>
      <c r="I77" s="71"/>
      <c r="J77" s="71"/>
      <c r="K77" s="77"/>
      <c r="L77" s="48"/>
      <c r="M77" s="38"/>
      <c r="N77" s="41"/>
      <c r="O77" s="11"/>
      <c r="P77" s="285"/>
      <c r="Q77" s="285"/>
      <c r="R77" s="318"/>
      <c r="S77" s="318"/>
      <c r="T77" s="318"/>
      <c r="U77" s="318"/>
      <c r="V77" s="318"/>
      <c r="W77" s="318"/>
      <c r="X77" s="318"/>
      <c r="Y77" s="318"/>
      <c r="Z77" s="318"/>
      <c r="AA77" s="285"/>
      <c r="AB77" s="285"/>
      <c r="AC77" s="285"/>
      <c r="AD77" s="318"/>
      <c r="AE77" s="318"/>
      <c r="AF77" s="318"/>
      <c r="AG77" s="318"/>
      <c r="AH77" s="318"/>
      <c r="AI77" s="318"/>
      <c r="AJ77" s="318"/>
      <c r="AK77" s="318"/>
      <c r="AL77" s="318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</row>
    <row r="78" spans="2:50" ht="12.75">
      <c r="B78" s="49" t="s">
        <v>55</v>
      </c>
      <c r="C78" s="71"/>
      <c r="D78" s="71"/>
      <c r="E78" s="77"/>
      <c r="F78" s="71"/>
      <c r="G78" s="77"/>
      <c r="H78" s="71"/>
      <c r="I78" s="71"/>
      <c r="J78" s="71"/>
      <c r="K78" s="77"/>
      <c r="L78" s="48"/>
      <c r="M78" s="38"/>
      <c r="N78" s="53"/>
      <c r="O78" s="11"/>
      <c r="P78" s="285"/>
      <c r="Q78" s="285"/>
      <c r="R78" s="318"/>
      <c r="S78" s="318"/>
      <c r="T78" s="318"/>
      <c r="U78" s="318"/>
      <c r="V78" s="318"/>
      <c r="W78" s="318"/>
      <c r="X78" s="318"/>
      <c r="Y78" s="318"/>
      <c r="Z78" s="318"/>
      <c r="AA78" s="285"/>
      <c r="AB78" s="285"/>
      <c r="AC78" s="285"/>
      <c r="AD78" s="318"/>
      <c r="AE78" s="318"/>
      <c r="AF78" s="318"/>
      <c r="AG78" s="318"/>
      <c r="AH78" s="318"/>
      <c r="AI78" s="318"/>
      <c r="AJ78" s="318"/>
      <c r="AK78" s="318"/>
      <c r="AL78" s="318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</row>
    <row r="79" spans="2:50" ht="12.75">
      <c r="B79" s="50" t="s">
        <v>31</v>
      </c>
      <c r="C79" s="71">
        <v>40.54706044546424</v>
      </c>
      <c r="D79" s="71">
        <v>42.426803983936665</v>
      </c>
      <c r="E79" s="77">
        <v>82.97386442940072</v>
      </c>
      <c r="F79" s="71"/>
      <c r="G79" s="77">
        <v>6.588793146996606</v>
      </c>
      <c r="H79" s="71"/>
      <c r="I79" s="71">
        <v>7.1605886690787575</v>
      </c>
      <c r="J79" s="71">
        <v>3.2767537545238694</v>
      </c>
      <c r="K79" s="77">
        <v>10.43734242360263</v>
      </c>
      <c r="L79" s="48"/>
      <c r="M79" s="38">
        <v>100</v>
      </c>
      <c r="N79" s="41"/>
      <c r="O79" s="11"/>
      <c r="P79" s="285"/>
      <c r="Q79" s="285"/>
      <c r="R79" s="318"/>
      <c r="S79" s="318"/>
      <c r="T79" s="318"/>
      <c r="U79" s="318"/>
      <c r="V79" s="318"/>
      <c r="W79" s="318"/>
      <c r="X79" s="318"/>
      <c r="Y79" s="318"/>
      <c r="Z79" s="318"/>
      <c r="AA79" s="285"/>
      <c r="AB79" s="285"/>
      <c r="AC79" s="285"/>
      <c r="AD79" s="318"/>
      <c r="AE79" s="318"/>
      <c r="AF79" s="318"/>
      <c r="AG79" s="318"/>
      <c r="AH79" s="318"/>
      <c r="AI79" s="318"/>
      <c r="AJ79" s="318"/>
      <c r="AK79" s="318"/>
      <c r="AL79" s="318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</row>
    <row r="80" spans="2:50" ht="12.75">
      <c r="B80" s="50" t="s">
        <v>29</v>
      </c>
      <c r="C80" s="71">
        <v>55.402250678470025</v>
      </c>
      <c r="D80" s="71">
        <v>32.70372868835835</v>
      </c>
      <c r="E80" s="77">
        <v>88.10597936682878</v>
      </c>
      <c r="F80" s="71"/>
      <c r="G80" s="77">
        <v>4.373457548240784</v>
      </c>
      <c r="H80" s="71"/>
      <c r="I80" s="71">
        <v>5.264135026293623</v>
      </c>
      <c r="J80" s="71">
        <v>2.256428058637238</v>
      </c>
      <c r="K80" s="77">
        <v>7.520563084930871</v>
      </c>
      <c r="L80" s="48"/>
      <c r="M80" s="38">
        <v>100</v>
      </c>
      <c r="N80" s="41"/>
      <c r="O80" s="11"/>
      <c r="P80" s="285"/>
      <c r="Q80" s="285"/>
      <c r="R80" s="318"/>
      <c r="S80" s="318"/>
      <c r="T80" s="318"/>
      <c r="U80" s="318"/>
      <c r="V80" s="318"/>
      <c r="W80" s="318"/>
      <c r="X80" s="318"/>
      <c r="Y80" s="318"/>
      <c r="Z80" s="318"/>
      <c r="AA80" s="285"/>
      <c r="AB80" s="285"/>
      <c r="AC80" s="285"/>
      <c r="AD80" s="318"/>
      <c r="AE80" s="318"/>
      <c r="AF80" s="318"/>
      <c r="AG80" s="318"/>
      <c r="AH80" s="318"/>
      <c r="AI80" s="318"/>
      <c r="AJ80" s="318"/>
      <c r="AK80" s="318"/>
      <c r="AL80" s="318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</row>
    <row r="81" spans="2:50" ht="12.75">
      <c r="B81" s="50"/>
      <c r="C81" s="71"/>
      <c r="D81" s="71"/>
      <c r="E81" s="77"/>
      <c r="F81" s="71"/>
      <c r="G81" s="77"/>
      <c r="H81" s="71"/>
      <c r="I81" s="71"/>
      <c r="J81" s="71"/>
      <c r="K81" s="77"/>
      <c r="L81" s="48"/>
      <c r="M81" s="38"/>
      <c r="N81" s="63"/>
      <c r="O81" s="11"/>
      <c r="P81" s="285"/>
      <c r="Q81" s="285"/>
      <c r="R81" s="318"/>
      <c r="S81" s="318"/>
      <c r="T81" s="318"/>
      <c r="U81" s="318"/>
      <c r="V81" s="318"/>
      <c r="W81" s="318"/>
      <c r="X81" s="318"/>
      <c r="Y81" s="318"/>
      <c r="Z81" s="318"/>
      <c r="AA81" s="285"/>
      <c r="AB81" s="285"/>
      <c r="AC81" s="285"/>
      <c r="AD81" s="318"/>
      <c r="AE81" s="318"/>
      <c r="AF81" s="318"/>
      <c r="AG81" s="318"/>
      <c r="AH81" s="318"/>
      <c r="AI81" s="318"/>
      <c r="AJ81" s="318"/>
      <c r="AK81" s="318"/>
      <c r="AL81" s="318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</row>
    <row r="82" spans="2:50" ht="12.75">
      <c r="B82" s="49" t="s">
        <v>56</v>
      </c>
      <c r="C82" s="71"/>
      <c r="D82" s="71"/>
      <c r="E82" s="77"/>
      <c r="F82" s="71"/>
      <c r="G82" s="77"/>
      <c r="H82" s="71"/>
      <c r="I82" s="71"/>
      <c r="J82" s="71"/>
      <c r="K82" s="77"/>
      <c r="L82" s="48"/>
      <c r="M82" s="38"/>
      <c r="N82" s="63"/>
      <c r="O82" s="11"/>
      <c r="P82" s="285"/>
      <c r="Q82" s="285"/>
      <c r="R82" s="318"/>
      <c r="S82" s="318"/>
      <c r="T82" s="318"/>
      <c r="U82" s="318"/>
      <c r="V82" s="318"/>
      <c r="W82" s="318"/>
      <c r="X82" s="318"/>
      <c r="Y82" s="318"/>
      <c r="Z82" s="318"/>
      <c r="AA82" s="285"/>
      <c r="AB82" s="285"/>
      <c r="AC82" s="285"/>
      <c r="AD82" s="318"/>
      <c r="AE82" s="318"/>
      <c r="AF82" s="318"/>
      <c r="AG82" s="318"/>
      <c r="AH82" s="318"/>
      <c r="AI82" s="318"/>
      <c r="AJ82" s="318"/>
      <c r="AK82" s="318"/>
      <c r="AL82" s="318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</row>
    <row r="83" spans="2:50" ht="12.75">
      <c r="B83" s="50" t="s">
        <v>122</v>
      </c>
      <c r="C83" s="71">
        <v>57.0067067146377</v>
      </c>
      <c r="D83" s="71">
        <v>32.71882793581861</v>
      </c>
      <c r="E83" s="77">
        <v>89.72553465045618</v>
      </c>
      <c r="F83" s="71"/>
      <c r="G83" s="77">
        <v>3.83457575414774</v>
      </c>
      <c r="H83" s="71"/>
      <c r="I83" s="71">
        <v>4.802657965611862</v>
      </c>
      <c r="J83" s="71">
        <v>1.6372316297840357</v>
      </c>
      <c r="K83" s="77">
        <v>6.439889595395895</v>
      </c>
      <c r="L83" s="48"/>
      <c r="M83" s="38">
        <v>100</v>
      </c>
      <c r="N83" s="41"/>
      <c r="O83" s="11"/>
      <c r="P83" s="285"/>
      <c r="Q83" s="285"/>
      <c r="R83" s="318"/>
      <c r="S83" s="318"/>
      <c r="T83" s="318"/>
      <c r="U83" s="318"/>
      <c r="V83" s="318"/>
      <c r="W83" s="318"/>
      <c r="X83" s="318"/>
      <c r="Y83" s="318"/>
      <c r="Z83" s="318"/>
      <c r="AA83" s="285"/>
      <c r="AB83" s="285"/>
      <c r="AC83" s="285"/>
      <c r="AD83" s="318"/>
      <c r="AE83" s="318"/>
      <c r="AF83" s="318"/>
      <c r="AG83" s="318"/>
      <c r="AH83" s="318"/>
      <c r="AI83" s="318"/>
      <c r="AJ83" s="318"/>
      <c r="AK83" s="318"/>
      <c r="AL83" s="318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</row>
    <row r="84" spans="2:50" ht="12.75">
      <c r="B84" s="50" t="s">
        <v>33</v>
      </c>
      <c r="C84" s="71">
        <v>43.43538324574207</v>
      </c>
      <c r="D84" s="71">
        <v>36.772266256290656</v>
      </c>
      <c r="E84" s="77">
        <v>80.2076495020325</v>
      </c>
      <c r="F84" s="71"/>
      <c r="G84" s="77">
        <v>6.7382830493343855</v>
      </c>
      <c r="H84" s="71"/>
      <c r="I84" s="71">
        <v>8.451101022535603</v>
      </c>
      <c r="J84" s="71">
        <v>4.602966426097524</v>
      </c>
      <c r="K84" s="77">
        <v>13.05406744863313</v>
      </c>
      <c r="L84" s="48"/>
      <c r="M84" s="38">
        <v>100</v>
      </c>
      <c r="N84" s="41"/>
      <c r="O84" s="11"/>
      <c r="P84" s="285"/>
      <c r="Q84" s="285"/>
      <c r="R84" s="318"/>
      <c r="S84" s="318"/>
      <c r="T84" s="318"/>
      <c r="U84" s="318"/>
      <c r="V84" s="318"/>
      <c r="W84" s="318"/>
      <c r="X84" s="318"/>
      <c r="Y84" s="318"/>
      <c r="Z84" s="318"/>
      <c r="AA84" s="285"/>
      <c r="AB84" s="285"/>
      <c r="AC84" s="285"/>
      <c r="AD84" s="318"/>
      <c r="AE84" s="318"/>
      <c r="AF84" s="318"/>
      <c r="AG84" s="318"/>
      <c r="AH84" s="318"/>
      <c r="AI84" s="318"/>
      <c r="AJ84" s="318"/>
      <c r="AK84" s="318"/>
      <c r="AL84" s="318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</row>
    <row r="85" spans="2:50" ht="12.75">
      <c r="B85" s="50" t="s">
        <v>34</v>
      </c>
      <c r="C85" s="71">
        <v>44.62513510878803</v>
      </c>
      <c r="D85" s="71">
        <v>37.32709686865517</v>
      </c>
      <c r="E85" s="77">
        <v>81.9522319774431</v>
      </c>
      <c r="F85" s="71"/>
      <c r="G85" s="77">
        <v>6.082549570105444</v>
      </c>
      <c r="H85" s="71"/>
      <c r="I85" s="71">
        <v>6.613496576807204</v>
      </c>
      <c r="J85" s="71">
        <v>5.351721875644201</v>
      </c>
      <c r="K85" s="77">
        <v>11.965218452451401</v>
      </c>
      <c r="L85" s="48"/>
      <c r="M85" s="38">
        <v>100</v>
      </c>
      <c r="N85" s="41"/>
      <c r="O85" s="11"/>
      <c r="P85" s="285"/>
      <c r="Q85" s="285"/>
      <c r="R85" s="318"/>
      <c r="S85" s="318"/>
      <c r="T85" s="318"/>
      <c r="U85" s="318"/>
      <c r="V85" s="318"/>
      <c r="W85" s="318"/>
      <c r="X85" s="318"/>
      <c r="Y85" s="318"/>
      <c r="Z85" s="318"/>
      <c r="AA85" s="285"/>
      <c r="AB85" s="285"/>
      <c r="AC85" s="285"/>
      <c r="AD85" s="318"/>
      <c r="AE85" s="318"/>
      <c r="AF85" s="318"/>
      <c r="AG85" s="318"/>
      <c r="AH85" s="318"/>
      <c r="AI85" s="318"/>
      <c r="AJ85" s="318"/>
      <c r="AK85" s="318"/>
      <c r="AL85" s="318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</row>
    <row r="86" spans="2:50" s="8" customFormat="1" ht="12.75">
      <c r="B86" s="49" t="s">
        <v>3</v>
      </c>
      <c r="C86" s="77">
        <v>44.05613599707559</v>
      </c>
      <c r="D86" s="77">
        <v>37.06174899621895</v>
      </c>
      <c r="E86" s="77">
        <v>81.11788499329438</v>
      </c>
      <c r="F86" s="77"/>
      <c r="G86" s="77">
        <v>6.396154262638679</v>
      </c>
      <c r="H86" s="77"/>
      <c r="I86" s="77">
        <v>7.4923313404035214</v>
      </c>
      <c r="J86" s="77">
        <v>4.993629403663392</v>
      </c>
      <c r="K86" s="77">
        <v>12.485960744066913</v>
      </c>
      <c r="L86" s="38"/>
      <c r="M86" s="38">
        <v>100</v>
      </c>
      <c r="N86" s="44"/>
      <c r="O86" s="12"/>
      <c r="P86" s="286"/>
      <c r="Q86" s="286"/>
      <c r="R86" s="324"/>
      <c r="S86" s="324"/>
      <c r="T86" s="324"/>
      <c r="U86" s="324"/>
      <c r="V86" s="324"/>
      <c r="W86" s="324"/>
      <c r="X86" s="324"/>
      <c r="Y86" s="324"/>
      <c r="Z86" s="324"/>
      <c r="AA86" s="286"/>
      <c r="AB86" s="286"/>
      <c r="AC86" s="286"/>
      <c r="AD86" s="324"/>
      <c r="AE86" s="324"/>
      <c r="AF86" s="324"/>
      <c r="AG86" s="324"/>
      <c r="AH86" s="324"/>
      <c r="AI86" s="324"/>
      <c r="AJ86" s="324"/>
      <c r="AK86" s="324"/>
      <c r="AL86" s="324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</row>
    <row r="87" spans="2:50" ht="12.75">
      <c r="B87" s="50" t="s">
        <v>100</v>
      </c>
      <c r="C87" s="71">
        <v>51.818131441582935</v>
      </c>
      <c r="D87" s="71">
        <v>34.02922970642862</v>
      </c>
      <c r="E87" s="77">
        <v>85.84736114801169</v>
      </c>
      <c r="F87" s="71"/>
      <c r="G87" s="77">
        <v>5.765858430393413</v>
      </c>
      <c r="H87" s="71"/>
      <c r="I87" s="71">
        <v>5.924105981771908</v>
      </c>
      <c r="J87" s="71">
        <v>2.4626744398230733</v>
      </c>
      <c r="K87" s="77">
        <v>8.38678042159498</v>
      </c>
      <c r="L87" s="48"/>
      <c r="M87" s="38">
        <v>100</v>
      </c>
      <c r="N87" s="41"/>
      <c r="O87" s="11"/>
      <c r="P87" s="285"/>
      <c r="Q87" s="285"/>
      <c r="R87" s="318"/>
      <c r="S87" s="318"/>
      <c r="T87" s="318"/>
      <c r="U87" s="318"/>
      <c r="V87" s="318"/>
      <c r="W87" s="318"/>
      <c r="X87" s="318"/>
      <c r="Y87" s="318"/>
      <c r="Z87" s="318"/>
      <c r="AA87" s="285"/>
      <c r="AB87" s="285"/>
      <c r="AC87" s="285"/>
      <c r="AD87" s="318"/>
      <c r="AE87" s="318"/>
      <c r="AF87" s="318"/>
      <c r="AG87" s="318"/>
      <c r="AH87" s="318"/>
      <c r="AI87" s="318"/>
      <c r="AJ87" s="318"/>
      <c r="AK87" s="318"/>
      <c r="AL87" s="318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</row>
    <row r="88" spans="2:50" ht="12.75">
      <c r="B88" s="50"/>
      <c r="C88" s="71"/>
      <c r="D88" s="71"/>
      <c r="E88" s="77"/>
      <c r="F88" s="71"/>
      <c r="G88" s="77"/>
      <c r="H88" s="71"/>
      <c r="I88" s="71"/>
      <c r="J88" s="71"/>
      <c r="K88" s="77"/>
      <c r="L88" s="48"/>
      <c r="M88" s="38"/>
      <c r="N88" s="53"/>
      <c r="O88" s="11"/>
      <c r="P88" s="285"/>
      <c r="Q88" s="285"/>
      <c r="R88" s="318"/>
      <c r="S88" s="318"/>
      <c r="T88" s="318"/>
      <c r="U88" s="318"/>
      <c r="V88" s="318"/>
      <c r="W88" s="318"/>
      <c r="X88" s="318"/>
      <c r="Y88" s="318"/>
      <c r="Z88" s="318"/>
      <c r="AA88" s="285"/>
      <c r="AB88" s="285"/>
      <c r="AC88" s="285"/>
      <c r="AD88" s="318"/>
      <c r="AE88" s="318"/>
      <c r="AF88" s="318"/>
      <c r="AG88" s="318"/>
      <c r="AH88" s="318"/>
      <c r="AI88" s="318"/>
      <c r="AJ88" s="318"/>
      <c r="AK88" s="318"/>
      <c r="AL88" s="318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</row>
    <row r="89" spans="2:50" ht="12.75">
      <c r="B89" s="49" t="s">
        <v>57</v>
      </c>
      <c r="C89" s="71"/>
      <c r="D89" s="71"/>
      <c r="E89" s="77"/>
      <c r="F89" s="71"/>
      <c r="G89" s="77"/>
      <c r="H89" s="71"/>
      <c r="I89" s="71"/>
      <c r="J89" s="71"/>
      <c r="K89" s="77"/>
      <c r="L89" s="48"/>
      <c r="M89" s="38"/>
      <c r="N89" s="63"/>
      <c r="O89" s="11"/>
      <c r="P89" s="285"/>
      <c r="Q89" s="285"/>
      <c r="R89" s="318"/>
      <c r="S89" s="318"/>
      <c r="T89" s="318"/>
      <c r="U89" s="318"/>
      <c r="V89" s="318"/>
      <c r="W89" s="318"/>
      <c r="X89" s="318"/>
      <c r="Y89" s="318"/>
      <c r="Z89" s="318"/>
      <c r="AA89" s="285"/>
      <c r="AB89" s="285"/>
      <c r="AC89" s="285"/>
      <c r="AD89" s="318"/>
      <c r="AE89" s="318"/>
      <c r="AF89" s="318"/>
      <c r="AG89" s="318"/>
      <c r="AH89" s="318"/>
      <c r="AI89" s="318"/>
      <c r="AJ89" s="318"/>
      <c r="AK89" s="318"/>
      <c r="AL89" s="318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</row>
    <row r="90" spans="2:50" ht="12.75">
      <c r="B90" s="50" t="s">
        <v>36</v>
      </c>
      <c r="C90" s="71">
        <v>57.955241326710905</v>
      </c>
      <c r="D90" s="71">
        <v>32.51682959207602</v>
      </c>
      <c r="E90" s="77">
        <v>90.47207091878742</v>
      </c>
      <c r="F90" s="71"/>
      <c r="G90" s="77">
        <v>3.507122070507164</v>
      </c>
      <c r="H90" s="71"/>
      <c r="I90" s="71">
        <v>4.405543931504454</v>
      </c>
      <c r="J90" s="71">
        <v>1.6152630792008709</v>
      </c>
      <c r="K90" s="77">
        <v>6.020807010705327</v>
      </c>
      <c r="L90" s="48"/>
      <c r="M90" s="38">
        <v>100</v>
      </c>
      <c r="N90" s="41"/>
      <c r="O90" s="11"/>
      <c r="P90" s="285"/>
      <c r="Q90" s="285"/>
      <c r="R90" s="318"/>
      <c r="S90" s="318"/>
      <c r="T90" s="318"/>
      <c r="U90" s="318"/>
      <c r="V90" s="318"/>
      <c r="W90" s="318"/>
      <c r="X90" s="318"/>
      <c r="Y90" s="318"/>
      <c r="Z90" s="318"/>
      <c r="AA90" s="285"/>
      <c r="AB90" s="285"/>
      <c r="AC90" s="285"/>
      <c r="AD90" s="318"/>
      <c r="AE90" s="318"/>
      <c r="AF90" s="318"/>
      <c r="AG90" s="318"/>
      <c r="AH90" s="318"/>
      <c r="AI90" s="318"/>
      <c r="AJ90" s="318"/>
      <c r="AK90" s="318"/>
      <c r="AL90" s="318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</row>
    <row r="91" spans="2:50" ht="12.75">
      <c r="B91" s="50" t="s">
        <v>37</v>
      </c>
      <c r="C91" s="71">
        <v>52.46320158176928</v>
      </c>
      <c r="D91" s="71">
        <v>35.24577385995038</v>
      </c>
      <c r="E91" s="77">
        <v>87.7089754417195</v>
      </c>
      <c r="F91" s="71"/>
      <c r="G91" s="78">
        <v>4.3367591155988405</v>
      </c>
      <c r="H91" s="74"/>
      <c r="I91" s="74">
        <v>5.527361568561354</v>
      </c>
      <c r="J91" s="74">
        <v>2.42690387412032</v>
      </c>
      <c r="K91" s="78">
        <v>7.954265442681677</v>
      </c>
      <c r="L91" s="48"/>
      <c r="M91" s="38">
        <v>100</v>
      </c>
      <c r="N91" s="41"/>
      <c r="O91" s="11"/>
      <c r="P91" s="285"/>
      <c r="Q91" s="285"/>
      <c r="R91" s="318"/>
      <c r="S91" s="318"/>
      <c r="T91" s="318"/>
      <c r="U91" s="318"/>
      <c r="V91" s="318"/>
      <c r="W91" s="318"/>
      <c r="X91" s="318"/>
      <c r="Y91" s="318"/>
      <c r="Z91" s="318"/>
      <c r="AA91" s="285"/>
      <c r="AB91" s="285"/>
      <c r="AC91" s="285"/>
      <c r="AD91" s="318"/>
      <c r="AE91" s="318"/>
      <c r="AF91" s="318"/>
      <c r="AG91" s="318"/>
      <c r="AH91" s="318"/>
      <c r="AI91" s="318"/>
      <c r="AJ91" s="318"/>
      <c r="AK91" s="318"/>
      <c r="AL91" s="318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</row>
    <row r="92" spans="2:50" ht="12.75">
      <c r="B92" s="50" t="s">
        <v>38</v>
      </c>
      <c r="C92" s="71">
        <v>41.70690101625077</v>
      </c>
      <c r="D92" s="71">
        <v>36.9992710711734</v>
      </c>
      <c r="E92" s="77">
        <v>78.70617208742404</v>
      </c>
      <c r="F92" s="71"/>
      <c r="G92" s="78">
        <v>6.618605085798228</v>
      </c>
      <c r="H92" s="74"/>
      <c r="I92" s="74">
        <v>8.088598975943494</v>
      </c>
      <c r="J92" s="74">
        <v>6.586623850834251</v>
      </c>
      <c r="K92" s="78">
        <v>14.67522282677775</v>
      </c>
      <c r="L92" s="48"/>
      <c r="M92" s="38">
        <v>100</v>
      </c>
      <c r="N92" s="41"/>
      <c r="O92" s="11"/>
      <c r="P92" s="285"/>
      <c r="Q92" s="285"/>
      <c r="R92" s="318"/>
      <c r="S92" s="318"/>
      <c r="T92" s="318"/>
      <c r="U92" s="318"/>
      <c r="V92" s="318"/>
      <c r="W92" s="318"/>
      <c r="X92" s="318"/>
      <c r="Y92" s="318"/>
      <c r="Z92" s="318"/>
      <c r="AA92" s="285"/>
      <c r="AB92" s="285"/>
      <c r="AC92" s="285"/>
      <c r="AD92" s="318"/>
      <c r="AE92" s="318"/>
      <c r="AF92" s="318"/>
      <c r="AG92" s="318"/>
      <c r="AH92" s="318"/>
      <c r="AI92" s="318"/>
      <c r="AJ92" s="318"/>
      <c r="AK92" s="318"/>
      <c r="AL92" s="318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</row>
    <row r="93" spans="2:50" ht="12.75">
      <c r="B93" s="50" t="s">
        <v>39</v>
      </c>
      <c r="C93" s="71">
        <v>49.666302063895536</v>
      </c>
      <c r="D93" s="71">
        <v>34.61026424404134</v>
      </c>
      <c r="E93" s="77">
        <v>84.27656630793689</v>
      </c>
      <c r="F93" s="71"/>
      <c r="G93" s="78">
        <v>6.549987526887803</v>
      </c>
      <c r="H93" s="74"/>
      <c r="I93" s="74">
        <v>6.637131810195615</v>
      </c>
      <c r="J93" s="75">
        <v>2.5363143549796043</v>
      </c>
      <c r="K93" s="78">
        <v>9.173446165175223</v>
      </c>
      <c r="L93" s="48"/>
      <c r="M93" s="38">
        <v>100</v>
      </c>
      <c r="N93" s="41"/>
      <c r="O93" s="11"/>
      <c r="P93" s="285"/>
      <c r="Q93" s="285"/>
      <c r="R93" s="318"/>
      <c r="S93" s="318"/>
      <c r="T93" s="318"/>
      <c r="U93" s="318"/>
      <c r="V93" s="318"/>
      <c r="W93" s="318"/>
      <c r="X93" s="318"/>
      <c r="Y93" s="318"/>
      <c r="Z93" s="318"/>
      <c r="AA93" s="285"/>
      <c r="AB93" s="285"/>
      <c r="AC93" s="285"/>
      <c r="AD93" s="318"/>
      <c r="AE93" s="318"/>
      <c r="AF93" s="318"/>
      <c r="AG93" s="318"/>
      <c r="AH93" s="318"/>
      <c r="AI93" s="318"/>
      <c r="AJ93" s="318"/>
      <c r="AK93" s="318"/>
      <c r="AL93" s="318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</row>
    <row r="94" spans="2:50" ht="12.75">
      <c r="B94" s="50" t="s">
        <v>40</v>
      </c>
      <c r="C94" s="71">
        <v>44.11821660404105</v>
      </c>
      <c r="D94" s="71">
        <v>39.80191471477638</v>
      </c>
      <c r="E94" s="77">
        <v>83.9201313188173</v>
      </c>
      <c r="F94" s="71"/>
      <c r="G94" s="78">
        <v>7.210133148558745</v>
      </c>
      <c r="H94" s="74"/>
      <c r="I94" s="74">
        <v>6.461908765161073</v>
      </c>
      <c r="J94" s="74">
        <v>2.407826767463097</v>
      </c>
      <c r="K94" s="78">
        <v>8.86973553262417</v>
      </c>
      <c r="L94" s="48"/>
      <c r="M94" s="38">
        <v>100</v>
      </c>
      <c r="N94" s="41"/>
      <c r="O94" s="11"/>
      <c r="P94" s="285"/>
      <c r="Q94" s="285"/>
      <c r="R94" s="318"/>
      <c r="S94" s="318"/>
      <c r="T94" s="318"/>
      <c r="U94" s="318"/>
      <c r="V94" s="318"/>
      <c r="W94" s="318"/>
      <c r="X94" s="318"/>
      <c r="Y94" s="318"/>
      <c r="Z94" s="318"/>
      <c r="AA94" s="285"/>
      <c r="AB94" s="285"/>
      <c r="AC94" s="285"/>
      <c r="AD94" s="318"/>
      <c r="AE94" s="318"/>
      <c r="AF94" s="318"/>
      <c r="AG94" s="318"/>
      <c r="AH94" s="318"/>
      <c r="AI94" s="318"/>
      <c r="AJ94" s="318"/>
      <c r="AK94" s="318"/>
      <c r="AL94" s="318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</row>
    <row r="95" spans="2:50" ht="12.75">
      <c r="B95" s="50" t="s">
        <v>41</v>
      </c>
      <c r="C95" s="71">
        <v>63.04147671437546</v>
      </c>
      <c r="D95" s="71">
        <v>26.69299332610548</v>
      </c>
      <c r="E95" s="77">
        <v>89.73447004048069</v>
      </c>
      <c r="F95" s="71"/>
      <c r="G95" s="78">
        <v>3.2414261387994165</v>
      </c>
      <c r="H95" s="74"/>
      <c r="I95" s="74">
        <v>5.103154220940784</v>
      </c>
      <c r="J95" s="74">
        <v>1.9209495997792294</v>
      </c>
      <c r="K95" s="78">
        <v>7.0241038207200095</v>
      </c>
      <c r="L95" s="48"/>
      <c r="M95" s="38">
        <v>100</v>
      </c>
      <c r="N95" s="41"/>
      <c r="O95" s="11"/>
      <c r="P95" s="285"/>
      <c r="Q95" s="285"/>
      <c r="R95" s="318"/>
      <c r="S95" s="318"/>
      <c r="T95" s="318"/>
      <c r="U95" s="318"/>
      <c r="V95" s="318"/>
      <c r="W95" s="318"/>
      <c r="X95" s="318"/>
      <c r="Y95" s="318"/>
      <c r="Z95" s="318"/>
      <c r="AA95" s="285"/>
      <c r="AB95" s="285"/>
      <c r="AC95" s="285"/>
      <c r="AD95" s="318"/>
      <c r="AE95" s="318"/>
      <c r="AF95" s="318"/>
      <c r="AG95" s="318"/>
      <c r="AH95" s="318"/>
      <c r="AI95" s="318"/>
      <c r="AJ95" s="318"/>
      <c r="AK95" s="318"/>
      <c r="AL95" s="318"/>
      <c r="AM95" s="285"/>
      <c r="AN95" s="285"/>
      <c r="AO95" s="285"/>
      <c r="AP95" s="285"/>
      <c r="AQ95" s="285"/>
      <c r="AR95" s="285"/>
      <c r="AS95" s="285"/>
      <c r="AT95" s="285"/>
      <c r="AU95" s="285"/>
      <c r="AV95" s="285"/>
      <c r="AW95" s="285"/>
      <c r="AX95" s="285"/>
    </row>
    <row r="96" spans="2:50" ht="12.75">
      <c r="B96" s="50"/>
      <c r="C96" s="71"/>
      <c r="D96" s="71"/>
      <c r="E96" s="77"/>
      <c r="F96" s="71"/>
      <c r="G96" s="78"/>
      <c r="H96" s="74"/>
      <c r="I96" s="74"/>
      <c r="J96" s="74"/>
      <c r="K96" s="78"/>
      <c r="L96" s="48"/>
      <c r="M96" s="38"/>
      <c r="N96" s="58"/>
      <c r="O96" s="11"/>
      <c r="P96" s="285"/>
      <c r="Q96" s="285"/>
      <c r="R96" s="318"/>
      <c r="S96" s="318"/>
      <c r="T96" s="318"/>
      <c r="U96" s="318"/>
      <c r="V96" s="318"/>
      <c r="W96" s="318"/>
      <c r="X96" s="318"/>
      <c r="Y96" s="318"/>
      <c r="Z96" s="318"/>
      <c r="AA96" s="285"/>
      <c r="AB96" s="285"/>
      <c r="AC96" s="285"/>
      <c r="AD96" s="318"/>
      <c r="AE96" s="318"/>
      <c r="AF96" s="318"/>
      <c r="AG96" s="318"/>
      <c r="AH96" s="318"/>
      <c r="AI96" s="318"/>
      <c r="AJ96" s="318"/>
      <c r="AK96" s="318"/>
      <c r="AL96" s="318"/>
      <c r="AM96" s="285"/>
      <c r="AN96" s="285"/>
      <c r="AO96" s="285"/>
      <c r="AP96" s="285"/>
      <c r="AQ96" s="285"/>
      <c r="AR96" s="285"/>
      <c r="AS96" s="285"/>
      <c r="AT96" s="285"/>
      <c r="AU96" s="285"/>
      <c r="AV96" s="285"/>
      <c r="AW96" s="285"/>
      <c r="AX96" s="285"/>
    </row>
    <row r="97" spans="2:50" ht="12.75">
      <c r="B97" s="49" t="s">
        <v>58</v>
      </c>
      <c r="C97" s="71"/>
      <c r="D97" s="71"/>
      <c r="E97" s="77"/>
      <c r="F97" s="71"/>
      <c r="G97" s="78"/>
      <c r="H97" s="74"/>
      <c r="I97" s="74"/>
      <c r="J97" s="74"/>
      <c r="K97" s="78"/>
      <c r="L97" s="48"/>
      <c r="M97" s="38"/>
      <c r="N97" s="58"/>
      <c r="O97" s="11"/>
      <c r="P97" s="285"/>
      <c r="Q97" s="285"/>
      <c r="R97" s="318"/>
      <c r="S97" s="318"/>
      <c r="T97" s="318"/>
      <c r="U97" s="318"/>
      <c r="V97" s="318"/>
      <c r="W97" s="318"/>
      <c r="X97" s="318"/>
      <c r="Y97" s="318"/>
      <c r="Z97" s="318"/>
      <c r="AA97" s="285"/>
      <c r="AB97" s="285"/>
      <c r="AC97" s="285"/>
      <c r="AD97" s="318"/>
      <c r="AE97" s="318"/>
      <c r="AF97" s="318"/>
      <c r="AG97" s="318"/>
      <c r="AH97" s="318"/>
      <c r="AI97" s="318"/>
      <c r="AJ97" s="318"/>
      <c r="AK97" s="318"/>
      <c r="AL97" s="318"/>
      <c r="AM97" s="285"/>
      <c r="AN97" s="285"/>
      <c r="AO97" s="285"/>
      <c r="AP97" s="285"/>
      <c r="AQ97" s="285"/>
      <c r="AR97" s="285"/>
      <c r="AS97" s="285"/>
      <c r="AT97" s="285"/>
      <c r="AU97" s="285"/>
      <c r="AV97" s="285"/>
      <c r="AW97" s="285"/>
      <c r="AX97" s="285"/>
    </row>
    <row r="98" spans="2:50" ht="12.75">
      <c r="B98" s="50" t="s">
        <v>42</v>
      </c>
      <c r="C98" s="71">
        <v>53.46522951694104</v>
      </c>
      <c r="D98" s="71">
        <v>34.45986832275339</v>
      </c>
      <c r="E98" s="77">
        <v>87.92509783969446</v>
      </c>
      <c r="F98" s="71"/>
      <c r="G98" s="78">
        <v>4.8551378153931</v>
      </c>
      <c r="H98" s="74"/>
      <c r="I98" s="75">
        <v>4.457302873210025</v>
      </c>
      <c r="J98" s="76" t="s">
        <v>63</v>
      </c>
      <c r="K98" s="78">
        <v>7.219764344912338</v>
      </c>
      <c r="L98" s="48"/>
      <c r="M98" s="38">
        <v>100</v>
      </c>
      <c r="N98" s="41"/>
      <c r="O98" s="11"/>
      <c r="P98" s="285"/>
      <c r="Q98" s="285"/>
      <c r="R98" s="318"/>
      <c r="S98" s="318"/>
      <c r="T98" s="318"/>
      <c r="U98" s="318"/>
      <c r="V98" s="318"/>
      <c r="W98" s="318"/>
      <c r="X98" s="318"/>
      <c r="Y98" s="318"/>
      <c r="Z98" s="318"/>
      <c r="AA98" s="285"/>
      <c r="AB98" s="285"/>
      <c r="AC98" s="285"/>
      <c r="AD98" s="318"/>
      <c r="AE98" s="318"/>
      <c r="AF98" s="318"/>
      <c r="AG98" s="318"/>
      <c r="AH98" s="318"/>
      <c r="AI98" s="318"/>
      <c r="AJ98" s="318"/>
      <c r="AK98" s="318"/>
      <c r="AL98" s="318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</row>
    <row r="99" spans="2:50" ht="12.75">
      <c r="B99" s="50" t="s">
        <v>43</v>
      </c>
      <c r="C99" s="71">
        <v>51.06966683230609</v>
      </c>
      <c r="D99" s="71">
        <v>35.233249783863606</v>
      </c>
      <c r="E99" s="77">
        <v>86.30291661616978</v>
      </c>
      <c r="F99" s="71"/>
      <c r="G99" s="78">
        <v>5.1443506244118264</v>
      </c>
      <c r="H99" s="74"/>
      <c r="I99" s="74">
        <v>5.75766137906751</v>
      </c>
      <c r="J99" s="74">
        <v>2.7950713803508584</v>
      </c>
      <c r="K99" s="78">
        <v>8.552732759418365</v>
      </c>
      <c r="L99" s="48"/>
      <c r="M99" s="38">
        <v>100</v>
      </c>
      <c r="N99" s="41"/>
      <c r="O99" s="11"/>
      <c r="P99" s="285"/>
      <c r="Q99" s="285"/>
      <c r="R99" s="318"/>
      <c r="S99" s="318"/>
      <c r="T99" s="318"/>
      <c r="U99" s="318"/>
      <c r="V99" s="318"/>
      <c r="W99" s="318"/>
      <c r="X99" s="318"/>
      <c r="Y99" s="318"/>
      <c r="Z99" s="318"/>
      <c r="AA99" s="285"/>
      <c r="AB99" s="285"/>
      <c r="AC99" s="285"/>
      <c r="AD99" s="318"/>
      <c r="AE99" s="318"/>
      <c r="AF99" s="318"/>
      <c r="AG99" s="318"/>
      <c r="AH99" s="318"/>
      <c r="AI99" s="318"/>
      <c r="AJ99" s="318"/>
      <c r="AK99" s="318"/>
      <c r="AL99" s="318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</row>
    <row r="100" spans="2:50" ht="12.75">
      <c r="B100" s="50" t="s">
        <v>44</v>
      </c>
      <c r="C100" s="71">
        <v>52.26403623391664</v>
      </c>
      <c r="D100" s="71">
        <v>34.949686952082594</v>
      </c>
      <c r="E100" s="77">
        <v>87.2137231859993</v>
      </c>
      <c r="F100" s="71"/>
      <c r="G100" s="78">
        <v>4.8654382970604235</v>
      </c>
      <c r="H100" s="74"/>
      <c r="I100" s="74">
        <v>5.375675288705203</v>
      </c>
      <c r="J100" s="74">
        <v>2.545163228235047</v>
      </c>
      <c r="K100" s="78">
        <v>7.9208385169402495</v>
      </c>
      <c r="L100" s="48"/>
      <c r="M100" s="38">
        <v>100</v>
      </c>
      <c r="N100" s="41"/>
      <c r="O100" s="11"/>
      <c r="P100" s="285"/>
      <c r="Q100" s="285"/>
      <c r="R100" s="318"/>
      <c r="S100" s="318"/>
      <c r="T100" s="318"/>
      <c r="U100" s="318"/>
      <c r="V100" s="318"/>
      <c r="W100" s="318"/>
      <c r="X100" s="318"/>
      <c r="Y100" s="318"/>
      <c r="Z100" s="318"/>
      <c r="AA100" s="285"/>
      <c r="AB100" s="285"/>
      <c r="AC100" s="285"/>
      <c r="AD100" s="318"/>
      <c r="AE100" s="318"/>
      <c r="AF100" s="318"/>
      <c r="AG100" s="318"/>
      <c r="AH100" s="318"/>
      <c r="AI100" s="318"/>
      <c r="AJ100" s="318"/>
      <c r="AK100" s="318"/>
      <c r="AL100" s="318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</row>
    <row r="101" spans="2:50" ht="12.75">
      <c r="B101" s="50" t="s">
        <v>45</v>
      </c>
      <c r="C101" s="71">
        <v>53.41740769285253</v>
      </c>
      <c r="D101" s="71">
        <v>33.93326040704051</v>
      </c>
      <c r="E101" s="77">
        <v>87.35066809989293</v>
      </c>
      <c r="F101" s="71"/>
      <c r="G101" s="78">
        <v>5.381915622684046</v>
      </c>
      <c r="H101" s="74"/>
      <c r="I101" s="74">
        <v>5.324359315945348</v>
      </c>
      <c r="J101" s="75">
        <v>1.9430569614778168</v>
      </c>
      <c r="K101" s="78">
        <v>7.267416277423166</v>
      </c>
      <c r="L101" s="48"/>
      <c r="M101" s="38">
        <v>100</v>
      </c>
      <c r="N101" s="41"/>
      <c r="O101" s="11"/>
      <c r="P101" s="285"/>
      <c r="Q101" s="285"/>
      <c r="R101" s="318"/>
      <c r="S101" s="318"/>
      <c r="T101" s="318"/>
      <c r="U101" s="318"/>
      <c r="V101" s="318"/>
      <c r="W101" s="318"/>
      <c r="X101" s="318"/>
      <c r="Y101" s="318"/>
      <c r="Z101" s="318"/>
      <c r="AA101" s="285"/>
      <c r="AB101" s="285"/>
      <c r="AC101" s="285"/>
      <c r="AD101" s="318"/>
      <c r="AE101" s="318"/>
      <c r="AF101" s="318"/>
      <c r="AG101" s="318"/>
      <c r="AH101" s="318"/>
      <c r="AI101" s="318"/>
      <c r="AJ101" s="318"/>
      <c r="AK101" s="318"/>
      <c r="AL101" s="318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</row>
    <row r="102" spans="2:50" ht="12.75">
      <c r="B102" s="50" t="s">
        <v>46</v>
      </c>
      <c r="C102" s="71">
        <v>52.979149077837164</v>
      </c>
      <c r="D102" s="71">
        <v>34.79359442822372</v>
      </c>
      <c r="E102" s="77">
        <v>87.77274350606082</v>
      </c>
      <c r="F102" s="71"/>
      <c r="G102" s="78">
        <v>3.643259307620266</v>
      </c>
      <c r="H102" s="74"/>
      <c r="I102" s="74">
        <v>5.555546944184246</v>
      </c>
      <c r="J102" s="74">
        <v>3.0284502421345274</v>
      </c>
      <c r="K102" s="78">
        <v>8.583997186318774</v>
      </c>
      <c r="L102" s="48"/>
      <c r="M102" s="38">
        <v>100</v>
      </c>
      <c r="N102" s="41"/>
      <c r="O102" s="11"/>
      <c r="P102" s="285"/>
      <c r="Q102" s="285"/>
      <c r="R102" s="318"/>
      <c r="S102" s="318"/>
      <c r="T102" s="318"/>
      <c r="U102" s="318"/>
      <c r="V102" s="318"/>
      <c r="W102" s="318"/>
      <c r="X102" s="318"/>
      <c r="Y102" s="318"/>
      <c r="Z102" s="318"/>
      <c r="AA102" s="285"/>
      <c r="AB102" s="285"/>
      <c r="AC102" s="285"/>
      <c r="AD102" s="318"/>
      <c r="AE102" s="318"/>
      <c r="AF102" s="318"/>
      <c r="AG102" s="318"/>
      <c r="AH102" s="318"/>
      <c r="AI102" s="318"/>
      <c r="AJ102" s="318"/>
      <c r="AK102" s="318"/>
      <c r="AL102" s="318"/>
      <c r="AM102" s="285"/>
      <c r="AN102" s="285"/>
      <c r="AO102" s="285"/>
      <c r="AP102" s="285"/>
      <c r="AQ102" s="285"/>
      <c r="AR102" s="285"/>
      <c r="AS102" s="285"/>
      <c r="AT102" s="285"/>
      <c r="AU102" s="285"/>
      <c r="AV102" s="285"/>
      <c r="AW102" s="285"/>
      <c r="AX102" s="285"/>
    </row>
    <row r="103" spans="2:50" ht="12.75">
      <c r="B103" s="50" t="s">
        <v>47</v>
      </c>
      <c r="C103" s="71">
        <v>58.51165405568101</v>
      </c>
      <c r="D103" s="71">
        <v>31.38986595439549</v>
      </c>
      <c r="E103" s="77">
        <v>89.90152001007662</v>
      </c>
      <c r="F103" s="71"/>
      <c r="G103" s="78">
        <v>3.4612393798854257</v>
      </c>
      <c r="H103" s="74"/>
      <c r="I103" s="74">
        <v>4.792891139954974</v>
      </c>
      <c r="J103" s="75">
        <v>1.8443494700829928</v>
      </c>
      <c r="K103" s="78">
        <v>6.637240610037967</v>
      </c>
      <c r="L103" s="48"/>
      <c r="M103" s="38">
        <v>100</v>
      </c>
      <c r="N103" s="41"/>
      <c r="O103" s="11"/>
      <c r="P103" s="285"/>
      <c r="Q103" s="285"/>
      <c r="R103" s="318"/>
      <c r="S103" s="318"/>
      <c r="T103" s="318"/>
      <c r="U103" s="318"/>
      <c r="V103" s="318"/>
      <c r="W103" s="318"/>
      <c r="X103" s="318"/>
      <c r="Y103" s="318"/>
      <c r="Z103" s="318"/>
      <c r="AA103" s="285"/>
      <c r="AB103" s="285"/>
      <c r="AC103" s="285"/>
      <c r="AD103" s="318"/>
      <c r="AE103" s="318"/>
      <c r="AF103" s="318"/>
      <c r="AG103" s="318"/>
      <c r="AH103" s="318"/>
      <c r="AI103" s="318"/>
      <c r="AJ103" s="318"/>
      <c r="AK103" s="318"/>
      <c r="AL103" s="318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</row>
    <row r="104" spans="2:50" ht="12.75">
      <c r="B104" s="50" t="s">
        <v>48</v>
      </c>
      <c r="C104" s="71">
        <v>43.67782664136207</v>
      </c>
      <c r="D104" s="71">
        <v>39.96656602006213</v>
      </c>
      <c r="E104" s="77">
        <v>83.64439266142436</v>
      </c>
      <c r="F104" s="71"/>
      <c r="G104" s="78">
        <v>6.484591253414862</v>
      </c>
      <c r="H104" s="74"/>
      <c r="I104" s="74">
        <v>7.017030707020662</v>
      </c>
      <c r="J104" s="74">
        <v>2.8539853781400693</v>
      </c>
      <c r="K104" s="78">
        <v>9.87101608516073</v>
      </c>
      <c r="L104" s="48"/>
      <c r="M104" s="38">
        <v>100</v>
      </c>
      <c r="N104" s="41"/>
      <c r="O104" s="11"/>
      <c r="P104" s="285"/>
      <c r="Q104" s="285"/>
      <c r="R104" s="318"/>
      <c r="S104" s="318"/>
      <c r="T104" s="318"/>
      <c r="U104" s="318"/>
      <c r="V104" s="318"/>
      <c r="W104" s="318"/>
      <c r="X104" s="318"/>
      <c r="Y104" s="318"/>
      <c r="Z104" s="318"/>
      <c r="AA104" s="285"/>
      <c r="AB104" s="285"/>
      <c r="AC104" s="285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</row>
    <row r="105" spans="2:50" ht="12.75">
      <c r="B105" s="50" t="s">
        <v>49</v>
      </c>
      <c r="C105" s="71">
        <v>58.17726842306909</v>
      </c>
      <c r="D105" s="71">
        <v>31.114770162491173</v>
      </c>
      <c r="E105" s="77">
        <v>89.29203858556016</v>
      </c>
      <c r="F105" s="71"/>
      <c r="G105" s="78">
        <v>4.231054425702507</v>
      </c>
      <c r="H105" s="74"/>
      <c r="I105" s="74">
        <v>4.841149080445836</v>
      </c>
      <c r="J105" s="75">
        <v>1.6357579082915124</v>
      </c>
      <c r="K105" s="78">
        <v>6.476906988737347</v>
      </c>
      <c r="L105" s="48"/>
      <c r="M105" s="38">
        <v>100</v>
      </c>
      <c r="N105" s="41"/>
      <c r="O105" s="11"/>
      <c r="P105" s="285"/>
      <c r="Q105" s="285"/>
      <c r="R105" s="318"/>
      <c r="S105" s="318"/>
      <c r="T105" s="318"/>
      <c r="U105" s="318"/>
      <c r="V105" s="318"/>
      <c r="W105" s="318"/>
      <c r="X105" s="318"/>
      <c r="Y105" s="318"/>
      <c r="Z105" s="318"/>
      <c r="AA105" s="285"/>
      <c r="AB105" s="285"/>
      <c r="AC105" s="285"/>
      <c r="AD105" s="318"/>
      <c r="AE105" s="318"/>
      <c r="AF105" s="318"/>
      <c r="AG105" s="318"/>
      <c r="AH105" s="318"/>
      <c r="AI105" s="318"/>
      <c r="AJ105" s="318"/>
      <c r="AK105" s="318"/>
      <c r="AL105" s="318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</row>
    <row r="106" spans="2:50" ht="12.75">
      <c r="B106" s="50" t="s">
        <v>50</v>
      </c>
      <c r="C106" s="71">
        <v>63.299759479002894</v>
      </c>
      <c r="D106" s="71">
        <v>26.495908289578146</v>
      </c>
      <c r="E106" s="77">
        <v>89.7956677685811</v>
      </c>
      <c r="F106" s="71"/>
      <c r="G106" s="209">
        <v>2.950114191357582</v>
      </c>
      <c r="H106" s="74"/>
      <c r="I106" s="75">
        <v>5.171305137209721</v>
      </c>
      <c r="J106" s="75">
        <v>2.082912902851716</v>
      </c>
      <c r="K106" s="78">
        <v>7.254218040061438</v>
      </c>
      <c r="L106" s="48"/>
      <c r="M106" s="38">
        <v>100</v>
      </c>
      <c r="N106" s="41"/>
      <c r="O106" s="11"/>
      <c r="P106" s="285"/>
      <c r="Q106" s="285"/>
      <c r="R106" s="318"/>
      <c r="S106" s="318"/>
      <c r="T106" s="318"/>
      <c r="U106" s="318"/>
      <c r="V106" s="318"/>
      <c r="W106" s="318"/>
      <c r="X106" s="318"/>
      <c r="Y106" s="318"/>
      <c r="Z106" s="318"/>
      <c r="AA106" s="285"/>
      <c r="AB106" s="285"/>
      <c r="AC106" s="285"/>
      <c r="AD106" s="318"/>
      <c r="AE106" s="318"/>
      <c r="AF106" s="318"/>
      <c r="AG106" s="318"/>
      <c r="AH106" s="318"/>
      <c r="AI106" s="318"/>
      <c r="AJ106" s="318"/>
      <c r="AK106" s="318"/>
      <c r="AL106" s="318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/>
    </row>
    <row r="107" spans="2:50" ht="12.75">
      <c r="B107" s="50"/>
      <c r="C107" s="71"/>
      <c r="D107" s="71"/>
      <c r="E107" s="77"/>
      <c r="F107" s="71"/>
      <c r="G107" s="209"/>
      <c r="H107" s="74"/>
      <c r="I107" s="75"/>
      <c r="J107" s="75"/>
      <c r="K107" s="78"/>
      <c r="L107" s="48"/>
      <c r="M107" s="38"/>
      <c r="N107" s="41"/>
      <c r="O107" s="11"/>
      <c r="P107" s="285"/>
      <c r="Q107" s="285"/>
      <c r="R107" s="318"/>
      <c r="S107" s="318"/>
      <c r="T107" s="318"/>
      <c r="U107" s="318"/>
      <c r="V107" s="318"/>
      <c r="W107" s="318"/>
      <c r="X107" s="318"/>
      <c r="Y107" s="318"/>
      <c r="Z107" s="318"/>
      <c r="AA107" s="285"/>
      <c r="AB107" s="285"/>
      <c r="AC107" s="285"/>
      <c r="AD107" s="318"/>
      <c r="AE107" s="318"/>
      <c r="AF107" s="318"/>
      <c r="AG107" s="318"/>
      <c r="AH107" s="318"/>
      <c r="AI107" s="318"/>
      <c r="AJ107" s="318"/>
      <c r="AK107" s="318"/>
      <c r="AL107" s="318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</row>
    <row r="108" spans="2:50" ht="12.75">
      <c r="B108" s="12" t="s">
        <v>86</v>
      </c>
      <c r="C108" s="71"/>
      <c r="D108" s="71"/>
      <c r="E108" s="77"/>
      <c r="F108" s="71"/>
      <c r="G108" s="209"/>
      <c r="H108" s="74"/>
      <c r="I108" s="75"/>
      <c r="J108" s="75"/>
      <c r="K108" s="78"/>
      <c r="L108" s="48"/>
      <c r="M108" s="38"/>
      <c r="N108" s="41"/>
      <c r="O108" s="11"/>
      <c r="P108" s="285"/>
      <c r="Q108" s="285"/>
      <c r="R108" s="318"/>
      <c r="S108" s="318"/>
      <c r="T108" s="318"/>
      <c r="U108" s="318"/>
      <c r="V108" s="318"/>
      <c r="W108" s="318"/>
      <c r="X108" s="318"/>
      <c r="Y108" s="318"/>
      <c r="Z108" s="318"/>
      <c r="AA108" s="285"/>
      <c r="AB108" s="285"/>
      <c r="AC108" s="285"/>
      <c r="AD108" s="318"/>
      <c r="AE108" s="318"/>
      <c r="AF108" s="318"/>
      <c r="AG108" s="318"/>
      <c r="AH108" s="318"/>
      <c r="AI108" s="318"/>
      <c r="AJ108" s="318"/>
      <c r="AK108" s="318"/>
      <c r="AL108" s="318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</row>
    <row r="109" spans="2:50" ht="12.75">
      <c r="B109" t="s">
        <v>87</v>
      </c>
      <c r="C109" s="71">
        <v>51.92014649756531</v>
      </c>
      <c r="D109" s="71">
        <v>34.99486500624066</v>
      </c>
      <c r="E109" s="77">
        <v>86.91501150380591</v>
      </c>
      <c r="F109" s="71"/>
      <c r="G109" s="77">
        <v>4.993896148926637</v>
      </c>
      <c r="H109" s="71"/>
      <c r="I109" s="71">
        <v>5.390461412543797</v>
      </c>
      <c r="J109" s="71">
        <v>2.7006309347238284</v>
      </c>
      <c r="K109" s="77">
        <v>8.09109234726763</v>
      </c>
      <c r="L109" s="71"/>
      <c r="M109" s="77">
        <v>100</v>
      </c>
      <c r="N109" s="41"/>
      <c r="O109" s="11"/>
      <c r="P109" s="285"/>
      <c r="Q109" s="285"/>
      <c r="R109" s="318"/>
      <c r="S109" s="318"/>
      <c r="T109" s="318"/>
      <c r="U109" s="318"/>
      <c r="V109" s="318"/>
      <c r="W109" s="318"/>
      <c r="X109" s="318"/>
      <c r="Y109" s="318"/>
      <c r="Z109" s="318"/>
      <c r="AA109" s="285"/>
      <c r="AB109" s="285"/>
      <c r="AC109" s="285"/>
      <c r="AD109" s="318"/>
      <c r="AE109" s="318"/>
      <c r="AF109" s="318"/>
      <c r="AG109" s="318"/>
      <c r="AH109" s="318"/>
      <c r="AI109" s="318"/>
      <c r="AJ109" s="318"/>
      <c r="AK109" s="318"/>
      <c r="AL109" s="318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</row>
    <row r="110" spans="2:50" ht="12.75">
      <c r="B110" t="s">
        <v>88</v>
      </c>
      <c r="C110" s="71">
        <v>53.18016751421278</v>
      </c>
      <c r="D110" s="71">
        <v>34.398980394925324</v>
      </c>
      <c r="E110" s="77">
        <v>87.57914790913806</v>
      </c>
      <c r="F110" s="71"/>
      <c r="G110" s="77">
        <v>4.440738152015485</v>
      </c>
      <c r="H110" s="71"/>
      <c r="I110" s="71">
        <v>5.4495068711640355</v>
      </c>
      <c r="J110" s="71">
        <v>2.5306070676824866</v>
      </c>
      <c r="K110" s="77">
        <v>7.980113938846525</v>
      </c>
      <c r="L110" s="71"/>
      <c r="M110" s="77">
        <v>100</v>
      </c>
      <c r="N110" s="41"/>
      <c r="O110" s="11"/>
      <c r="P110" s="285"/>
      <c r="Q110" s="285"/>
      <c r="R110" s="318"/>
      <c r="S110" s="318"/>
      <c r="T110" s="318"/>
      <c r="U110" s="318"/>
      <c r="V110" s="318"/>
      <c r="W110" s="318"/>
      <c r="X110" s="318"/>
      <c r="Y110" s="318"/>
      <c r="Z110" s="318"/>
      <c r="AA110" s="285"/>
      <c r="AB110" s="285"/>
      <c r="AC110" s="285"/>
      <c r="AD110" s="318"/>
      <c r="AE110" s="318"/>
      <c r="AF110" s="318"/>
      <c r="AG110" s="318"/>
      <c r="AH110" s="318"/>
      <c r="AI110" s="318"/>
      <c r="AJ110" s="318"/>
      <c r="AK110" s="318"/>
      <c r="AL110" s="318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/>
    </row>
    <row r="111" spans="2:50" ht="12.75">
      <c r="B111" t="s">
        <v>48</v>
      </c>
      <c r="C111" s="71">
        <v>43.67782664136207</v>
      </c>
      <c r="D111" s="71">
        <v>39.96656602006213</v>
      </c>
      <c r="E111" s="77">
        <v>83.64439266142436</v>
      </c>
      <c r="F111" s="71"/>
      <c r="G111" s="77">
        <v>6.484591253414862</v>
      </c>
      <c r="H111" s="71"/>
      <c r="I111" s="71">
        <v>7.017030707020662</v>
      </c>
      <c r="J111" s="71">
        <v>2.8539853781400693</v>
      </c>
      <c r="K111" s="77">
        <v>9.87101608516073</v>
      </c>
      <c r="L111" s="71"/>
      <c r="M111" s="77">
        <v>100</v>
      </c>
      <c r="N111" s="41"/>
      <c r="O111" s="11"/>
      <c r="P111" s="285"/>
      <c r="Q111" s="285"/>
      <c r="R111" s="318"/>
      <c r="S111" s="318"/>
      <c r="T111" s="318"/>
      <c r="U111" s="318"/>
      <c r="V111" s="318"/>
      <c r="W111" s="318"/>
      <c r="X111" s="318"/>
      <c r="Y111" s="318"/>
      <c r="Z111" s="318"/>
      <c r="AA111" s="285"/>
      <c r="AB111" s="285"/>
      <c r="AC111" s="285"/>
      <c r="AD111" s="318"/>
      <c r="AE111" s="318"/>
      <c r="AF111" s="318"/>
      <c r="AG111" s="318"/>
      <c r="AH111" s="318"/>
      <c r="AI111" s="318"/>
      <c r="AJ111" s="318"/>
      <c r="AK111" s="318"/>
      <c r="AL111" s="318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</row>
    <row r="112" spans="2:50" ht="12.75">
      <c r="B112" t="s">
        <v>144</v>
      </c>
      <c r="C112" s="71">
        <v>59.68352048929988</v>
      </c>
      <c r="D112" s="71">
        <v>29.92601533893524</v>
      </c>
      <c r="E112" s="77">
        <v>89.60953582823511</v>
      </c>
      <c r="F112" s="71"/>
      <c r="G112" s="77">
        <v>3.6527931282118287</v>
      </c>
      <c r="H112" s="71"/>
      <c r="I112" s="71">
        <v>4.917720279146436</v>
      </c>
      <c r="J112" s="71">
        <v>1.8199507644065855</v>
      </c>
      <c r="K112" s="77">
        <v>6.737671043553023</v>
      </c>
      <c r="L112" s="71"/>
      <c r="M112" s="77">
        <v>100</v>
      </c>
      <c r="N112" s="41"/>
      <c r="O112" s="11"/>
      <c r="P112" s="285"/>
      <c r="Q112" s="285"/>
      <c r="R112" s="318"/>
      <c r="S112" s="318"/>
      <c r="T112" s="318"/>
      <c r="U112" s="318"/>
      <c r="V112" s="318"/>
      <c r="W112" s="318"/>
      <c r="X112" s="318"/>
      <c r="Y112" s="318"/>
      <c r="Z112" s="318"/>
      <c r="AA112" s="285"/>
      <c r="AB112" s="285"/>
      <c r="AC112" s="285"/>
      <c r="AD112" s="318"/>
      <c r="AE112" s="318"/>
      <c r="AF112" s="318"/>
      <c r="AG112" s="318"/>
      <c r="AH112" s="318"/>
      <c r="AI112" s="318"/>
      <c r="AJ112" s="318"/>
      <c r="AK112" s="318"/>
      <c r="AL112" s="318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</row>
    <row r="113" spans="2:50" ht="12.75">
      <c r="B113" s="50"/>
      <c r="C113" s="71"/>
      <c r="D113" s="71"/>
      <c r="E113" s="77"/>
      <c r="F113" s="71"/>
      <c r="G113" s="78"/>
      <c r="H113" s="74"/>
      <c r="I113" s="74"/>
      <c r="J113" s="74"/>
      <c r="K113" s="78"/>
      <c r="L113" s="48"/>
      <c r="M113" s="38"/>
      <c r="N113" s="64"/>
      <c r="O113" s="11"/>
      <c r="P113" s="285"/>
      <c r="Q113" s="285"/>
      <c r="R113" s="318"/>
      <c r="S113" s="318"/>
      <c r="T113" s="318"/>
      <c r="U113" s="318"/>
      <c r="V113" s="318"/>
      <c r="W113" s="318"/>
      <c r="X113" s="318"/>
      <c r="Y113" s="318"/>
      <c r="Z113" s="318"/>
      <c r="AA113" s="285"/>
      <c r="AB113" s="285"/>
      <c r="AC113" s="285"/>
      <c r="AD113" s="318"/>
      <c r="AE113" s="318"/>
      <c r="AF113" s="318"/>
      <c r="AG113" s="318"/>
      <c r="AH113" s="318"/>
      <c r="AI113" s="318"/>
      <c r="AJ113" s="318"/>
      <c r="AK113" s="318"/>
      <c r="AL113" s="318"/>
      <c r="AM113" s="285"/>
      <c r="AN113" s="285"/>
      <c r="AO113" s="285"/>
      <c r="AP113" s="285"/>
      <c r="AQ113" s="285"/>
      <c r="AR113" s="285"/>
      <c r="AS113" s="285"/>
      <c r="AT113" s="285"/>
      <c r="AU113" s="285"/>
      <c r="AV113" s="285"/>
      <c r="AW113" s="285"/>
      <c r="AX113" s="285"/>
    </row>
    <row r="114" spans="2:50" ht="12.75">
      <c r="B114" s="49" t="s">
        <v>0</v>
      </c>
      <c r="C114" s="77">
        <v>53.88913905364748</v>
      </c>
      <c r="D114" s="77">
        <v>33.69409623182298</v>
      </c>
      <c r="E114" s="77">
        <v>87.58323528547068</v>
      </c>
      <c r="F114" s="77"/>
      <c r="G114" s="78">
        <v>4.599105957637276</v>
      </c>
      <c r="H114" s="78"/>
      <c r="I114" s="78">
        <v>5.457302936486996</v>
      </c>
      <c r="J114" s="78">
        <v>2.3603558204050223</v>
      </c>
      <c r="K114" s="78">
        <v>7.817658756892029</v>
      </c>
      <c r="L114" s="38"/>
      <c r="M114" s="38">
        <v>100</v>
      </c>
      <c r="N114" s="41"/>
      <c r="O114" s="11"/>
      <c r="P114" s="285"/>
      <c r="Q114" s="285"/>
      <c r="R114" s="318"/>
      <c r="S114" s="318"/>
      <c r="T114" s="318"/>
      <c r="U114" s="318"/>
      <c r="V114" s="318"/>
      <c r="W114" s="318"/>
      <c r="X114" s="318"/>
      <c r="Y114" s="318"/>
      <c r="Z114" s="318"/>
      <c r="AA114" s="285"/>
      <c r="AB114" s="285"/>
      <c r="AC114" s="285"/>
      <c r="AD114" s="318"/>
      <c r="AE114" s="318"/>
      <c r="AF114" s="318"/>
      <c r="AG114" s="318"/>
      <c r="AH114" s="318"/>
      <c r="AI114" s="318"/>
      <c r="AJ114" s="318"/>
      <c r="AK114" s="318"/>
      <c r="AL114" s="318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</row>
    <row r="115" spans="2:50" ht="12.75"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2"/>
      <c r="N115" s="62"/>
      <c r="O115" s="11"/>
      <c r="P115" s="285"/>
      <c r="Q115" s="285"/>
      <c r="R115" s="318"/>
      <c r="S115" s="318"/>
      <c r="T115" s="318"/>
      <c r="U115" s="318"/>
      <c r="V115" s="318"/>
      <c r="W115" s="318"/>
      <c r="X115" s="318"/>
      <c r="Y115" s="318"/>
      <c r="Z115" s="318"/>
      <c r="AA115" s="285"/>
      <c r="AB115" s="285"/>
      <c r="AC115" s="285"/>
      <c r="AD115" s="318"/>
      <c r="AE115" s="318"/>
      <c r="AF115" s="318"/>
      <c r="AG115" s="318"/>
      <c r="AH115" s="318"/>
      <c r="AI115" s="318"/>
      <c r="AJ115" s="318"/>
      <c r="AK115" s="318"/>
      <c r="AL115" s="318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</row>
    <row r="116" spans="2:50" ht="12.75">
      <c r="B116" s="79" t="s">
        <v>64</v>
      </c>
      <c r="C116" s="38"/>
      <c r="D116" s="38"/>
      <c r="E116" s="38"/>
      <c r="F116" s="38"/>
      <c r="H116" s="38"/>
      <c r="I116" s="38"/>
      <c r="J116" s="38"/>
      <c r="K116" s="38"/>
      <c r="L116" s="38"/>
      <c r="M116" s="10"/>
      <c r="N116" s="10"/>
      <c r="O116" s="11"/>
      <c r="P116" s="285"/>
      <c r="Q116" s="285"/>
      <c r="R116" s="318"/>
      <c r="S116" s="318"/>
      <c r="T116" s="318"/>
      <c r="U116" s="318"/>
      <c r="V116" s="318"/>
      <c r="W116" s="318"/>
      <c r="X116" s="318"/>
      <c r="Y116" s="318"/>
      <c r="Z116" s="318"/>
      <c r="AA116" s="285"/>
      <c r="AB116" s="285"/>
      <c r="AC116" s="285"/>
      <c r="AD116" s="318"/>
      <c r="AE116" s="318"/>
      <c r="AF116" s="318"/>
      <c r="AG116" s="318"/>
      <c r="AH116" s="318"/>
      <c r="AI116" s="318"/>
      <c r="AJ116" s="318"/>
      <c r="AK116" s="318"/>
      <c r="AL116" s="318"/>
      <c r="AM116" s="285"/>
      <c r="AN116" s="285"/>
      <c r="AO116" s="285"/>
      <c r="AP116" s="285"/>
      <c r="AQ116" s="285"/>
      <c r="AR116" s="285"/>
      <c r="AS116" s="285"/>
      <c r="AT116" s="285"/>
      <c r="AU116" s="285"/>
      <c r="AV116" s="285"/>
      <c r="AW116" s="285"/>
      <c r="AX116" s="285"/>
    </row>
    <row r="117" spans="2:50" ht="12.75">
      <c r="B117" s="80" t="s">
        <v>65</v>
      </c>
      <c r="C117" s="38"/>
      <c r="D117" s="38"/>
      <c r="E117" s="38"/>
      <c r="F117" s="38"/>
      <c r="H117" s="38"/>
      <c r="I117" s="38"/>
      <c r="J117" s="38"/>
      <c r="K117" s="38"/>
      <c r="L117" s="38"/>
      <c r="M117" s="13"/>
      <c r="N117" s="13"/>
      <c r="O117" s="14"/>
      <c r="P117" s="285"/>
      <c r="Q117" s="285"/>
      <c r="R117" s="318"/>
      <c r="S117" s="318"/>
      <c r="T117" s="318"/>
      <c r="U117" s="318"/>
      <c r="V117" s="318"/>
      <c r="W117" s="318"/>
      <c r="X117" s="318"/>
      <c r="Y117" s="318"/>
      <c r="Z117" s="318"/>
      <c r="AA117" s="285"/>
      <c r="AB117" s="285"/>
      <c r="AC117" s="285"/>
      <c r="AD117" s="318"/>
      <c r="AE117" s="318"/>
      <c r="AF117" s="318"/>
      <c r="AG117" s="318"/>
      <c r="AH117" s="318"/>
      <c r="AI117" s="318"/>
      <c r="AJ117" s="318"/>
      <c r="AK117" s="318"/>
      <c r="AL117" s="318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</row>
    <row r="118" spans="2:50" ht="12.75">
      <c r="B118" s="80" t="s">
        <v>66</v>
      </c>
      <c r="C118" s="38"/>
      <c r="D118" s="38"/>
      <c r="E118" s="38"/>
      <c r="F118" s="38"/>
      <c r="H118" s="38"/>
      <c r="I118" s="38"/>
      <c r="J118" s="38"/>
      <c r="K118" s="38"/>
      <c r="L118" s="38"/>
      <c r="M118" s="13"/>
      <c r="N118" s="13"/>
      <c r="O118" s="14"/>
      <c r="P118" s="285"/>
      <c r="Q118" s="285"/>
      <c r="R118" s="318"/>
      <c r="S118" s="318"/>
      <c r="T118" s="318"/>
      <c r="U118" s="318"/>
      <c r="V118" s="318"/>
      <c r="W118" s="318"/>
      <c r="X118" s="318"/>
      <c r="Y118" s="318"/>
      <c r="Z118" s="318"/>
      <c r="AA118" s="285"/>
      <c r="AB118" s="285"/>
      <c r="AC118" s="285"/>
      <c r="AD118" s="318"/>
      <c r="AE118" s="318"/>
      <c r="AF118" s="318"/>
      <c r="AG118" s="318"/>
      <c r="AH118" s="318"/>
      <c r="AI118" s="318"/>
      <c r="AJ118" s="318"/>
      <c r="AK118" s="318"/>
      <c r="AL118" s="318"/>
      <c r="AM118" s="285"/>
      <c r="AN118" s="285"/>
      <c r="AO118" s="285"/>
      <c r="AP118" s="285"/>
      <c r="AQ118" s="285"/>
      <c r="AR118" s="285"/>
      <c r="AS118" s="285"/>
      <c r="AT118" s="285"/>
      <c r="AU118" s="285"/>
      <c r="AV118" s="285"/>
      <c r="AW118" s="285"/>
      <c r="AX118" s="285"/>
    </row>
    <row r="119" spans="2:50" ht="12.75">
      <c r="B119" s="211" t="s">
        <v>183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15"/>
      <c r="N119" s="15"/>
      <c r="O119" s="14"/>
      <c r="P119" s="285"/>
      <c r="Q119" s="285"/>
      <c r="R119" s="318"/>
      <c r="S119" s="318"/>
      <c r="T119" s="318"/>
      <c r="U119" s="318"/>
      <c r="V119" s="318"/>
      <c r="W119" s="318"/>
      <c r="X119" s="318"/>
      <c r="Y119" s="318"/>
      <c r="Z119" s="318"/>
      <c r="AA119" s="285"/>
      <c r="AB119" s="285"/>
      <c r="AC119" s="285"/>
      <c r="AD119" s="318"/>
      <c r="AE119" s="318"/>
      <c r="AF119" s="318"/>
      <c r="AG119" s="318"/>
      <c r="AH119" s="318"/>
      <c r="AI119" s="318"/>
      <c r="AJ119" s="318"/>
      <c r="AK119" s="318"/>
      <c r="AL119" s="318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</row>
    <row r="120" spans="2:51" ht="12.75">
      <c r="B120" s="285"/>
      <c r="C120" s="256"/>
      <c r="D120" s="256"/>
      <c r="E120" s="256"/>
      <c r="F120" s="256"/>
      <c r="G120" s="261"/>
      <c r="H120" s="256"/>
      <c r="I120" s="256"/>
      <c r="J120" s="256"/>
      <c r="K120" s="256"/>
      <c r="L120" s="256"/>
      <c r="M120" s="285"/>
      <c r="N120" s="285"/>
      <c r="O120" s="285"/>
      <c r="P120" s="323"/>
      <c r="Q120" s="157"/>
      <c r="R120" s="114"/>
      <c r="S120" s="114"/>
      <c r="T120" s="114"/>
      <c r="U120" s="114"/>
      <c r="V120" s="114"/>
      <c r="W120" s="114"/>
      <c r="X120" s="114"/>
      <c r="Y120" s="114"/>
      <c r="Z120" s="114"/>
      <c r="AA120" s="157"/>
      <c r="AB120" s="105"/>
      <c r="AC120" s="157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</row>
    <row r="121" spans="2:51" s="8" customFormat="1" ht="12.75">
      <c r="B121" s="285"/>
      <c r="C121" s="256"/>
      <c r="D121" s="256"/>
      <c r="E121" s="256"/>
      <c r="F121" s="256"/>
      <c r="G121" s="261"/>
      <c r="H121" s="256"/>
      <c r="I121" s="256"/>
      <c r="J121" s="256"/>
      <c r="K121" s="256"/>
      <c r="L121" s="256"/>
      <c r="M121" s="285"/>
      <c r="N121" s="285"/>
      <c r="O121" s="285"/>
      <c r="P121" s="323"/>
      <c r="Q121" s="105"/>
      <c r="R121" s="214"/>
      <c r="S121" s="214"/>
      <c r="T121" s="214"/>
      <c r="U121" s="214"/>
      <c r="V121" s="214"/>
      <c r="W121" s="214"/>
      <c r="X121" s="214"/>
      <c r="Y121" s="214"/>
      <c r="Z121" s="214"/>
      <c r="AA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</row>
    <row r="122" spans="3:38" s="285" customFormat="1" ht="12.75">
      <c r="C122" s="256"/>
      <c r="D122" s="256"/>
      <c r="E122" s="256"/>
      <c r="F122" s="256"/>
      <c r="G122" s="261"/>
      <c r="H122" s="256"/>
      <c r="I122" s="256"/>
      <c r="J122" s="256"/>
      <c r="K122" s="256"/>
      <c r="L122" s="256"/>
      <c r="R122" s="318"/>
      <c r="S122" s="318"/>
      <c r="T122" s="318"/>
      <c r="U122" s="318"/>
      <c r="V122" s="318"/>
      <c r="W122" s="318"/>
      <c r="X122" s="318"/>
      <c r="Y122" s="318"/>
      <c r="Z122" s="318"/>
      <c r="AD122" s="318"/>
      <c r="AE122" s="318"/>
      <c r="AF122" s="318"/>
      <c r="AG122" s="318"/>
      <c r="AH122" s="318"/>
      <c r="AI122" s="318"/>
      <c r="AJ122" s="318"/>
      <c r="AK122" s="318"/>
      <c r="AL122" s="318"/>
    </row>
    <row r="123" spans="3:38" s="285" customFormat="1" ht="12.75">
      <c r="C123" s="256"/>
      <c r="D123" s="256"/>
      <c r="E123" s="256"/>
      <c r="F123" s="256"/>
      <c r="G123" s="261"/>
      <c r="H123" s="256"/>
      <c r="I123" s="256"/>
      <c r="J123" s="256"/>
      <c r="K123" s="256"/>
      <c r="L123" s="256"/>
      <c r="R123" s="318"/>
      <c r="S123" s="318"/>
      <c r="T123" s="318"/>
      <c r="U123" s="318"/>
      <c r="V123" s="318"/>
      <c r="W123" s="318"/>
      <c r="X123" s="318"/>
      <c r="Y123" s="318"/>
      <c r="Z123" s="318"/>
      <c r="AD123" s="318"/>
      <c r="AE123" s="318"/>
      <c r="AF123" s="318"/>
      <c r="AG123" s="318"/>
      <c r="AH123" s="318"/>
      <c r="AI123" s="318"/>
      <c r="AJ123" s="318"/>
      <c r="AK123" s="318"/>
      <c r="AL123" s="318"/>
    </row>
    <row r="124" spans="3:38" s="285" customFormat="1" ht="12.75">
      <c r="C124" s="256"/>
      <c r="D124" s="256"/>
      <c r="E124" s="256"/>
      <c r="F124" s="256"/>
      <c r="G124" s="261"/>
      <c r="H124" s="256"/>
      <c r="I124" s="256"/>
      <c r="J124" s="256"/>
      <c r="K124" s="256"/>
      <c r="L124" s="256"/>
      <c r="R124" s="318"/>
      <c r="S124" s="318"/>
      <c r="T124" s="318"/>
      <c r="U124" s="318"/>
      <c r="V124" s="318"/>
      <c r="W124" s="318"/>
      <c r="X124" s="318"/>
      <c r="Y124" s="318"/>
      <c r="Z124" s="318"/>
      <c r="AD124" s="318"/>
      <c r="AE124" s="318"/>
      <c r="AF124" s="318"/>
      <c r="AG124" s="318"/>
      <c r="AH124" s="318"/>
      <c r="AI124" s="318"/>
      <c r="AJ124" s="318"/>
      <c r="AK124" s="318"/>
      <c r="AL124" s="318"/>
    </row>
    <row r="125" spans="3:38" s="285" customFormat="1" ht="12.75">
      <c r="C125" s="256"/>
      <c r="D125" s="256"/>
      <c r="E125" s="256"/>
      <c r="F125" s="256"/>
      <c r="G125" s="261"/>
      <c r="H125" s="256"/>
      <c r="I125" s="256"/>
      <c r="J125" s="256"/>
      <c r="K125" s="256"/>
      <c r="L125" s="256"/>
      <c r="R125" s="318"/>
      <c r="S125" s="318"/>
      <c r="T125" s="318"/>
      <c r="U125" s="318"/>
      <c r="V125" s="318"/>
      <c r="W125" s="318"/>
      <c r="X125" s="318"/>
      <c r="Y125" s="318"/>
      <c r="Z125" s="318"/>
      <c r="AD125" s="318"/>
      <c r="AE125" s="318"/>
      <c r="AF125" s="318"/>
      <c r="AG125" s="318"/>
      <c r="AH125" s="318"/>
      <c r="AI125" s="318"/>
      <c r="AJ125" s="318"/>
      <c r="AK125" s="318"/>
      <c r="AL125" s="318"/>
    </row>
    <row r="126" spans="3:38" s="285" customFormat="1" ht="12.75">
      <c r="C126" s="256"/>
      <c r="D126" s="256"/>
      <c r="E126" s="256"/>
      <c r="F126" s="256"/>
      <c r="G126" s="261"/>
      <c r="H126" s="256"/>
      <c r="I126" s="256"/>
      <c r="J126" s="256"/>
      <c r="K126" s="256"/>
      <c r="L126" s="256"/>
      <c r="R126" s="318"/>
      <c r="S126" s="318"/>
      <c r="T126" s="318"/>
      <c r="U126" s="318"/>
      <c r="V126" s="318"/>
      <c r="W126" s="318"/>
      <c r="X126" s="318"/>
      <c r="Y126" s="318"/>
      <c r="Z126" s="318"/>
      <c r="AD126" s="318"/>
      <c r="AE126" s="318"/>
      <c r="AF126" s="318"/>
      <c r="AG126" s="318"/>
      <c r="AH126" s="318"/>
      <c r="AI126" s="318"/>
      <c r="AJ126" s="318"/>
      <c r="AK126" s="318"/>
      <c r="AL126" s="318"/>
    </row>
    <row r="127" spans="3:38" s="285" customFormat="1" ht="12.75">
      <c r="C127" s="256"/>
      <c r="D127" s="256"/>
      <c r="E127" s="256"/>
      <c r="F127" s="256"/>
      <c r="G127" s="261"/>
      <c r="H127" s="256"/>
      <c r="I127" s="256"/>
      <c r="J127" s="256"/>
      <c r="K127" s="256"/>
      <c r="L127" s="256"/>
      <c r="R127" s="318"/>
      <c r="S127" s="318"/>
      <c r="T127" s="318"/>
      <c r="U127" s="318"/>
      <c r="V127" s="318"/>
      <c r="W127" s="318"/>
      <c r="X127" s="318"/>
      <c r="Y127" s="318"/>
      <c r="Z127" s="318"/>
      <c r="AD127" s="318"/>
      <c r="AE127" s="318"/>
      <c r="AF127" s="318"/>
      <c r="AG127" s="318"/>
      <c r="AH127" s="318"/>
      <c r="AI127" s="318"/>
      <c r="AJ127" s="318"/>
      <c r="AK127" s="318"/>
      <c r="AL127" s="318"/>
    </row>
    <row r="128" spans="3:38" s="285" customFormat="1" ht="12.75">
      <c r="C128" s="256"/>
      <c r="D128" s="256"/>
      <c r="E128" s="256"/>
      <c r="F128" s="256"/>
      <c r="G128" s="261"/>
      <c r="H128" s="256"/>
      <c r="I128" s="256"/>
      <c r="J128" s="256"/>
      <c r="K128" s="256"/>
      <c r="L128" s="256"/>
      <c r="R128" s="318"/>
      <c r="S128" s="318"/>
      <c r="T128" s="318"/>
      <c r="U128" s="318"/>
      <c r="V128" s="318"/>
      <c r="W128" s="318"/>
      <c r="X128" s="318"/>
      <c r="Y128" s="318"/>
      <c r="Z128" s="318"/>
      <c r="AD128" s="318"/>
      <c r="AE128" s="318"/>
      <c r="AF128" s="318"/>
      <c r="AG128" s="318"/>
      <c r="AH128" s="318"/>
      <c r="AI128" s="318"/>
      <c r="AJ128" s="318"/>
      <c r="AK128" s="318"/>
      <c r="AL128" s="318"/>
    </row>
    <row r="129" spans="3:38" s="285" customFormat="1" ht="12.75">
      <c r="C129" s="256"/>
      <c r="D129" s="256"/>
      <c r="E129" s="256"/>
      <c r="F129" s="256"/>
      <c r="G129" s="261"/>
      <c r="H129" s="256"/>
      <c r="I129" s="256"/>
      <c r="J129" s="256"/>
      <c r="K129" s="256"/>
      <c r="L129" s="256"/>
      <c r="R129" s="318"/>
      <c r="S129" s="318"/>
      <c r="T129" s="318"/>
      <c r="U129" s="318"/>
      <c r="V129" s="318"/>
      <c r="W129" s="318"/>
      <c r="X129" s="318"/>
      <c r="Y129" s="318"/>
      <c r="Z129" s="318"/>
      <c r="AD129" s="318"/>
      <c r="AE129" s="318"/>
      <c r="AF129" s="318"/>
      <c r="AG129" s="318"/>
      <c r="AH129" s="318"/>
      <c r="AI129" s="318"/>
      <c r="AJ129" s="318"/>
      <c r="AK129" s="318"/>
      <c r="AL129" s="318"/>
    </row>
    <row r="130" spans="3:38" s="285" customFormat="1" ht="12.75">
      <c r="C130" s="256"/>
      <c r="D130" s="256"/>
      <c r="E130" s="256"/>
      <c r="F130" s="256"/>
      <c r="G130" s="261"/>
      <c r="H130" s="256"/>
      <c r="I130" s="256"/>
      <c r="J130" s="256"/>
      <c r="K130" s="256"/>
      <c r="L130" s="256"/>
      <c r="R130" s="318"/>
      <c r="S130" s="318"/>
      <c r="T130" s="318"/>
      <c r="U130" s="318"/>
      <c r="V130" s="318"/>
      <c r="W130" s="318"/>
      <c r="X130" s="318"/>
      <c r="Y130" s="318"/>
      <c r="Z130" s="318"/>
      <c r="AD130" s="318"/>
      <c r="AE130" s="318"/>
      <c r="AF130" s="318"/>
      <c r="AG130" s="318"/>
      <c r="AH130" s="318"/>
      <c r="AI130" s="318"/>
      <c r="AJ130" s="318"/>
      <c r="AK130" s="318"/>
      <c r="AL130" s="318"/>
    </row>
    <row r="131" spans="3:38" s="285" customFormat="1" ht="12.75">
      <c r="C131" s="256"/>
      <c r="D131" s="256"/>
      <c r="E131" s="256"/>
      <c r="F131" s="256"/>
      <c r="G131" s="261"/>
      <c r="H131" s="256"/>
      <c r="I131" s="256"/>
      <c r="J131" s="256"/>
      <c r="K131" s="256"/>
      <c r="L131" s="256"/>
      <c r="R131" s="318"/>
      <c r="S131" s="318"/>
      <c r="T131" s="318"/>
      <c r="U131" s="318"/>
      <c r="V131" s="318"/>
      <c r="W131" s="318"/>
      <c r="X131" s="318"/>
      <c r="Y131" s="318"/>
      <c r="Z131" s="318"/>
      <c r="AD131" s="318"/>
      <c r="AE131" s="318"/>
      <c r="AF131" s="318"/>
      <c r="AG131" s="318"/>
      <c r="AH131" s="318"/>
      <c r="AI131" s="318"/>
      <c r="AJ131" s="318"/>
      <c r="AK131" s="318"/>
      <c r="AL131" s="318"/>
    </row>
    <row r="132" spans="3:38" s="285" customFormat="1" ht="12.75">
      <c r="C132" s="256"/>
      <c r="D132" s="256"/>
      <c r="E132" s="256"/>
      <c r="F132" s="256"/>
      <c r="G132" s="261"/>
      <c r="H132" s="256"/>
      <c r="I132" s="256"/>
      <c r="J132" s="256"/>
      <c r="K132" s="256"/>
      <c r="L132" s="256"/>
      <c r="R132" s="318"/>
      <c r="S132" s="318"/>
      <c r="T132" s="318"/>
      <c r="U132" s="318"/>
      <c r="V132" s="318"/>
      <c r="W132" s="318"/>
      <c r="X132" s="318"/>
      <c r="Y132" s="318"/>
      <c r="Z132" s="318"/>
      <c r="AD132" s="318"/>
      <c r="AE132" s="318"/>
      <c r="AF132" s="318"/>
      <c r="AG132" s="318"/>
      <c r="AH132" s="318"/>
      <c r="AI132" s="318"/>
      <c r="AJ132" s="318"/>
      <c r="AK132" s="318"/>
      <c r="AL132" s="318"/>
    </row>
    <row r="133" spans="3:38" s="285" customFormat="1" ht="12.75">
      <c r="C133" s="256"/>
      <c r="D133" s="256"/>
      <c r="E133" s="256"/>
      <c r="F133" s="256"/>
      <c r="G133" s="261"/>
      <c r="H133" s="256"/>
      <c r="I133" s="256"/>
      <c r="J133" s="256"/>
      <c r="K133" s="256"/>
      <c r="L133" s="256"/>
      <c r="R133" s="318"/>
      <c r="S133" s="318"/>
      <c r="T133" s="318"/>
      <c r="U133" s="318"/>
      <c r="V133" s="318"/>
      <c r="W133" s="318"/>
      <c r="X133" s="318"/>
      <c r="Y133" s="318"/>
      <c r="Z133" s="318"/>
      <c r="AD133" s="318"/>
      <c r="AE133" s="318"/>
      <c r="AF133" s="318"/>
      <c r="AG133" s="318"/>
      <c r="AH133" s="318"/>
      <c r="AI133" s="318"/>
      <c r="AJ133" s="318"/>
      <c r="AK133" s="318"/>
      <c r="AL133" s="318"/>
    </row>
    <row r="134" spans="3:38" s="285" customFormat="1" ht="12.75">
      <c r="C134" s="256"/>
      <c r="D134" s="256"/>
      <c r="E134" s="256"/>
      <c r="F134" s="256"/>
      <c r="G134" s="261"/>
      <c r="H134" s="256"/>
      <c r="I134" s="256"/>
      <c r="J134" s="256"/>
      <c r="K134" s="256"/>
      <c r="L134" s="256"/>
      <c r="R134" s="318"/>
      <c r="S134" s="318"/>
      <c r="T134" s="318"/>
      <c r="U134" s="318"/>
      <c r="V134" s="318"/>
      <c r="W134" s="318"/>
      <c r="X134" s="318"/>
      <c r="Y134" s="318"/>
      <c r="Z134" s="318"/>
      <c r="AD134" s="318"/>
      <c r="AE134" s="318"/>
      <c r="AF134" s="318"/>
      <c r="AG134" s="318"/>
      <c r="AH134" s="318"/>
      <c r="AI134" s="318"/>
      <c r="AJ134" s="318"/>
      <c r="AK134" s="318"/>
      <c r="AL134" s="318"/>
    </row>
    <row r="135" spans="3:38" s="285" customFormat="1" ht="12.75">
      <c r="C135" s="256"/>
      <c r="D135" s="256"/>
      <c r="E135" s="256"/>
      <c r="F135" s="256"/>
      <c r="G135" s="261"/>
      <c r="H135" s="256"/>
      <c r="I135" s="256"/>
      <c r="J135" s="256"/>
      <c r="K135" s="256"/>
      <c r="L135" s="256"/>
      <c r="R135" s="318"/>
      <c r="S135" s="318"/>
      <c r="T135" s="318"/>
      <c r="U135" s="318"/>
      <c r="V135" s="318"/>
      <c r="W135" s="318"/>
      <c r="X135" s="318"/>
      <c r="Y135" s="318"/>
      <c r="Z135" s="318"/>
      <c r="AD135" s="318"/>
      <c r="AE135" s="318"/>
      <c r="AF135" s="318"/>
      <c r="AG135" s="318"/>
      <c r="AH135" s="318"/>
      <c r="AI135" s="318"/>
      <c r="AJ135" s="318"/>
      <c r="AK135" s="318"/>
      <c r="AL135" s="318"/>
    </row>
    <row r="136" spans="3:38" s="285" customFormat="1" ht="12.75">
      <c r="C136" s="256"/>
      <c r="D136" s="256"/>
      <c r="E136" s="256"/>
      <c r="F136" s="256"/>
      <c r="G136" s="261"/>
      <c r="H136" s="256"/>
      <c r="I136" s="256"/>
      <c r="J136" s="256"/>
      <c r="K136" s="256"/>
      <c r="L136" s="256"/>
      <c r="R136" s="318"/>
      <c r="S136" s="318"/>
      <c r="T136" s="318"/>
      <c r="U136" s="318"/>
      <c r="V136" s="318"/>
      <c r="W136" s="318"/>
      <c r="X136" s="318"/>
      <c r="Y136" s="318"/>
      <c r="Z136" s="318"/>
      <c r="AD136" s="318"/>
      <c r="AE136" s="318"/>
      <c r="AF136" s="318"/>
      <c r="AG136" s="318"/>
      <c r="AH136" s="318"/>
      <c r="AI136" s="318"/>
      <c r="AJ136" s="318"/>
      <c r="AK136" s="318"/>
      <c r="AL136" s="318"/>
    </row>
    <row r="137" spans="3:38" s="285" customFormat="1" ht="12.75">
      <c r="C137" s="256"/>
      <c r="D137" s="256"/>
      <c r="E137" s="256"/>
      <c r="F137" s="256"/>
      <c r="G137" s="261"/>
      <c r="H137" s="256"/>
      <c r="I137" s="256"/>
      <c r="J137" s="256"/>
      <c r="K137" s="256"/>
      <c r="L137" s="256"/>
      <c r="R137" s="318"/>
      <c r="S137" s="318"/>
      <c r="T137" s="318"/>
      <c r="U137" s="318"/>
      <c r="V137" s="318"/>
      <c r="W137" s="318"/>
      <c r="X137" s="318"/>
      <c r="Y137" s="318"/>
      <c r="Z137" s="318"/>
      <c r="AD137" s="318"/>
      <c r="AE137" s="318"/>
      <c r="AF137" s="318"/>
      <c r="AG137" s="318"/>
      <c r="AH137" s="318"/>
      <c r="AI137" s="318"/>
      <c r="AJ137" s="318"/>
      <c r="AK137" s="318"/>
      <c r="AL137" s="318"/>
    </row>
    <row r="138" spans="3:38" s="285" customFormat="1" ht="12.75">
      <c r="C138" s="256"/>
      <c r="D138" s="256"/>
      <c r="E138" s="256"/>
      <c r="F138" s="256"/>
      <c r="G138" s="261"/>
      <c r="H138" s="256"/>
      <c r="I138" s="256"/>
      <c r="J138" s="256"/>
      <c r="K138" s="256"/>
      <c r="L138" s="256"/>
      <c r="R138" s="318"/>
      <c r="S138" s="318"/>
      <c r="T138" s="318"/>
      <c r="U138" s="318"/>
      <c r="V138" s="318"/>
      <c r="W138" s="318"/>
      <c r="X138" s="318"/>
      <c r="Y138" s="318"/>
      <c r="Z138" s="318"/>
      <c r="AD138" s="318"/>
      <c r="AE138" s="318"/>
      <c r="AF138" s="318"/>
      <c r="AG138" s="318"/>
      <c r="AH138" s="318"/>
      <c r="AI138" s="318"/>
      <c r="AJ138" s="318"/>
      <c r="AK138" s="318"/>
      <c r="AL138" s="318"/>
    </row>
    <row r="139" spans="3:38" s="285" customFormat="1" ht="12.75">
      <c r="C139" s="256"/>
      <c r="D139" s="256"/>
      <c r="E139" s="256"/>
      <c r="F139" s="256"/>
      <c r="G139" s="261"/>
      <c r="H139" s="256"/>
      <c r="I139" s="256"/>
      <c r="J139" s="256"/>
      <c r="K139" s="256"/>
      <c r="L139" s="256"/>
      <c r="R139" s="318"/>
      <c r="S139" s="318"/>
      <c r="T139" s="318"/>
      <c r="U139" s="318"/>
      <c r="V139" s="318"/>
      <c r="W139" s="318"/>
      <c r="X139" s="318"/>
      <c r="Y139" s="318"/>
      <c r="Z139" s="318"/>
      <c r="AD139" s="318"/>
      <c r="AE139" s="318"/>
      <c r="AF139" s="318"/>
      <c r="AG139" s="318"/>
      <c r="AH139" s="318"/>
      <c r="AI139" s="318"/>
      <c r="AJ139" s="318"/>
      <c r="AK139" s="318"/>
      <c r="AL139" s="318"/>
    </row>
    <row r="140" spans="3:38" s="285" customFormat="1" ht="12.75">
      <c r="C140" s="256"/>
      <c r="D140" s="256"/>
      <c r="E140" s="256"/>
      <c r="F140" s="256"/>
      <c r="G140" s="261"/>
      <c r="H140" s="256"/>
      <c r="I140" s="256"/>
      <c r="J140" s="256"/>
      <c r="K140" s="256"/>
      <c r="L140" s="256"/>
      <c r="R140" s="318"/>
      <c r="S140" s="318"/>
      <c r="T140" s="318"/>
      <c r="U140" s="318"/>
      <c r="V140" s="318"/>
      <c r="W140" s="318"/>
      <c r="X140" s="318"/>
      <c r="Y140" s="318"/>
      <c r="Z140" s="318"/>
      <c r="AD140" s="318"/>
      <c r="AE140" s="318"/>
      <c r="AF140" s="318"/>
      <c r="AG140" s="318"/>
      <c r="AH140" s="318"/>
      <c r="AI140" s="318"/>
      <c r="AJ140" s="318"/>
      <c r="AK140" s="318"/>
      <c r="AL140" s="318"/>
    </row>
    <row r="141" spans="3:38" s="285" customFormat="1" ht="12.75">
      <c r="C141" s="256"/>
      <c r="D141" s="256"/>
      <c r="E141" s="256"/>
      <c r="F141" s="256"/>
      <c r="G141" s="261"/>
      <c r="H141" s="256"/>
      <c r="I141" s="256"/>
      <c r="J141" s="256"/>
      <c r="K141" s="256"/>
      <c r="L141" s="256"/>
      <c r="R141" s="318"/>
      <c r="S141" s="318"/>
      <c r="T141" s="318"/>
      <c r="U141" s="318"/>
      <c r="V141" s="318"/>
      <c r="W141" s="318"/>
      <c r="X141" s="318"/>
      <c r="Y141" s="318"/>
      <c r="Z141" s="318"/>
      <c r="AD141" s="318"/>
      <c r="AE141" s="318"/>
      <c r="AF141" s="318"/>
      <c r="AG141" s="318"/>
      <c r="AH141" s="318"/>
      <c r="AI141" s="318"/>
      <c r="AJ141" s="318"/>
      <c r="AK141" s="318"/>
      <c r="AL141" s="318"/>
    </row>
    <row r="142" spans="3:38" s="285" customFormat="1" ht="12.75">
      <c r="C142" s="256"/>
      <c r="D142" s="256"/>
      <c r="E142" s="256"/>
      <c r="F142" s="256"/>
      <c r="G142" s="261"/>
      <c r="H142" s="256"/>
      <c r="I142" s="256"/>
      <c r="J142" s="256"/>
      <c r="K142" s="256"/>
      <c r="L142" s="256"/>
      <c r="R142" s="318"/>
      <c r="S142" s="318"/>
      <c r="T142" s="318"/>
      <c r="U142" s="318"/>
      <c r="V142" s="318"/>
      <c r="W142" s="318"/>
      <c r="X142" s="318"/>
      <c r="Y142" s="318"/>
      <c r="Z142" s="318"/>
      <c r="AD142" s="318"/>
      <c r="AE142" s="318"/>
      <c r="AF142" s="318"/>
      <c r="AG142" s="318"/>
      <c r="AH142" s="318"/>
      <c r="AI142" s="318"/>
      <c r="AJ142" s="318"/>
      <c r="AK142" s="318"/>
      <c r="AL142" s="318"/>
    </row>
    <row r="143" spans="3:38" s="285" customFormat="1" ht="12.75">
      <c r="C143" s="256"/>
      <c r="D143" s="256"/>
      <c r="E143" s="256"/>
      <c r="F143" s="256"/>
      <c r="G143" s="261"/>
      <c r="H143" s="256"/>
      <c r="I143" s="256"/>
      <c r="J143" s="256"/>
      <c r="K143" s="256"/>
      <c r="L143" s="256"/>
      <c r="R143" s="318"/>
      <c r="S143" s="318"/>
      <c r="T143" s="318"/>
      <c r="U143" s="318"/>
      <c r="V143" s="318"/>
      <c r="W143" s="318"/>
      <c r="X143" s="318"/>
      <c r="Y143" s="318"/>
      <c r="Z143" s="318"/>
      <c r="AD143" s="318"/>
      <c r="AE143" s="318"/>
      <c r="AF143" s="318"/>
      <c r="AG143" s="318"/>
      <c r="AH143" s="318"/>
      <c r="AI143" s="318"/>
      <c r="AJ143" s="318"/>
      <c r="AK143" s="318"/>
      <c r="AL143" s="318"/>
    </row>
    <row r="144" spans="3:38" s="285" customFormat="1" ht="12.75">
      <c r="C144" s="256"/>
      <c r="D144" s="256"/>
      <c r="E144" s="256"/>
      <c r="F144" s="256"/>
      <c r="G144" s="261"/>
      <c r="H144" s="256"/>
      <c r="I144" s="256"/>
      <c r="J144" s="256"/>
      <c r="K144" s="256"/>
      <c r="L144" s="256"/>
      <c r="R144" s="318"/>
      <c r="S144" s="318"/>
      <c r="T144" s="318"/>
      <c r="U144" s="318"/>
      <c r="V144" s="318"/>
      <c r="W144" s="318"/>
      <c r="X144" s="318"/>
      <c r="Y144" s="318"/>
      <c r="Z144" s="318"/>
      <c r="AD144" s="318"/>
      <c r="AE144" s="318"/>
      <c r="AF144" s="318"/>
      <c r="AG144" s="318"/>
      <c r="AH144" s="318"/>
      <c r="AI144" s="318"/>
      <c r="AJ144" s="318"/>
      <c r="AK144" s="318"/>
      <c r="AL144" s="318"/>
    </row>
    <row r="145" spans="3:38" s="285" customFormat="1" ht="12.75">
      <c r="C145" s="256"/>
      <c r="D145" s="256"/>
      <c r="E145" s="256"/>
      <c r="F145" s="256"/>
      <c r="G145" s="261"/>
      <c r="H145" s="256"/>
      <c r="I145" s="256"/>
      <c r="J145" s="256"/>
      <c r="K145" s="256"/>
      <c r="L145" s="256"/>
      <c r="R145" s="318"/>
      <c r="S145" s="318"/>
      <c r="T145" s="318"/>
      <c r="U145" s="318"/>
      <c r="V145" s="318"/>
      <c r="W145" s="318"/>
      <c r="X145" s="318"/>
      <c r="Y145" s="318"/>
      <c r="Z145" s="318"/>
      <c r="AD145" s="318"/>
      <c r="AE145" s="318"/>
      <c r="AF145" s="318"/>
      <c r="AG145" s="318"/>
      <c r="AH145" s="318"/>
      <c r="AI145" s="318"/>
      <c r="AJ145" s="318"/>
      <c r="AK145" s="318"/>
      <c r="AL145" s="318"/>
    </row>
    <row r="146" spans="3:38" s="285" customFormat="1" ht="12.75">
      <c r="C146" s="256"/>
      <c r="D146" s="256"/>
      <c r="E146" s="256"/>
      <c r="F146" s="256"/>
      <c r="G146" s="261"/>
      <c r="H146" s="256"/>
      <c r="I146" s="256"/>
      <c r="J146" s="256"/>
      <c r="K146" s="256"/>
      <c r="L146" s="256"/>
      <c r="R146" s="318"/>
      <c r="S146" s="318"/>
      <c r="T146" s="318"/>
      <c r="U146" s="318"/>
      <c r="V146" s="318"/>
      <c r="W146" s="318"/>
      <c r="X146" s="318"/>
      <c r="Y146" s="318"/>
      <c r="Z146" s="318"/>
      <c r="AD146" s="318"/>
      <c r="AE146" s="318"/>
      <c r="AF146" s="318"/>
      <c r="AG146" s="318"/>
      <c r="AH146" s="318"/>
      <c r="AI146" s="318"/>
      <c r="AJ146" s="318"/>
      <c r="AK146" s="318"/>
      <c r="AL146" s="318"/>
    </row>
    <row r="147" spans="3:38" s="285" customFormat="1" ht="12.75">
      <c r="C147" s="256"/>
      <c r="D147" s="256"/>
      <c r="E147" s="256"/>
      <c r="F147" s="256"/>
      <c r="G147" s="261"/>
      <c r="H147" s="256"/>
      <c r="I147" s="256"/>
      <c r="J147" s="256"/>
      <c r="K147" s="256"/>
      <c r="L147" s="256"/>
      <c r="R147" s="318"/>
      <c r="S147" s="318"/>
      <c r="T147" s="318"/>
      <c r="U147" s="318"/>
      <c r="V147" s="318"/>
      <c r="W147" s="318"/>
      <c r="X147" s="318"/>
      <c r="Y147" s="318"/>
      <c r="Z147" s="318"/>
      <c r="AD147" s="318"/>
      <c r="AE147" s="318"/>
      <c r="AF147" s="318"/>
      <c r="AG147" s="318"/>
      <c r="AH147" s="318"/>
      <c r="AI147" s="318"/>
      <c r="AJ147" s="318"/>
      <c r="AK147" s="318"/>
      <c r="AL147" s="318"/>
    </row>
    <row r="148" spans="3:38" s="285" customFormat="1" ht="12.75">
      <c r="C148" s="256"/>
      <c r="D148" s="256"/>
      <c r="E148" s="256"/>
      <c r="F148" s="256"/>
      <c r="G148" s="261"/>
      <c r="H148" s="256"/>
      <c r="I148" s="256"/>
      <c r="J148" s="256"/>
      <c r="K148" s="256"/>
      <c r="L148" s="256"/>
      <c r="R148" s="318"/>
      <c r="S148" s="318"/>
      <c r="T148" s="318"/>
      <c r="U148" s="318"/>
      <c r="V148" s="318"/>
      <c r="W148" s="318"/>
      <c r="X148" s="318"/>
      <c r="Y148" s="318"/>
      <c r="Z148" s="318"/>
      <c r="AD148" s="318"/>
      <c r="AE148" s="318"/>
      <c r="AF148" s="318"/>
      <c r="AG148" s="318"/>
      <c r="AH148" s="318"/>
      <c r="AI148" s="318"/>
      <c r="AJ148" s="318"/>
      <c r="AK148" s="318"/>
      <c r="AL148" s="318"/>
    </row>
    <row r="149" spans="3:38" s="285" customFormat="1" ht="12.75">
      <c r="C149" s="256"/>
      <c r="D149" s="256"/>
      <c r="E149" s="256"/>
      <c r="F149" s="256"/>
      <c r="G149" s="261"/>
      <c r="H149" s="256"/>
      <c r="I149" s="256"/>
      <c r="J149" s="256"/>
      <c r="K149" s="256"/>
      <c r="L149" s="256"/>
      <c r="R149" s="318"/>
      <c r="S149" s="318"/>
      <c r="T149" s="318"/>
      <c r="U149" s="318"/>
      <c r="V149" s="318"/>
      <c r="W149" s="318"/>
      <c r="X149" s="318"/>
      <c r="Y149" s="318"/>
      <c r="Z149" s="318"/>
      <c r="AD149" s="318"/>
      <c r="AE149" s="318"/>
      <c r="AF149" s="318"/>
      <c r="AG149" s="318"/>
      <c r="AH149" s="318"/>
      <c r="AI149" s="318"/>
      <c r="AJ149" s="318"/>
      <c r="AK149" s="318"/>
      <c r="AL149" s="318"/>
    </row>
    <row r="150" spans="3:38" s="285" customFormat="1" ht="12.75">
      <c r="C150" s="256"/>
      <c r="D150" s="256"/>
      <c r="E150" s="256"/>
      <c r="F150" s="256"/>
      <c r="G150" s="261"/>
      <c r="H150" s="256"/>
      <c r="I150" s="256"/>
      <c r="J150" s="256"/>
      <c r="K150" s="256"/>
      <c r="L150" s="256"/>
      <c r="R150" s="318"/>
      <c r="S150" s="318"/>
      <c r="T150" s="318"/>
      <c r="U150" s="318"/>
      <c r="V150" s="318"/>
      <c r="W150" s="318"/>
      <c r="X150" s="318"/>
      <c r="Y150" s="318"/>
      <c r="Z150" s="318"/>
      <c r="AD150" s="318"/>
      <c r="AE150" s="318"/>
      <c r="AF150" s="318"/>
      <c r="AG150" s="318"/>
      <c r="AH150" s="318"/>
      <c r="AI150" s="318"/>
      <c r="AJ150" s="318"/>
      <c r="AK150" s="318"/>
      <c r="AL150" s="318"/>
    </row>
    <row r="151" spans="3:38" s="285" customFormat="1" ht="12.75">
      <c r="C151" s="256"/>
      <c r="D151" s="256"/>
      <c r="E151" s="256"/>
      <c r="F151" s="256"/>
      <c r="G151" s="261"/>
      <c r="H151" s="256"/>
      <c r="I151" s="256"/>
      <c r="J151" s="256"/>
      <c r="K151" s="256"/>
      <c r="L151" s="256"/>
      <c r="R151" s="318"/>
      <c r="S151" s="318"/>
      <c r="T151" s="318"/>
      <c r="U151" s="318"/>
      <c r="V151" s="318"/>
      <c r="W151" s="318"/>
      <c r="X151" s="318"/>
      <c r="Y151" s="318"/>
      <c r="Z151" s="318"/>
      <c r="AD151" s="318"/>
      <c r="AE151" s="318"/>
      <c r="AF151" s="318"/>
      <c r="AG151" s="318"/>
      <c r="AH151" s="318"/>
      <c r="AI151" s="318"/>
      <c r="AJ151" s="318"/>
      <c r="AK151" s="318"/>
      <c r="AL151" s="318"/>
    </row>
    <row r="152" spans="3:38" s="285" customFormat="1" ht="12.75">
      <c r="C152" s="256"/>
      <c r="D152" s="256"/>
      <c r="E152" s="256"/>
      <c r="F152" s="256"/>
      <c r="G152" s="261"/>
      <c r="H152" s="256"/>
      <c r="I152" s="256"/>
      <c r="J152" s="256"/>
      <c r="K152" s="256"/>
      <c r="L152" s="256"/>
      <c r="R152" s="318"/>
      <c r="S152" s="318"/>
      <c r="T152" s="318"/>
      <c r="U152" s="318"/>
      <c r="V152" s="318"/>
      <c r="W152" s="318"/>
      <c r="X152" s="318"/>
      <c r="Y152" s="318"/>
      <c r="Z152" s="318"/>
      <c r="AD152" s="318"/>
      <c r="AE152" s="318"/>
      <c r="AF152" s="318"/>
      <c r="AG152" s="318"/>
      <c r="AH152" s="318"/>
      <c r="AI152" s="318"/>
      <c r="AJ152" s="318"/>
      <c r="AK152" s="318"/>
      <c r="AL152" s="318"/>
    </row>
    <row r="153" spans="3:38" s="285" customFormat="1" ht="12.75">
      <c r="C153" s="256"/>
      <c r="D153" s="256"/>
      <c r="E153" s="256"/>
      <c r="F153" s="256"/>
      <c r="G153" s="261"/>
      <c r="H153" s="256"/>
      <c r="I153" s="256"/>
      <c r="J153" s="256"/>
      <c r="K153" s="256"/>
      <c r="L153" s="256"/>
      <c r="R153" s="318"/>
      <c r="S153" s="318"/>
      <c r="T153" s="318"/>
      <c r="U153" s="318"/>
      <c r="V153" s="318"/>
      <c r="W153" s="318"/>
      <c r="X153" s="318"/>
      <c r="Y153" s="318"/>
      <c r="Z153" s="318"/>
      <c r="AD153" s="318"/>
      <c r="AE153" s="318"/>
      <c r="AF153" s="318"/>
      <c r="AG153" s="318"/>
      <c r="AH153" s="318"/>
      <c r="AI153" s="318"/>
      <c r="AJ153" s="318"/>
      <c r="AK153" s="318"/>
      <c r="AL153" s="318"/>
    </row>
    <row r="154" spans="3:38" s="285" customFormat="1" ht="12.75">
      <c r="C154" s="256"/>
      <c r="D154" s="256"/>
      <c r="E154" s="256"/>
      <c r="F154" s="256"/>
      <c r="G154" s="261"/>
      <c r="H154" s="256"/>
      <c r="I154" s="256"/>
      <c r="J154" s="256"/>
      <c r="K154" s="256"/>
      <c r="L154" s="256"/>
      <c r="R154" s="318"/>
      <c r="S154" s="318"/>
      <c r="T154" s="318"/>
      <c r="U154" s="318"/>
      <c r="V154" s="318"/>
      <c r="W154" s="318"/>
      <c r="X154" s="318"/>
      <c r="Y154" s="318"/>
      <c r="Z154" s="318"/>
      <c r="AD154" s="318"/>
      <c r="AE154" s="318"/>
      <c r="AF154" s="318"/>
      <c r="AG154" s="318"/>
      <c r="AH154" s="318"/>
      <c r="AI154" s="318"/>
      <c r="AJ154" s="318"/>
      <c r="AK154" s="318"/>
      <c r="AL154" s="318"/>
    </row>
    <row r="155" spans="3:38" s="285" customFormat="1" ht="12.75">
      <c r="C155" s="256"/>
      <c r="D155" s="256"/>
      <c r="E155" s="256"/>
      <c r="F155" s="256"/>
      <c r="G155" s="261"/>
      <c r="H155" s="256"/>
      <c r="I155" s="256"/>
      <c r="J155" s="256"/>
      <c r="K155" s="256"/>
      <c r="L155" s="256"/>
      <c r="R155" s="318"/>
      <c r="S155" s="318"/>
      <c r="T155" s="318"/>
      <c r="U155" s="318"/>
      <c r="V155" s="318"/>
      <c r="W155" s="318"/>
      <c r="X155" s="318"/>
      <c r="Y155" s="318"/>
      <c r="Z155" s="318"/>
      <c r="AD155" s="318"/>
      <c r="AE155" s="318"/>
      <c r="AF155" s="318"/>
      <c r="AG155" s="318"/>
      <c r="AH155" s="318"/>
      <c r="AI155" s="318"/>
      <c r="AJ155" s="318"/>
      <c r="AK155" s="318"/>
      <c r="AL155" s="318"/>
    </row>
    <row r="156" spans="3:38" s="285" customFormat="1" ht="12.75">
      <c r="C156" s="256"/>
      <c r="D156" s="256"/>
      <c r="E156" s="256"/>
      <c r="F156" s="256"/>
      <c r="G156" s="261"/>
      <c r="H156" s="256"/>
      <c r="I156" s="256"/>
      <c r="J156" s="256"/>
      <c r="K156" s="256"/>
      <c r="L156" s="256"/>
      <c r="R156" s="318"/>
      <c r="S156" s="318"/>
      <c r="T156" s="318"/>
      <c r="U156" s="318"/>
      <c r="V156" s="318"/>
      <c r="W156" s="318"/>
      <c r="X156" s="318"/>
      <c r="Y156" s="318"/>
      <c r="Z156" s="318"/>
      <c r="AD156" s="318"/>
      <c r="AE156" s="318"/>
      <c r="AF156" s="318"/>
      <c r="AG156" s="318"/>
      <c r="AH156" s="318"/>
      <c r="AI156" s="318"/>
      <c r="AJ156" s="318"/>
      <c r="AK156" s="318"/>
      <c r="AL156" s="318"/>
    </row>
    <row r="157" spans="3:38" s="285" customFormat="1" ht="12.75">
      <c r="C157" s="256"/>
      <c r="D157" s="256"/>
      <c r="E157" s="256"/>
      <c r="F157" s="256"/>
      <c r="G157" s="261"/>
      <c r="H157" s="256"/>
      <c r="I157" s="256"/>
      <c r="J157" s="256"/>
      <c r="K157" s="256"/>
      <c r="L157" s="256"/>
      <c r="R157" s="318"/>
      <c r="S157" s="318"/>
      <c r="T157" s="318"/>
      <c r="U157" s="318"/>
      <c r="V157" s="318"/>
      <c r="W157" s="318"/>
      <c r="X157" s="318"/>
      <c r="Y157" s="318"/>
      <c r="Z157" s="318"/>
      <c r="AD157" s="318"/>
      <c r="AE157" s="318"/>
      <c r="AF157" s="318"/>
      <c r="AG157" s="318"/>
      <c r="AH157" s="318"/>
      <c r="AI157" s="318"/>
      <c r="AJ157" s="318"/>
      <c r="AK157" s="318"/>
      <c r="AL157" s="318"/>
    </row>
    <row r="158" spans="3:38" s="285" customFormat="1" ht="12.75">
      <c r="C158" s="256"/>
      <c r="D158" s="256"/>
      <c r="E158" s="256"/>
      <c r="F158" s="256"/>
      <c r="G158" s="261"/>
      <c r="H158" s="256"/>
      <c r="I158" s="256"/>
      <c r="J158" s="256"/>
      <c r="K158" s="256"/>
      <c r="L158" s="256"/>
      <c r="R158" s="318"/>
      <c r="S158" s="318"/>
      <c r="T158" s="318"/>
      <c r="U158" s="318"/>
      <c r="V158" s="318"/>
      <c r="W158" s="318"/>
      <c r="X158" s="318"/>
      <c r="Y158" s="318"/>
      <c r="Z158" s="318"/>
      <c r="AD158" s="318"/>
      <c r="AE158" s="318"/>
      <c r="AF158" s="318"/>
      <c r="AG158" s="318"/>
      <c r="AH158" s="318"/>
      <c r="AI158" s="318"/>
      <c r="AJ158" s="318"/>
      <c r="AK158" s="318"/>
      <c r="AL158" s="318"/>
    </row>
    <row r="159" spans="3:38" s="285" customFormat="1" ht="12.75">
      <c r="C159" s="256"/>
      <c r="D159" s="256"/>
      <c r="E159" s="256"/>
      <c r="F159" s="256"/>
      <c r="G159" s="261"/>
      <c r="H159" s="256"/>
      <c r="I159" s="256"/>
      <c r="J159" s="256"/>
      <c r="K159" s="256"/>
      <c r="L159" s="256"/>
      <c r="R159" s="318"/>
      <c r="S159" s="318"/>
      <c r="T159" s="318"/>
      <c r="U159" s="318"/>
      <c r="V159" s="318"/>
      <c r="W159" s="318"/>
      <c r="X159" s="318"/>
      <c r="Y159" s="318"/>
      <c r="Z159" s="318"/>
      <c r="AD159" s="318"/>
      <c r="AE159" s="318"/>
      <c r="AF159" s="318"/>
      <c r="AG159" s="318"/>
      <c r="AH159" s="318"/>
      <c r="AI159" s="318"/>
      <c r="AJ159" s="318"/>
      <c r="AK159" s="318"/>
      <c r="AL159" s="318"/>
    </row>
    <row r="160" spans="3:38" s="285" customFormat="1" ht="12.75">
      <c r="C160" s="256"/>
      <c r="D160" s="256"/>
      <c r="E160" s="256"/>
      <c r="F160" s="256"/>
      <c r="G160" s="261"/>
      <c r="H160" s="256"/>
      <c r="I160" s="256"/>
      <c r="J160" s="256"/>
      <c r="K160" s="256"/>
      <c r="L160" s="256"/>
      <c r="R160" s="318"/>
      <c r="S160" s="318"/>
      <c r="T160" s="318"/>
      <c r="U160" s="318"/>
      <c r="V160" s="318"/>
      <c r="W160" s="318"/>
      <c r="X160" s="318"/>
      <c r="Y160" s="318"/>
      <c r="Z160" s="318"/>
      <c r="AD160" s="318"/>
      <c r="AE160" s="318"/>
      <c r="AF160" s="318"/>
      <c r="AG160" s="318"/>
      <c r="AH160" s="318"/>
      <c r="AI160" s="318"/>
      <c r="AJ160" s="318"/>
      <c r="AK160" s="318"/>
      <c r="AL160" s="318"/>
    </row>
    <row r="161" spans="3:38" s="285" customFormat="1" ht="12.75">
      <c r="C161" s="256"/>
      <c r="D161" s="256"/>
      <c r="E161" s="256"/>
      <c r="F161" s="256"/>
      <c r="G161" s="261"/>
      <c r="H161" s="256"/>
      <c r="I161" s="256"/>
      <c r="J161" s="256"/>
      <c r="K161" s="256"/>
      <c r="L161" s="256"/>
      <c r="R161" s="318"/>
      <c r="S161" s="318"/>
      <c r="T161" s="318"/>
      <c r="U161" s="318"/>
      <c r="V161" s="318"/>
      <c r="W161" s="318"/>
      <c r="X161" s="318"/>
      <c r="Y161" s="318"/>
      <c r="Z161" s="318"/>
      <c r="AD161" s="318"/>
      <c r="AE161" s="318"/>
      <c r="AF161" s="318"/>
      <c r="AG161" s="318"/>
      <c r="AH161" s="318"/>
      <c r="AI161" s="318"/>
      <c r="AJ161" s="318"/>
      <c r="AK161" s="318"/>
      <c r="AL161" s="318"/>
    </row>
    <row r="162" spans="3:38" s="285" customFormat="1" ht="12.75">
      <c r="C162" s="256"/>
      <c r="D162" s="256"/>
      <c r="E162" s="256"/>
      <c r="F162" s="256"/>
      <c r="G162" s="261"/>
      <c r="H162" s="256"/>
      <c r="I162" s="256"/>
      <c r="J162" s="256"/>
      <c r="K162" s="256"/>
      <c r="L162" s="256"/>
      <c r="R162" s="318"/>
      <c r="S162" s="318"/>
      <c r="T162" s="318"/>
      <c r="U162" s="318"/>
      <c r="V162" s="318"/>
      <c r="W162" s="318"/>
      <c r="X162" s="318"/>
      <c r="Y162" s="318"/>
      <c r="Z162" s="318"/>
      <c r="AD162" s="318"/>
      <c r="AE162" s="318"/>
      <c r="AF162" s="318"/>
      <c r="AG162" s="318"/>
      <c r="AH162" s="318"/>
      <c r="AI162" s="318"/>
      <c r="AJ162" s="318"/>
      <c r="AK162" s="318"/>
      <c r="AL162" s="318"/>
    </row>
    <row r="163" spans="3:38" s="285" customFormat="1" ht="12.75">
      <c r="C163" s="256"/>
      <c r="D163" s="256"/>
      <c r="E163" s="256"/>
      <c r="F163" s="256"/>
      <c r="G163" s="261"/>
      <c r="H163" s="256"/>
      <c r="I163" s="256"/>
      <c r="J163" s="256"/>
      <c r="K163" s="256"/>
      <c r="L163" s="256"/>
      <c r="R163" s="318"/>
      <c r="S163" s="318"/>
      <c r="T163" s="318"/>
      <c r="U163" s="318"/>
      <c r="V163" s="318"/>
      <c r="W163" s="318"/>
      <c r="X163" s="318"/>
      <c r="Y163" s="318"/>
      <c r="Z163" s="318"/>
      <c r="AD163" s="318"/>
      <c r="AE163" s="318"/>
      <c r="AF163" s="318"/>
      <c r="AG163" s="318"/>
      <c r="AH163" s="318"/>
      <c r="AI163" s="318"/>
      <c r="AJ163" s="318"/>
      <c r="AK163" s="318"/>
      <c r="AL163" s="318"/>
    </row>
    <row r="164" spans="3:38" s="285" customFormat="1" ht="12.75">
      <c r="C164" s="256"/>
      <c r="D164" s="256"/>
      <c r="E164" s="256"/>
      <c r="F164" s="256"/>
      <c r="G164" s="261"/>
      <c r="H164" s="256"/>
      <c r="I164" s="256"/>
      <c r="J164" s="256"/>
      <c r="K164" s="256"/>
      <c r="L164" s="256"/>
      <c r="R164" s="318"/>
      <c r="S164" s="318"/>
      <c r="T164" s="318"/>
      <c r="U164" s="318"/>
      <c r="V164" s="318"/>
      <c r="W164" s="318"/>
      <c r="X164" s="318"/>
      <c r="Y164" s="318"/>
      <c r="Z164" s="318"/>
      <c r="AD164" s="318"/>
      <c r="AE164" s="318"/>
      <c r="AF164" s="318"/>
      <c r="AG164" s="318"/>
      <c r="AH164" s="318"/>
      <c r="AI164" s="318"/>
      <c r="AJ164" s="318"/>
      <c r="AK164" s="318"/>
      <c r="AL164" s="318"/>
    </row>
    <row r="165" spans="3:38" s="285" customFormat="1" ht="12.75">
      <c r="C165" s="256"/>
      <c r="D165" s="256"/>
      <c r="E165" s="256"/>
      <c r="F165" s="256"/>
      <c r="G165" s="261"/>
      <c r="H165" s="256"/>
      <c r="I165" s="256"/>
      <c r="J165" s="256"/>
      <c r="K165" s="256"/>
      <c r="L165" s="256"/>
      <c r="R165" s="318"/>
      <c r="S165" s="318"/>
      <c r="T165" s="318"/>
      <c r="U165" s="318"/>
      <c r="V165" s="318"/>
      <c r="W165" s="318"/>
      <c r="X165" s="318"/>
      <c r="Y165" s="318"/>
      <c r="Z165" s="318"/>
      <c r="AD165" s="318"/>
      <c r="AE165" s="318"/>
      <c r="AF165" s="318"/>
      <c r="AG165" s="318"/>
      <c r="AH165" s="318"/>
      <c r="AI165" s="318"/>
      <c r="AJ165" s="318"/>
      <c r="AK165" s="318"/>
      <c r="AL165" s="318"/>
    </row>
    <row r="166" spans="3:38" s="285" customFormat="1" ht="12.75">
      <c r="C166" s="256"/>
      <c r="D166" s="256"/>
      <c r="E166" s="256"/>
      <c r="F166" s="256"/>
      <c r="G166" s="261"/>
      <c r="H166" s="256"/>
      <c r="I166" s="256"/>
      <c r="J166" s="256"/>
      <c r="K166" s="256"/>
      <c r="L166" s="256"/>
      <c r="R166" s="318"/>
      <c r="S166" s="318"/>
      <c r="T166" s="318"/>
      <c r="U166" s="318"/>
      <c r="V166" s="318"/>
      <c r="W166" s="318"/>
      <c r="X166" s="318"/>
      <c r="Y166" s="318"/>
      <c r="Z166" s="318"/>
      <c r="AD166" s="318"/>
      <c r="AE166" s="318"/>
      <c r="AF166" s="318"/>
      <c r="AG166" s="318"/>
      <c r="AH166" s="318"/>
      <c r="AI166" s="318"/>
      <c r="AJ166" s="318"/>
      <c r="AK166" s="318"/>
      <c r="AL166" s="318"/>
    </row>
    <row r="167" spans="3:38" s="285" customFormat="1" ht="12.75">
      <c r="C167" s="256"/>
      <c r="D167" s="256"/>
      <c r="E167" s="256"/>
      <c r="F167" s="256"/>
      <c r="G167" s="261"/>
      <c r="H167" s="256"/>
      <c r="I167" s="256"/>
      <c r="J167" s="256"/>
      <c r="K167" s="256"/>
      <c r="L167" s="256"/>
      <c r="R167" s="318"/>
      <c r="S167" s="318"/>
      <c r="T167" s="318"/>
      <c r="U167" s="318"/>
      <c r="V167" s="318"/>
      <c r="W167" s="318"/>
      <c r="X167" s="318"/>
      <c r="Y167" s="318"/>
      <c r="Z167" s="318"/>
      <c r="AD167" s="318"/>
      <c r="AE167" s="318"/>
      <c r="AF167" s="318"/>
      <c r="AG167" s="318"/>
      <c r="AH167" s="318"/>
      <c r="AI167" s="318"/>
      <c r="AJ167" s="318"/>
      <c r="AK167" s="318"/>
      <c r="AL167" s="318"/>
    </row>
    <row r="168" spans="3:38" s="285" customFormat="1" ht="12.75">
      <c r="C168" s="256"/>
      <c r="D168" s="256"/>
      <c r="E168" s="256"/>
      <c r="F168" s="256"/>
      <c r="G168" s="261"/>
      <c r="H168" s="256"/>
      <c r="I168" s="256"/>
      <c r="J168" s="256"/>
      <c r="K168" s="256"/>
      <c r="L168" s="256"/>
      <c r="R168" s="318"/>
      <c r="S168" s="318"/>
      <c r="T168" s="318"/>
      <c r="U168" s="318"/>
      <c r="V168" s="318"/>
      <c r="W168" s="318"/>
      <c r="X168" s="318"/>
      <c r="Y168" s="318"/>
      <c r="Z168" s="318"/>
      <c r="AD168" s="318"/>
      <c r="AE168" s="318"/>
      <c r="AF168" s="318"/>
      <c r="AG168" s="318"/>
      <c r="AH168" s="318"/>
      <c r="AI168" s="318"/>
      <c r="AJ168" s="318"/>
      <c r="AK168" s="318"/>
      <c r="AL168" s="318"/>
    </row>
    <row r="169" spans="3:38" s="285" customFormat="1" ht="12.75">
      <c r="C169" s="256"/>
      <c r="D169" s="256"/>
      <c r="E169" s="256"/>
      <c r="F169" s="256"/>
      <c r="G169" s="261"/>
      <c r="H169" s="256"/>
      <c r="I169" s="256"/>
      <c r="J169" s="256"/>
      <c r="K169" s="256"/>
      <c r="L169" s="256"/>
      <c r="R169" s="318"/>
      <c r="S169" s="318"/>
      <c r="T169" s="318"/>
      <c r="U169" s="318"/>
      <c r="V169" s="318"/>
      <c r="W169" s="318"/>
      <c r="X169" s="318"/>
      <c r="Y169" s="318"/>
      <c r="Z169" s="318"/>
      <c r="AD169" s="318"/>
      <c r="AE169" s="318"/>
      <c r="AF169" s="318"/>
      <c r="AG169" s="318"/>
      <c r="AH169" s="318"/>
      <c r="AI169" s="318"/>
      <c r="AJ169" s="318"/>
      <c r="AK169" s="318"/>
      <c r="AL169" s="318"/>
    </row>
    <row r="170" spans="3:38" s="285" customFormat="1" ht="12.75">
      <c r="C170" s="256"/>
      <c r="D170" s="256"/>
      <c r="E170" s="256"/>
      <c r="F170" s="256"/>
      <c r="G170" s="261"/>
      <c r="H170" s="256"/>
      <c r="I170" s="256"/>
      <c r="J170" s="256"/>
      <c r="K170" s="256"/>
      <c r="L170" s="256"/>
      <c r="R170" s="318"/>
      <c r="S170" s="318"/>
      <c r="T170" s="318"/>
      <c r="U170" s="318"/>
      <c r="V170" s="318"/>
      <c r="W170" s="318"/>
      <c r="X170" s="318"/>
      <c r="Y170" s="318"/>
      <c r="Z170" s="318"/>
      <c r="AD170" s="318"/>
      <c r="AE170" s="318"/>
      <c r="AF170" s="318"/>
      <c r="AG170" s="318"/>
      <c r="AH170" s="318"/>
      <c r="AI170" s="318"/>
      <c r="AJ170" s="318"/>
      <c r="AK170" s="318"/>
      <c r="AL170" s="318"/>
    </row>
    <row r="171" spans="3:38" s="285" customFormat="1" ht="12.75">
      <c r="C171" s="256"/>
      <c r="D171" s="256"/>
      <c r="E171" s="256"/>
      <c r="F171" s="256"/>
      <c r="G171" s="261"/>
      <c r="H171" s="256"/>
      <c r="I171" s="256"/>
      <c r="J171" s="256"/>
      <c r="K171" s="256"/>
      <c r="L171" s="256"/>
      <c r="R171" s="318"/>
      <c r="S171" s="318"/>
      <c r="T171" s="318"/>
      <c r="U171" s="318"/>
      <c r="V171" s="318"/>
      <c r="W171" s="318"/>
      <c r="X171" s="318"/>
      <c r="Y171" s="318"/>
      <c r="Z171" s="318"/>
      <c r="AD171" s="318"/>
      <c r="AE171" s="318"/>
      <c r="AF171" s="318"/>
      <c r="AG171" s="318"/>
      <c r="AH171" s="318"/>
      <c r="AI171" s="318"/>
      <c r="AJ171" s="318"/>
      <c r="AK171" s="318"/>
      <c r="AL171" s="318"/>
    </row>
    <row r="172" spans="3:38" s="285" customFormat="1" ht="12.75">
      <c r="C172" s="256"/>
      <c r="D172" s="256"/>
      <c r="E172" s="256"/>
      <c r="F172" s="256"/>
      <c r="G172" s="261"/>
      <c r="H172" s="256"/>
      <c r="I172" s="256"/>
      <c r="J172" s="256"/>
      <c r="K172" s="256"/>
      <c r="L172" s="256"/>
      <c r="R172" s="318"/>
      <c r="S172" s="318"/>
      <c r="T172" s="318"/>
      <c r="U172" s="318"/>
      <c r="V172" s="318"/>
      <c r="W172" s="318"/>
      <c r="X172" s="318"/>
      <c r="Y172" s="318"/>
      <c r="Z172" s="318"/>
      <c r="AD172" s="318"/>
      <c r="AE172" s="318"/>
      <c r="AF172" s="318"/>
      <c r="AG172" s="318"/>
      <c r="AH172" s="318"/>
      <c r="AI172" s="318"/>
      <c r="AJ172" s="318"/>
      <c r="AK172" s="318"/>
      <c r="AL172" s="318"/>
    </row>
    <row r="173" spans="3:38" s="285" customFormat="1" ht="12.75">
      <c r="C173" s="256"/>
      <c r="D173" s="256"/>
      <c r="E173" s="256"/>
      <c r="F173" s="256"/>
      <c r="G173" s="261"/>
      <c r="H173" s="256"/>
      <c r="I173" s="256"/>
      <c r="J173" s="256"/>
      <c r="K173" s="256"/>
      <c r="L173" s="256"/>
      <c r="R173" s="318"/>
      <c r="S173" s="318"/>
      <c r="T173" s="318"/>
      <c r="U173" s="318"/>
      <c r="V173" s="318"/>
      <c r="W173" s="318"/>
      <c r="X173" s="318"/>
      <c r="Y173" s="318"/>
      <c r="Z173" s="318"/>
      <c r="AD173" s="318"/>
      <c r="AE173" s="318"/>
      <c r="AF173" s="318"/>
      <c r="AG173" s="318"/>
      <c r="AH173" s="318"/>
      <c r="AI173" s="318"/>
      <c r="AJ173" s="318"/>
      <c r="AK173" s="318"/>
      <c r="AL173" s="318"/>
    </row>
    <row r="174" spans="3:38" s="285" customFormat="1" ht="12.75">
      <c r="C174" s="256"/>
      <c r="D174" s="256"/>
      <c r="E174" s="256"/>
      <c r="F174" s="256"/>
      <c r="G174" s="261"/>
      <c r="H174" s="256"/>
      <c r="I174" s="256"/>
      <c r="J174" s="256"/>
      <c r="K174" s="256"/>
      <c r="L174" s="256"/>
      <c r="R174" s="318"/>
      <c r="S174" s="318"/>
      <c r="T174" s="318"/>
      <c r="U174" s="318"/>
      <c r="V174" s="318"/>
      <c r="W174" s="318"/>
      <c r="X174" s="318"/>
      <c r="Y174" s="318"/>
      <c r="Z174" s="318"/>
      <c r="AD174" s="318"/>
      <c r="AE174" s="318"/>
      <c r="AF174" s="318"/>
      <c r="AG174" s="318"/>
      <c r="AH174" s="318"/>
      <c r="AI174" s="318"/>
      <c r="AJ174" s="318"/>
      <c r="AK174" s="318"/>
      <c r="AL174" s="318"/>
    </row>
    <row r="175" spans="3:38" s="285" customFormat="1" ht="12.75">
      <c r="C175" s="256"/>
      <c r="D175" s="256"/>
      <c r="E175" s="256"/>
      <c r="F175" s="256"/>
      <c r="G175" s="261"/>
      <c r="H175" s="256"/>
      <c r="I175" s="256"/>
      <c r="J175" s="256"/>
      <c r="K175" s="256"/>
      <c r="L175" s="256"/>
      <c r="R175" s="318"/>
      <c r="S175" s="318"/>
      <c r="T175" s="318"/>
      <c r="U175" s="318"/>
      <c r="V175" s="318"/>
      <c r="W175" s="318"/>
      <c r="X175" s="318"/>
      <c r="Y175" s="318"/>
      <c r="Z175" s="318"/>
      <c r="AD175" s="318"/>
      <c r="AE175" s="318"/>
      <c r="AF175" s="318"/>
      <c r="AG175" s="318"/>
      <c r="AH175" s="318"/>
      <c r="AI175" s="318"/>
      <c r="AJ175" s="318"/>
      <c r="AK175" s="318"/>
      <c r="AL175" s="318"/>
    </row>
    <row r="176" spans="3:38" s="285" customFormat="1" ht="12.75">
      <c r="C176" s="256"/>
      <c r="D176" s="256"/>
      <c r="E176" s="256"/>
      <c r="F176" s="256"/>
      <c r="G176" s="261"/>
      <c r="H176" s="256"/>
      <c r="I176" s="256"/>
      <c r="J176" s="256"/>
      <c r="K176" s="256"/>
      <c r="L176" s="256"/>
      <c r="R176" s="318"/>
      <c r="S176" s="318"/>
      <c r="T176" s="318"/>
      <c r="U176" s="318"/>
      <c r="V176" s="318"/>
      <c r="W176" s="318"/>
      <c r="X176" s="318"/>
      <c r="Y176" s="318"/>
      <c r="Z176" s="318"/>
      <c r="AD176" s="318"/>
      <c r="AE176" s="318"/>
      <c r="AF176" s="318"/>
      <c r="AG176" s="318"/>
      <c r="AH176" s="318"/>
      <c r="AI176" s="318"/>
      <c r="AJ176" s="318"/>
      <c r="AK176" s="318"/>
      <c r="AL176" s="318"/>
    </row>
    <row r="177" spans="3:38" s="285" customFormat="1" ht="12.75">
      <c r="C177" s="256"/>
      <c r="D177" s="256"/>
      <c r="E177" s="256"/>
      <c r="F177" s="256"/>
      <c r="G177" s="261"/>
      <c r="H177" s="256"/>
      <c r="I177" s="256"/>
      <c r="J177" s="256"/>
      <c r="K177" s="256"/>
      <c r="L177" s="256"/>
      <c r="R177" s="318"/>
      <c r="S177" s="318"/>
      <c r="T177" s="318"/>
      <c r="U177" s="318"/>
      <c r="V177" s="318"/>
      <c r="W177" s="318"/>
      <c r="X177" s="318"/>
      <c r="Y177" s="318"/>
      <c r="Z177" s="318"/>
      <c r="AD177" s="318"/>
      <c r="AE177" s="318"/>
      <c r="AF177" s="318"/>
      <c r="AG177" s="318"/>
      <c r="AH177" s="318"/>
      <c r="AI177" s="318"/>
      <c r="AJ177" s="318"/>
      <c r="AK177" s="318"/>
      <c r="AL177" s="318"/>
    </row>
    <row r="178" spans="3:38" s="285" customFormat="1" ht="12.75">
      <c r="C178" s="256"/>
      <c r="D178" s="256"/>
      <c r="E178" s="256"/>
      <c r="F178" s="256"/>
      <c r="G178" s="261"/>
      <c r="H178" s="256"/>
      <c r="I178" s="256"/>
      <c r="J178" s="256"/>
      <c r="K178" s="256"/>
      <c r="L178" s="256"/>
      <c r="R178" s="318"/>
      <c r="S178" s="318"/>
      <c r="T178" s="318"/>
      <c r="U178" s="318"/>
      <c r="V178" s="318"/>
      <c r="W178" s="318"/>
      <c r="X178" s="318"/>
      <c r="Y178" s="318"/>
      <c r="Z178" s="318"/>
      <c r="AD178" s="318"/>
      <c r="AE178" s="318"/>
      <c r="AF178" s="318"/>
      <c r="AG178" s="318"/>
      <c r="AH178" s="318"/>
      <c r="AI178" s="318"/>
      <c r="AJ178" s="318"/>
      <c r="AK178" s="318"/>
      <c r="AL178" s="318"/>
    </row>
    <row r="179" spans="3:38" s="285" customFormat="1" ht="12.75">
      <c r="C179" s="256"/>
      <c r="D179" s="256"/>
      <c r="E179" s="256"/>
      <c r="F179" s="256"/>
      <c r="G179" s="261"/>
      <c r="H179" s="256"/>
      <c r="I179" s="256"/>
      <c r="J179" s="256"/>
      <c r="K179" s="256"/>
      <c r="L179" s="256"/>
      <c r="R179" s="318"/>
      <c r="S179" s="318"/>
      <c r="T179" s="318"/>
      <c r="U179" s="318"/>
      <c r="V179" s="318"/>
      <c r="W179" s="318"/>
      <c r="X179" s="318"/>
      <c r="Y179" s="318"/>
      <c r="Z179" s="318"/>
      <c r="AD179" s="318"/>
      <c r="AE179" s="318"/>
      <c r="AF179" s="318"/>
      <c r="AG179" s="318"/>
      <c r="AH179" s="318"/>
      <c r="AI179" s="318"/>
      <c r="AJ179" s="318"/>
      <c r="AK179" s="318"/>
      <c r="AL179" s="318"/>
    </row>
    <row r="180" spans="3:38" s="285" customFormat="1" ht="12.75">
      <c r="C180" s="256"/>
      <c r="D180" s="256"/>
      <c r="E180" s="256"/>
      <c r="F180" s="256"/>
      <c r="G180" s="261"/>
      <c r="H180" s="256"/>
      <c r="I180" s="256"/>
      <c r="J180" s="256"/>
      <c r="K180" s="256"/>
      <c r="L180" s="256"/>
      <c r="R180" s="318"/>
      <c r="S180" s="318"/>
      <c r="T180" s="318"/>
      <c r="U180" s="318"/>
      <c r="V180" s="318"/>
      <c r="W180" s="318"/>
      <c r="X180" s="318"/>
      <c r="Y180" s="318"/>
      <c r="Z180" s="318"/>
      <c r="AD180" s="318"/>
      <c r="AE180" s="318"/>
      <c r="AF180" s="318"/>
      <c r="AG180" s="318"/>
      <c r="AH180" s="318"/>
      <c r="AI180" s="318"/>
      <c r="AJ180" s="318"/>
      <c r="AK180" s="318"/>
      <c r="AL180" s="318"/>
    </row>
    <row r="181" spans="3:38" s="285" customFormat="1" ht="12.75">
      <c r="C181" s="256"/>
      <c r="D181" s="256"/>
      <c r="E181" s="256"/>
      <c r="F181" s="256"/>
      <c r="G181" s="261"/>
      <c r="H181" s="256"/>
      <c r="I181" s="256"/>
      <c r="J181" s="256"/>
      <c r="K181" s="256"/>
      <c r="L181" s="256"/>
      <c r="R181" s="318"/>
      <c r="S181" s="318"/>
      <c r="T181" s="318"/>
      <c r="U181" s="318"/>
      <c r="V181" s="318"/>
      <c r="W181" s="318"/>
      <c r="X181" s="318"/>
      <c r="Y181" s="318"/>
      <c r="Z181" s="318"/>
      <c r="AD181" s="318"/>
      <c r="AE181" s="318"/>
      <c r="AF181" s="318"/>
      <c r="AG181" s="318"/>
      <c r="AH181" s="318"/>
      <c r="AI181" s="318"/>
      <c r="AJ181" s="318"/>
      <c r="AK181" s="318"/>
      <c r="AL181" s="318"/>
    </row>
    <row r="182" spans="3:38" s="285" customFormat="1" ht="12.75">
      <c r="C182" s="256"/>
      <c r="D182" s="256"/>
      <c r="E182" s="256"/>
      <c r="F182" s="256"/>
      <c r="G182" s="261"/>
      <c r="H182" s="256"/>
      <c r="I182" s="256"/>
      <c r="J182" s="256"/>
      <c r="K182" s="256"/>
      <c r="L182" s="256"/>
      <c r="R182" s="318"/>
      <c r="S182" s="318"/>
      <c r="T182" s="318"/>
      <c r="U182" s="318"/>
      <c r="V182" s="318"/>
      <c r="W182" s="318"/>
      <c r="X182" s="318"/>
      <c r="Y182" s="318"/>
      <c r="Z182" s="318"/>
      <c r="AD182" s="318"/>
      <c r="AE182" s="318"/>
      <c r="AF182" s="318"/>
      <c r="AG182" s="318"/>
      <c r="AH182" s="318"/>
      <c r="AI182" s="318"/>
      <c r="AJ182" s="318"/>
      <c r="AK182" s="318"/>
      <c r="AL182" s="318"/>
    </row>
    <row r="183" spans="3:38" s="285" customFormat="1" ht="12.75">
      <c r="C183" s="256"/>
      <c r="D183" s="256"/>
      <c r="E183" s="256"/>
      <c r="F183" s="256"/>
      <c r="G183" s="261"/>
      <c r="H183" s="256"/>
      <c r="I183" s="256"/>
      <c r="J183" s="256"/>
      <c r="K183" s="256"/>
      <c r="L183" s="256"/>
      <c r="R183" s="318"/>
      <c r="S183" s="318"/>
      <c r="T183" s="318"/>
      <c r="U183" s="318"/>
      <c r="V183" s="318"/>
      <c r="W183" s="318"/>
      <c r="X183" s="318"/>
      <c r="Y183" s="318"/>
      <c r="Z183" s="318"/>
      <c r="AD183" s="318"/>
      <c r="AE183" s="318"/>
      <c r="AF183" s="318"/>
      <c r="AG183" s="318"/>
      <c r="AH183" s="318"/>
      <c r="AI183" s="318"/>
      <c r="AJ183" s="318"/>
      <c r="AK183" s="318"/>
      <c r="AL183" s="318"/>
    </row>
    <row r="184" spans="3:38" s="285" customFormat="1" ht="12.75">
      <c r="C184" s="256"/>
      <c r="D184" s="256"/>
      <c r="E184" s="256"/>
      <c r="F184" s="256"/>
      <c r="G184" s="261"/>
      <c r="H184" s="256"/>
      <c r="I184" s="256"/>
      <c r="J184" s="256"/>
      <c r="K184" s="256"/>
      <c r="L184" s="256"/>
      <c r="R184" s="318"/>
      <c r="S184" s="318"/>
      <c r="T184" s="318"/>
      <c r="U184" s="318"/>
      <c r="V184" s="318"/>
      <c r="W184" s="318"/>
      <c r="X184" s="318"/>
      <c r="Y184" s="318"/>
      <c r="Z184" s="318"/>
      <c r="AD184" s="318"/>
      <c r="AE184" s="318"/>
      <c r="AF184" s="318"/>
      <c r="AG184" s="318"/>
      <c r="AH184" s="318"/>
      <c r="AI184" s="318"/>
      <c r="AJ184" s="318"/>
      <c r="AK184" s="318"/>
      <c r="AL184" s="318"/>
    </row>
    <row r="185" spans="3:38" s="285" customFormat="1" ht="12.75">
      <c r="C185" s="256"/>
      <c r="D185" s="256"/>
      <c r="E185" s="256"/>
      <c r="F185" s="256"/>
      <c r="G185" s="261"/>
      <c r="H185" s="256"/>
      <c r="I185" s="256"/>
      <c r="J185" s="256"/>
      <c r="K185" s="256"/>
      <c r="L185" s="256"/>
      <c r="R185" s="318"/>
      <c r="S185" s="318"/>
      <c r="T185" s="318"/>
      <c r="U185" s="318"/>
      <c r="V185" s="318"/>
      <c r="W185" s="318"/>
      <c r="X185" s="318"/>
      <c r="Y185" s="318"/>
      <c r="Z185" s="318"/>
      <c r="AD185" s="318"/>
      <c r="AE185" s="318"/>
      <c r="AF185" s="318"/>
      <c r="AG185" s="318"/>
      <c r="AH185" s="318"/>
      <c r="AI185" s="318"/>
      <c r="AJ185" s="318"/>
      <c r="AK185" s="318"/>
      <c r="AL185" s="318"/>
    </row>
    <row r="186" spans="3:38" s="285" customFormat="1" ht="12.75">
      <c r="C186" s="256"/>
      <c r="D186" s="256"/>
      <c r="E186" s="256"/>
      <c r="F186" s="256"/>
      <c r="G186" s="261"/>
      <c r="H186" s="256"/>
      <c r="I186" s="256"/>
      <c r="J186" s="256"/>
      <c r="K186" s="256"/>
      <c r="L186" s="256"/>
      <c r="R186" s="318"/>
      <c r="S186" s="318"/>
      <c r="T186" s="318"/>
      <c r="U186" s="318"/>
      <c r="V186" s="318"/>
      <c r="W186" s="318"/>
      <c r="X186" s="318"/>
      <c r="Y186" s="318"/>
      <c r="Z186" s="318"/>
      <c r="AD186" s="318"/>
      <c r="AE186" s="318"/>
      <c r="AF186" s="318"/>
      <c r="AG186" s="318"/>
      <c r="AH186" s="318"/>
      <c r="AI186" s="318"/>
      <c r="AJ186" s="318"/>
      <c r="AK186" s="318"/>
      <c r="AL186" s="318"/>
    </row>
    <row r="187" spans="3:38" s="285" customFormat="1" ht="12.75">
      <c r="C187" s="256"/>
      <c r="D187" s="256"/>
      <c r="E187" s="256"/>
      <c r="F187" s="256"/>
      <c r="G187" s="261"/>
      <c r="H187" s="256"/>
      <c r="I187" s="256"/>
      <c r="J187" s="256"/>
      <c r="K187" s="256"/>
      <c r="L187" s="256"/>
      <c r="R187" s="318"/>
      <c r="S187" s="318"/>
      <c r="T187" s="318"/>
      <c r="U187" s="318"/>
      <c r="V187" s="318"/>
      <c r="W187" s="318"/>
      <c r="X187" s="318"/>
      <c r="Y187" s="318"/>
      <c r="Z187" s="318"/>
      <c r="AD187" s="318"/>
      <c r="AE187" s="318"/>
      <c r="AF187" s="318"/>
      <c r="AG187" s="318"/>
      <c r="AH187" s="318"/>
      <c r="AI187" s="318"/>
      <c r="AJ187" s="318"/>
      <c r="AK187" s="318"/>
      <c r="AL187" s="318"/>
    </row>
    <row r="188" spans="3:38" s="285" customFormat="1" ht="12.75">
      <c r="C188" s="256"/>
      <c r="D188" s="256"/>
      <c r="E188" s="256"/>
      <c r="F188" s="256"/>
      <c r="G188" s="261"/>
      <c r="H188" s="256"/>
      <c r="I188" s="256"/>
      <c r="J188" s="256"/>
      <c r="K188" s="256"/>
      <c r="L188" s="256"/>
      <c r="R188" s="318"/>
      <c r="S188" s="318"/>
      <c r="T188" s="318"/>
      <c r="U188" s="318"/>
      <c r="V188" s="318"/>
      <c r="W188" s="318"/>
      <c r="X188" s="318"/>
      <c r="Y188" s="318"/>
      <c r="Z188" s="318"/>
      <c r="AD188" s="318"/>
      <c r="AE188" s="318"/>
      <c r="AF188" s="318"/>
      <c r="AG188" s="318"/>
      <c r="AH188" s="318"/>
      <c r="AI188" s="318"/>
      <c r="AJ188" s="318"/>
      <c r="AK188" s="318"/>
      <c r="AL188" s="318"/>
    </row>
    <row r="189" spans="3:38" s="285" customFormat="1" ht="12.75">
      <c r="C189" s="256"/>
      <c r="D189" s="256"/>
      <c r="E189" s="256"/>
      <c r="F189" s="256"/>
      <c r="G189" s="261"/>
      <c r="H189" s="256"/>
      <c r="I189" s="256"/>
      <c r="J189" s="256"/>
      <c r="K189" s="256"/>
      <c r="L189" s="256"/>
      <c r="R189" s="318"/>
      <c r="S189" s="318"/>
      <c r="T189" s="318"/>
      <c r="U189" s="318"/>
      <c r="V189" s="318"/>
      <c r="W189" s="318"/>
      <c r="X189" s="318"/>
      <c r="Y189" s="318"/>
      <c r="Z189" s="318"/>
      <c r="AD189" s="318"/>
      <c r="AE189" s="318"/>
      <c r="AF189" s="318"/>
      <c r="AG189" s="318"/>
      <c r="AH189" s="318"/>
      <c r="AI189" s="318"/>
      <c r="AJ189" s="318"/>
      <c r="AK189" s="318"/>
      <c r="AL189" s="318"/>
    </row>
    <row r="190" spans="3:38" s="285" customFormat="1" ht="12.75">
      <c r="C190" s="256"/>
      <c r="D190" s="256"/>
      <c r="E190" s="256"/>
      <c r="F190" s="256"/>
      <c r="G190" s="261"/>
      <c r="H190" s="256"/>
      <c r="I190" s="256"/>
      <c r="J190" s="256"/>
      <c r="K190" s="256"/>
      <c r="L190" s="256"/>
      <c r="R190" s="318"/>
      <c r="S190" s="318"/>
      <c r="T190" s="318"/>
      <c r="U190" s="318"/>
      <c r="V190" s="318"/>
      <c r="W190" s="318"/>
      <c r="X190" s="318"/>
      <c r="Y190" s="318"/>
      <c r="Z190" s="318"/>
      <c r="AD190" s="318"/>
      <c r="AE190" s="318"/>
      <c r="AF190" s="318"/>
      <c r="AG190" s="318"/>
      <c r="AH190" s="318"/>
      <c r="AI190" s="318"/>
      <c r="AJ190" s="318"/>
      <c r="AK190" s="318"/>
      <c r="AL190" s="318"/>
    </row>
    <row r="191" spans="3:38" s="285" customFormat="1" ht="12.75">
      <c r="C191" s="256"/>
      <c r="D191" s="256"/>
      <c r="E191" s="256"/>
      <c r="F191" s="256"/>
      <c r="G191" s="261"/>
      <c r="H191" s="256"/>
      <c r="I191" s="256"/>
      <c r="J191" s="256"/>
      <c r="K191" s="256"/>
      <c r="L191" s="256"/>
      <c r="R191" s="318"/>
      <c r="S191" s="318"/>
      <c r="T191" s="318"/>
      <c r="U191" s="318"/>
      <c r="V191" s="318"/>
      <c r="W191" s="318"/>
      <c r="X191" s="318"/>
      <c r="Y191" s="318"/>
      <c r="Z191" s="318"/>
      <c r="AD191" s="318"/>
      <c r="AE191" s="318"/>
      <c r="AF191" s="318"/>
      <c r="AG191" s="318"/>
      <c r="AH191" s="318"/>
      <c r="AI191" s="318"/>
      <c r="AJ191" s="318"/>
      <c r="AK191" s="318"/>
      <c r="AL191" s="318"/>
    </row>
    <row r="192" spans="3:38" s="285" customFormat="1" ht="12.75">
      <c r="C192" s="256"/>
      <c r="D192" s="256"/>
      <c r="E192" s="256"/>
      <c r="F192" s="256"/>
      <c r="G192" s="261"/>
      <c r="H192" s="256"/>
      <c r="I192" s="256"/>
      <c r="J192" s="256"/>
      <c r="K192" s="256"/>
      <c r="L192" s="256"/>
      <c r="R192" s="318"/>
      <c r="S192" s="318"/>
      <c r="T192" s="318"/>
      <c r="U192" s="318"/>
      <c r="V192" s="318"/>
      <c r="W192" s="318"/>
      <c r="X192" s="318"/>
      <c r="Y192" s="318"/>
      <c r="Z192" s="318"/>
      <c r="AD192" s="318"/>
      <c r="AE192" s="318"/>
      <c r="AF192" s="318"/>
      <c r="AG192" s="318"/>
      <c r="AH192" s="318"/>
      <c r="AI192" s="318"/>
      <c r="AJ192" s="318"/>
      <c r="AK192" s="318"/>
      <c r="AL192" s="318"/>
    </row>
    <row r="193" spans="3:38" s="285" customFormat="1" ht="12.75">
      <c r="C193" s="256"/>
      <c r="D193" s="256"/>
      <c r="E193" s="256"/>
      <c r="F193" s="256"/>
      <c r="G193" s="261"/>
      <c r="H193" s="256"/>
      <c r="I193" s="256"/>
      <c r="J193" s="256"/>
      <c r="K193" s="256"/>
      <c r="L193" s="256"/>
      <c r="R193" s="318"/>
      <c r="S193" s="318"/>
      <c r="T193" s="318"/>
      <c r="U193" s="318"/>
      <c r="V193" s="318"/>
      <c r="W193" s="318"/>
      <c r="X193" s="318"/>
      <c r="Y193" s="318"/>
      <c r="Z193" s="318"/>
      <c r="AD193" s="318"/>
      <c r="AE193" s="318"/>
      <c r="AF193" s="318"/>
      <c r="AG193" s="318"/>
      <c r="AH193" s="318"/>
      <c r="AI193" s="318"/>
      <c r="AJ193" s="318"/>
      <c r="AK193" s="318"/>
      <c r="AL193" s="318"/>
    </row>
    <row r="194" spans="3:38" s="285" customFormat="1" ht="12.75">
      <c r="C194" s="256"/>
      <c r="D194" s="256"/>
      <c r="E194" s="256"/>
      <c r="F194" s="256"/>
      <c r="G194" s="261"/>
      <c r="H194" s="256"/>
      <c r="I194" s="256"/>
      <c r="J194" s="256"/>
      <c r="K194" s="256"/>
      <c r="L194" s="256"/>
      <c r="R194" s="318"/>
      <c r="S194" s="318"/>
      <c r="T194" s="318"/>
      <c r="U194" s="318"/>
      <c r="V194" s="318"/>
      <c r="W194" s="318"/>
      <c r="X194" s="318"/>
      <c r="Y194" s="318"/>
      <c r="Z194" s="318"/>
      <c r="AD194" s="318"/>
      <c r="AE194" s="318"/>
      <c r="AF194" s="318"/>
      <c r="AG194" s="318"/>
      <c r="AH194" s="318"/>
      <c r="AI194" s="318"/>
      <c r="AJ194" s="318"/>
      <c r="AK194" s="318"/>
      <c r="AL194" s="318"/>
    </row>
    <row r="195" spans="3:38" s="285" customFormat="1" ht="12.75">
      <c r="C195" s="256"/>
      <c r="D195" s="256"/>
      <c r="E195" s="256"/>
      <c r="F195" s="256"/>
      <c r="G195" s="261"/>
      <c r="H195" s="256"/>
      <c r="I195" s="256"/>
      <c r="J195" s="256"/>
      <c r="K195" s="256"/>
      <c r="L195" s="256"/>
      <c r="R195" s="318"/>
      <c r="S195" s="318"/>
      <c r="T195" s="318"/>
      <c r="U195" s="318"/>
      <c r="V195" s="318"/>
      <c r="W195" s="318"/>
      <c r="X195" s="318"/>
      <c r="Y195" s="318"/>
      <c r="Z195" s="318"/>
      <c r="AD195" s="318"/>
      <c r="AE195" s="318"/>
      <c r="AF195" s="318"/>
      <c r="AG195" s="318"/>
      <c r="AH195" s="318"/>
      <c r="AI195" s="318"/>
      <c r="AJ195" s="318"/>
      <c r="AK195" s="318"/>
      <c r="AL195" s="318"/>
    </row>
    <row r="196" spans="3:38" s="285" customFormat="1" ht="12.75">
      <c r="C196" s="256"/>
      <c r="D196" s="256"/>
      <c r="E196" s="256"/>
      <c r="F196" s="256"/>
      <c r="G196" s="261"/>
      <c r="H196" s="256"/>
      <c r="I196" s="256"/>
      <c r="J196" s="256"/>
      <c r="K196" s="256"/>
      <c r="L196" s="256"/>
      <c r="R196" s="318"/>
      <c r="S196" s="318"/>
      <c r="T196" s="318"/>
      <c r="U196" s="318"/>
      <c r="V196" s="318"/>
      <c r="W196" s="318"/>
      <c r="X196" s="318"/>
      <c r="Y196" s="318"/>
      <c r="Z196" s="318"/>
      <c r="AD196" s="318"/>
      <c r="AE196" s="318"/>
      <c r="AF196" s="318"/>
      <c r="AG196" s="318"/>
      <c r="AH196" s="318"/>
      <c r="AI196" s="318"/>
      <c r="AJ196" s="318"/>
      <c r="AK196" s="318"/>
      <c r="AL196" s="318"/>
    </row>
    <row r="197" spans="3:38" s="285" customFormat="1" ht="12.75">
      <c r="C197" s="256"/>
      <c r="D197" s="256"/>
      <c r="E197" s="256"/>
      <c r="F197" s="256"/>
      <c r="G197" s="261"/>
      <c r="H197" s="256"/>
      <c r="I197" s="256"/>
      <c r="J197" s="256"/>
      <c r="K197" s="256"/>
      <c r="L197" s="256"/>
      <c r="R197" s="318"/>
      <c r="S197" s="318"/>
      <c r="T197" s="318"/>
      <c r="U197" s="318"/>
      <c r="V197" s="318"/>
      <c r="W197" s="318"/>
      <c r="X197" s="318"/>
      <c r="Y197" s="318"/>
      <c r="Z197" s="318"/>
      <c r="AD197" s="318"/>
      <c r="AE197" s="318"/>
      <c r="AF197" s="318"/>
      <c r="AG197" s="318"/>
      <c r="AH197" s="318"/>
      <c r="AI197" s="318"/>
      <c r="AJ197" s="318"/>
      <c r="AK197" s="318"/>
      <c r="AL197" s="318"/>
    </row>
    <row r="198" spans="3:38" s="285" customFormat="1" ht="12.75">
      <c r="C198" s="256"/>
      <c r="D198" s="256"/>
      <c r="E198" s="256"/>
      <c r="F198" s="256"/>
      <c r="G198" s="261"/>
      <c r="H198" s="256"/>
      <c r="I198" s="256"/>
      <c r="J198" s="256"/>
      <c r="K198" s="256"/>
      <c r="L198" s="256"/>
      <c r="R198" s="318"/>
      <c r="S198" s="318"/>
      <c r="T198" s="318"/>
      <c r="U198" s="318"/>
      <c r="V198" s="318"/>
      <c r="W198" s="318"/>
      <c r="X198" s="318"/>
      <c r="Y198" s="318"/>
      <c r="Z198" s="318"/>
      <c r="AD198" s="318"/>
      <c r="AE198" s="318"/>
      <c r="AF198" s="318"/>
      <c r="AG198" s="318"/>
      <c r="AH198" s="318"/>
      <c r="AI198" s="318"/>
      <c r="AJ198" s="318"/>
      <c r="AK198" s="318"/>
      <c r="AL198" s="318"/>
    </row>
    <row r="199" spans="3:38" s="285" customFormat="1" ht="12.75">
      <c r="C199" s="256"/>
      <c r="D199" s="256"/>
      <c r="E199" s="256"/>
      <c r="F199" s="256"/>
      <c r="G199" s="261"/>
      <c r="H199" s="256"/>
      <c r="I199" s="256"/>
      <c r="J199" s="256"/>
      <c r="K199" s="256"/>
      <c r="L199" s="256"/>
      <c r="R199" s="318"/>
      <c r="S199" s="318"/>
      <c r="T199" s="318"/>
      <c r="U199" s="318"/>
      <c r="V199" s="318"/>
      <c r="W199" s="318"/>
      <c r="X199" s="318"/>
      <c r="Y199" s="318"/>
      <c r="Z199" s="318"/>
      <c r="AD199" s="318"/>
      <c r="AE199" s="318"/>
      <c r="AF199" s="318"/>
      <c r="AG199" s="318"/>
      <c r="AH199" s="318"/>
      <c r="AI199" s="318"/>
      <c r="AJ199" s="318"/>
      <c r="AK199" s="318"/>
      <c r="AL199" s="318"/>
    </row>
    <row r="200" spans="3:38" s="285" customFormat="1" ht="12.75">
      <c r="C200" s="256"/>
      <c r="D200" s="256"/>
      <c r="E200" s="256"/>
      <c r="F200" s="256"/>
      <c r="G200" s="261"/>
      <c r="H200" s="256"/>
      <c r="I200" s="256"/>
      <c r="J200" s="256"/>
      <c r="K200" s="256"/>
      <c r="L200" s="256"/>
      <c r="R200" s="318"/>
      <c r="S200" s="318"/>
      <c r="T200" s="318"/>
      <c r="U200" s="318"/>
      <c r="V200" s="318"/>
      <c r="W200" s="318"/>
      <c r="X200" s="318"/>
      <c r="Y200" s="318"/>
      <c r="Z200" s="318"/>
      <c r="AD200" s="318"/>
      <c r="AE200" s="318"/>
      <c r="AF200" s="318"/>
      <c r="AG200" s="318"/>
      <c r="AH200" s="318"/>
      <c r="AI200" s="318"/>
      <c r="AJ200" s="318"/>
      <c r="AK200" s="318"/>
      <c r="AL200" s="318"/>
    </row>
    <row r="201" spans="3:38" s="285" customFormat="1" ht="12.75">
      <c r="C201" s="256"/>
      <c r="D201" s="256"/>
      <c r="E201" s="256"/>
      <c r="F201" s="256"/>
      <c r="G201" s="261"/>
      <c r="H201" s="256"/>
      <c r="I201" s="256"/>
      <c r="J201" s="256"/>
      <c r="K201" s="256"/>
      <c r="L201" s="256"/>
      <c r="R201" s="318"/>
      <c r="S201" s="318"/>
      <c r="T201" s="318"/>
      <c r="U201" s="318"/>
      <c r="V201" s="318"/>
      <c r="W201" s="318"/>
      <c r="X201" s="318"/>
      <c r="Y201" s="318"/>
      <c r="Z201" s="318"/>
      <c r="AD201" s="318"/>
      <c r="AE201" s="318"/>
      <c r="AF201" s="318"/>
      <c r="AG201" s="318"/>
      <c r="AH201" s="318"/>
      <c r="AI201" s="318"/>
      <c r="AJ201" s="318"/>
      <c r="AK201" s="318"/>
      <c r="AL201" s="318"/>
    </row>
    <row r="202" spans="3:38" s="285" customFormat="1" ht="12.75">
      <c r="C202" s="256"/>
      <c r="D202" s="256"/>
      <c r="E202" s="256"/>
      <c r="F202" s="256"/>
      <c r="G202" s="261"/>
      <c r="H202" s="256"/>
      <c r="I202" s="256"/>
      <c r="J202" s="256"/>
      <c r="K202" s="256"/>
      <c r="L202" s="256"/>
      <c r="R202" s="318"/>
      <c r="S202" s="318"/>
      <c r="T202" s="318"/>
      <c r="U202" s="318"/>
      <c r="V202" s="318"/>
      <c r="W202" s="318"/>
      <c r="X202" s="318"/>
      <c r="Y202" s="318"/>
      <c r="Z202" s="318"/>
      <c r="AD202" s="318"/>
      <c r="AE202" s="318"/>
      <c r="AF202" s="318"/>
      <c r="AG202" s="318"/>
      <c r="AH202" s="318"/>
      <c r="AI202" s="318"/>
      <c r="AJ202" s="318"/>
      <c r="AK202" s="318"/>
      <c r="AL202" s="318"/>
    </row>
    <row r="203" spans="3:38" s="285" customFormat="1" ht="12.75">
      <c r="C203" s="256"/>
      <c r="D203" s="256"/>
      <c r="E203" s="256"/>
      <c r="F203" s="256"/>
      <c r="G203" s="261"/>
      <c r="H203" s="256"/>
      <c r="I203" s="256"/>
      <c r="J203" s="256"/>
      <c r="K203" s="256"/>
      <c r="L203" s="256"/>
      <c r="R203" s="318"/>
      <c r="S203" s="318"/>
      <c r="T203" s="318"/>
      <c r="U203" s="318"/>
      <c r="V203" s="318"/>
      <c r="W203" s="318"/>
      <c r="X203" s="318"/>
      <c r="Y203" s="318"/>
      <c r="Z203" s="318"/>
      <c r="AD203" s="318"/>
      <c r="AE203" s="318"/>
      <c r="AF203" s="318"/>
      <c r="AG203" s="318"/>
      <c r="AH203" s="318"/>
      <c r="AI203" s="318"/>
      <c r="AJ203" s="318"/>
      <c r="AK203" s="318"/>
      <c r="AL203" s="318"/>
    </row>
    <row r="204" spans="3:38" s="285" customFormat="1" ht="12.75">
      <c r="C204" s="256"/>
      <c r="D204" s="256"/>
      <c r="E204" s="256"/>
      <c r="F204" s="256"/>
      <c r="G204" s="261"/>
      <c r="H204" s="256"/>
      <c r="I204" s="256"/>
      <c r="J204" s="256"/>
      <c r="K204" s="256"/>
      <c r="L204" s="256"/>
      <c r="R204" s="318"/>
      <c r="S204" s="318"/>
      <c r="T204" s="318"/>
      <c r="U204" s="318"/>
      <c r="V204" s="318"/>
      <c r="W204" s="318"/>
      <c r="X204" s="318"/>
      <c r="Y204" s="318"/>
      <c r="Z204" s="318"/>
      <c r="AD204" s="318"/>
      <c r="AE204" s="318"/>
      <c r="AF204" s="318"/>
      <c r="AG204" s="318"/>
      <c r="AH204" s="318"/>
      <c r="AI204" s="318"/>
      <c r="AJ204" s="318"/>
      <c r="AK204" s="318"/>
      <c r="AL204" s="318"/>
    </row>
    <row r="205" spans="3:38" s="285" customFormat="1" ht="12.75">
      <c r="C205" s="256"/>
      <c r="D205" s="256"/>
      <c r="E205" s="256"/>
      <c r="F205" s="256"/>
      <c r="G205" s="261"/>
      <c r="H205" s="256"/>
      <c r="I205" s="256"/>
      <c r="J205" s="256"/>
      <c r="K205" s="256"/>
      <c r="L205" s="256"/>
      <c r="R205" s="318"/>
      <c r="S205" s="318"/>
      <c r="T205" s="318"/>
      <c r="U205" s="318"/>
      <c r="V205" s="318"/>
      <c r="W205" s="318"/>
      <c r="X205" s="318"/>
      <c r="Y205" s="318"/>
      <c r="Z205" s="318"/>
      <c r="AD205" s="318"/>
      <c r="AE205" s="318"/>
      <c r="AF205" s="318"/>
      <c r="AG205" s="318"/>
      <c r="AH205" s="318"/>
      <c r="AI205" s="318"/>
      <c r="AJ205" s="318"/>
      <c r="AK205" s="318"/>
      <c r="AL205" s="318"/>
    </row>
    <row r="206" spans="3:38" s="285" customFormat="1" ht="12.75">
      <c r="C206" s="256"/>
      <c r="D206" s="256"/>
      <c r="E206" s="256"/>
      <c r="F206" s="256"/>
      <c r="G206" s="261"/>
      <c r="H206" s="256"/>
      <c r="I206" s="256"/>
      <c r="J206" s="256"/>
      <c r="K206" s="256"/>
      <c r="L206" s="256"/>
      <c r="R206" s="318"/>
      <c r="S206" s="318"/>
      <c r="T206" s="318"/>
      <c r="U206" s="318"/>
      <c r="V206" s="318"/>
      <c r="W206" s="318"/>
      <c r="X206" s="318"/>
      <c r="Y206" s="318"/>
      <c r="Z206" s="318"/>
      <c r="AD206" s="318"/>
      <c r="AE206" s="318"/>
      <c r="AF206" s="318"/>
      <c r="AG206" s="318"/>
      <c r="AH206" s="318"/>
      <c r="AI206" s="318"/>
      <c r="AJ206" s="318"/>
      <c r="AK206" s="318"/>
      <c r="AL206" s="318"/>
    </row>
    <row r="207" spans="3:38" s="285" customFormat="1" ht="12.75">
      <c r="C207" s="256"/>
      <c r="D207" s="256"/>
      <c r="E207" s="256"/>
      <c r="F207" s="256"/>
      <c r="G207" s="261"/>
      <c r="H207" s="256"/>
      <c r="I207" s="256"/>
      <c r="J207" s="256"/>
      <c r="K207" s="256"/>
      <c r="L207" s="256"/>
      <c r="R207" s="318"/>
      <c r="S207" s="318"/>
      <c r="T207" s="318"/>
      <c r="U207" s="318"/>
      <c r="V207" s="318"/>
      <c r="W207" s="318"/>
      <c r="X207" s="318"/>
      <c r="Y207" s="318"/>
      <c r="Z207" s="318"/>
      <c r="AD207" s="318"/>
      <c r="AE207" s="318"/>
      <c r="AF207" s="318"/>
      <c r="AG207" s="318"/>
      <c r="AH207" s="318"/>
      <c r="AI207" s="318"/>
      <c r="AJ207" s="318"/>
      <c r="AK207" s="318"/>
      <c r="AL207" s="318"/>
    </row>
    <row r="208" spans="3:38" s="285" customFormat="1" ht="12.75">
      <c r="C208" s="256"/>
      <c r="D208" s="256"/>
      <c r="E208" s="256"/>
      <c r="F208" s="256"/>
      <c r="G208" s="261"/>
      <c r="H208" s="256"/>
      <c r="I208" s="256"/>
      <c r="J208" s="256"/>
      <c r="K208" s="256"/>
      <c r="L208" s="256"/>
      <c r="R208" s="318"/>
      <c r="S208" s="318"/>
      <c r="T208" s="318"/>
      <c r="U208" s="318"/>
      <c r="V208" s="318"/>
      <c r="W208" s="318"/>
      <c r="X208" s="318"/>
      <c r="Y208" s="318"/>
      <c r="Z208" s="318"/>
      <c r="AD208" s="318"/>
      <c r="AE208" s="318"/>
      <c r="AF208" s="318"/>
      <c r="AG208" s="318"/>
      <c r="AH208" s="318"/>
      <c r="AI208" s="318"/>
      <c r="AJ208" s="318"/>
      <c r="AK208" s="318"/>
      <c r="AL208" s="318"/>
    </row>
    <row r="209" spans="3:38" s="285" customFormat="1" ht="12.75">
      <c r="C209" s="256"/>
      <c r="D209" s="256"/>
      <c r="E209" s="256"/>
      <c r="F209" s="256"/>
      <c r="G209" s="261"/>
      <c r="H209" s="256"/>
      <c r="I209" s="256"/>
      <c r="J209" s="256"/>
      <c r="K209" s="256"/>
      <c r="L209" s="256"/>
      <c r="R209" s="318"/>
      <c r="S209" s="318"/>
      <c r="T209" s="318"/>
      <c r="U209" s="318"/>
      <c r="V209" s="318"/>
      <c r="W209" s="318"/>
      <c r="X209" s="318"/>
      <c r="Y209" s="318"/>
      <c r="Z209" s="318"/>
      <c r="AD209" s="318"/>
      <c r="AE209" s="318"/>
      <c r="AF209" s="318"/>
      <c r="AG209" s="318"/>
      <c r="AH209" s="318"/>
      <c r="AI209" s="318"/>
      <c r="AJ209" s="318"/>
      <c r="AK209" s="318"/>
      <c r="AL209" s="318"/>
    </row>
    <row r="210" spans="3:38" s="285" customFormat="1" ht="12.75">
      <c r="C210" s="256"/>
      <c r="D210" s="256"/>
      <c r="E210" s="256"/>
      <c r="F210" s="256"/>
      <c r="G210" s="261"/>
      <c r="H210" s="256"/>
      <c r="I210" s="256"/>
      <c r="J210" s="256"/>
      <c r="K210" s="256"/>
      <c r="L210" s="256"/>
      <c r="R210" s="318"/>
      <c r="S210" s="318"/>
      <c r="T210" s="318"/>
      <c r="U210" s="318"/>
      <c r="V210" s="318"/>
      <c r="W210" s="318"/>
      <c r="X210" s="318"/>
      <c r="Y210" s="318"/>
      <c r="Z210" s="318"/>
      <c r="AD210" s="318"/>
      <c r="AE210" s="318"/>
      <c r="AF210" s="318"/>
      <c r="AG210" s="318"/>
      <c r="AH210" s="318"/>
      <c r="AI210" s="318"/>
      <c r="AJ210" s="318"/>
      <c r="AK210" s="318"/>
      <c r="AL210" s="318"/>
    </row>
    <row r="211" spans="3:38" s="285" customFormat="1" ht="12.75">
      <c r="C211" s="256"/>
      <c r="D211" s="256"/>
      <c r="E211" s="256"/>
      <c r="F211" s="256"/>
      <c r="G211" s="261"/>
      <c r="H211" s="256"/>
      <c r="I211" s="256"/>
      <c r="J211" s="256"/>
      <c r="K211" s="256"/>
      <c r="L211" s="256"/>
      <c r="R211" s="318"/>
      <c r="S211" s="318"/>
      <c r="T211" s="318"/>
      <c r="U211" s="318"/>
      <c r="V211" s="318"/>
      <c r="W211" s="318"/>
      <c r="X211" s="318"/>
      <c r="Y211" s="318"/>
      <c r="Z211" s="318"/>
      <c r="AD211" s="318"/>
      <c r="AE211" s="318"/>
      <c r="AF211" s="318"/>
      <c r="AG211" s="318"/>
      <c r="AH211" s="318"/>
      <c r="AI211" s="318"/>
      <c r="AJ211" s="318"/>
      <c r="AK211" s="318"/>
      <c r="AL211" s="318"/>
    </row>
    <row r="212" spans="3:38" s="285" customFormat="1" ht="12.75">
      <c r="C212" s="256"/>
      <c r="D212" s="256"/>
      <c r="E212" s="256"/>
      <c r="F212" s="256"/>
      <c r="G212" s="261"/>
      <c r="H212" s="256"/>
      <c r="I212" s="256"/>
      <c r="J212" s="256"/>
      <c r="K212" s="256"/>
      <c r="L212" s="256"/>
      <c r="R212" s="318"/>
      <c r="S212" s="318"/>
      <c r="T212" s="318"/>
      <c r="U212" s="318"/>
      <c r="V212" s="318"/>
      <c r="W212" s="318"/>
      <c r="X212" s="318"/>
      <c r="Y212" s="318"/>
      <c r="Z212" s="318"/>
      <c r="AD212" s="318"/>
      <c r="AE212" s="318"/>
      <c r="AF212" s="318"/>
      <c r="AG212" s="318"/>
      <c r="AH212" s="318"/>
      <c r="AI212" s="318"/>
      <c r="AJ212" s="318"/>
      <c r="AK212" s="318"/>
      <c r="AL212" s="318"/>
    </row>
    <row r="213" spans="3:38" s="285" customFormat="1" ht="12.75">
      <c r="C213" s="256"/>
      <c r="D213" s="256"/>
      <c r="E213" s="256"/>
      <c r="F213" s="256"/>
      <c r="G213" s="261"/>
      <c r="H213" s="256"/>
      <c r="I213" s="256"/>
      <c r="J213" s="256"/>
      <c r="K213" s="256"/>
      <c r="L213" s="256"/>
      <c r="R213" s="318"/>
      <c r="S213" s="318"/>
      <c r="T213" s="318"/>
      <c r="U213" s="318"/>
      <c r="V213" s="318"/>
      <c r="W213" s="318"/>
      <c r="X213" s="318"/>
      <c r="Y213" s="318"/>
      <c r="Z213" s="318"/>
      <c r="AD213" s="318"/>
      <c r="AE213" s="318"/>
      <c r="AF213" s="318"/>
      <c r="AG213" s="318"/>
      <c r="AH213" s="318"/>
      <c r="AI213" s="318"/>
      <c r="AJ213" s="318"/>
      <c r="AK213" s="318"/>
      <c r="AL213" s="318"/>
    </row>
    <row r="214" spans="3:38" s="285" customFormat="1" ht="12.75">
      <c r="C214" s="256"/>
      <c r="D214" s="256"/>
      <c r="E214" s="256"/>
      <c r="F214" s="256"/>
      <c r="G214" s="261"/>
      <c r="H214" s="256"/>
      <c r="I214" s="256"/>
      <c r="J214" s="256"/>
      <c r="K214" s="256"/>
      <c r="L214" s="256"/>
      <c r="R214" s="318"/>
      <c r="S214" s="318"/>
      <c r="T214" s="318"/>
      <c r="U214" s="318"/>
      <c r="V214" s="318"/>
      <c r="W214" s="318"/>
      <c r="X214" s="318"/>
      <c r="Y214" s="318"/>
      <c r="Z214" s="318"/>
      <c r="AD214" s="318"/>
      <c r="AE214" s="318"/>
      <c r="AF214" s="318"/>
      <c r="AG214" s="318"/>
      <c r="AH214" s="318"/>
      <c r="AI214" s="318"/>
      <c r="AJ214" s="318"/>
      <c r="AK214" s="318"/>
      <c r="AL214" s="318"/>
    </row>
    <row r="215" spans="3:38" s="285" customFormat="1" ht="12.75">
      <c r="C215" s="256"/>
      <c r="D215" s="256"/>
      <c r="E215" s="256"/>
      <c r="F215" s="256"/>
      <c r="G215" s="261"/>
      <c r="H215" s="256"/>
      <c r="I215" s="256"/>
      <c r="J215" s="256"/>
      <c r="K215" s="256"/>
      <c r="L215" s="256"/>
      <c r="R215" s="318"/>
      <c r="S215" s="318"/>
      <c r="T215" s="318"/>
      <c r="U215" s="318"/>
      <c r="V215" s="318"/>
      <c r="W215" s="318"/>
      <c r="X215" s="318"/>
      <c r="Y215" s="318"/>
      <c r="Z215" s="318"/>
      <c r="AD215" s="318"/>
      <c r="AE215" s="318"/>
      <c r="AF215" s="318"/>
      <c r="AG215" s="318"/>
      <c r="AH215" s="318"/>
      <c r="AI215" s="318"/>
      <c r="AJ215" s="318"/>
      <c r="AK215" s="318"/>
      <c r="AL215" s="318"/>
    </row>
    <row r="216" spans="3:38" s="285" customFormat="1" ht="12.75">
      <c r="C216" s="256"/>
      <c r="D216" s="256"/>
      <c r="E216" s="256"/>
      <c r="F216" s="256"/>
      <c r="G216" s="261"/>
      <c r="H216" s="256"/>
      <c r="I216" s="256"/>
      <c r="J216" s="256"/>
      <c r="K216" s="256"/>
      <c r="L216" s="256"/>
      <c r="R216" s="318"/>
      <c r="S216" s="318"/>
      <c r="T216" s="318"/>
      <c r="U216" s="318"/>
      <c r="V216" s="318"/>
      <c r="W216" s="318"/>
      <c r="X216" s="318"/>
      <c r="Y216" s="318"/>
      <c r="Z216" s="318"/>
      <c r="AD216" s="318"/>
      <c r="AE216" s="318"/>
      <c r="AF216" s="318"/>
      <c r="AG216" s="318"/>
      <c r="AH216" s="318"/>
      <c r="AI216" s="318"/>
      <c r="AJ216" s="318"/>
      <c r="AK216" s="318"/>
      <c r="AL216" s="318"/>
    </row>
    <row r="217" spans="3:38" s="285" customFormat="1" ht="12.75">
      <c r="C217" s="256"/>
      <c r="D217" s="256"/>
      <c r="E217" s="256"/>
      <c r="F217" s="256"/>
      <c r="G217" s="261"/>
      <c r="H217" s="256"/>
      <c r="I217" s="256"/>
      <c r="J217" s="256"/>
      <c r="K217" s="256"/>
      <c r="L217" s="256"/>
      <c r="R217" s="318"/>
      <c r="S217" s="318"/>
      <c r="T217" s="318"/>
      <c r="U217" s="318"/>
      <c r="V217" s="318"/>
      <c r="W217" s="318"/>
      <c r="X217" s="318"/>
      <c r="Y217" s="318"/>
      <c r="Z217" s="318"/>
      <c r="AD217" s="318"/>
      <c r="AE217" s="318"/>
      <c r="AF217" s="318"/>
      <c r="AG217" s="318"/>
      <c r="AH217" s="318"/>
      <c r="AI217" s="318"/>
      <c r="AJ217" s="318"/>
      <c r="AK217" s="318"/>
      <c r="AL217" s="318"/>
    </row>
    <row r="218" spans="3:38" s="285" customFormat="1" ht="12.75">
      <c r="C218" s="256"/>
      <c r="D218" s="256"/>
      <c r="E218" s="256"/>
      <c r="F218" s="256"/>
      <c r="G218" s="261"/>
      <c r="H218" s="256"/>
      <c r="I218" s="256"/>
      <c r="J218" s="256"/>
      <c r="K218" s="256"/>
      <c r="L218" s="256"/>
      <c r="R218" s="318"/>
      <c r="S218" s="318"/>
      <c r="T218" s="318"/>
      <c r="U218" s="318"/>
      <c r="V218" s="318"/>
      <c r="W218" s="318"/>
      <c r="X218" s="318"/>
      <c r="Y218" s="318"/>
      <c r="Z218" s="318"/>
      <c r="AD218" s="318"/>
      <c r="AE218" s="318"/>
      <c r="AF218" s="318"/>
      <c r="AG218" s="318"/>
      <c r="AH218" s="318"/>
      <c r="AI218" s="318"/>
      <c r="AJ218" s="318"/>
      <c r="AK218" s="318"/>
      <c r="AL218" s="318"/>
    </row>
    <row r="219" spans="3:38" s="285" customFormat="1" ht="12.75">
      <c r="C219" s="256"/>
      <c r="D219" s="256"/>
      <c r="E219" s="256"/>
      <c r="F219" s="256"/>
      <c r="G219" s="261"/>
      <c r="H219" s="256"/>
      <c r="I219" s="256"/>
      <c r="J219" s="256"/>
      <c r="K219" s="256"/>
      <c r="L219" s="256"/>
      <c r="R219" s="318"/>
      <c r="S219" s="318"/>
      <c r="T219" s="318"/>
      <c r="U219" s="318"/>
      <c r="V219" s="318"/>
      <c r="W219" s="318"/>
      <c r="X219" s="318"/>
      <c r="Y219" s="318"/>
      <c r="Z219" s="318"/>
      <c r="AD219" s="318"/>
      <c r="AE219" s="318"/>
      <c r="AF219" s="318"/>
      <c r="AG219" s="318"/>
      <c r="AH219" s="318"/>
      <c r="AI219" s="318"/>
      <c r="AJ219" s="318"/>
      <c r="AK219" s="318"/>
      <c r="AL219" s="318"/>
    </row>
    <row r="220" spans="3:38" s="285" customFormat="1" ht="12.75">
      <c r="C220" s="256"/>
      <c r="D220" s="256"/>
      <c r="E220" s="256"/>
      <c r="F220" s="256"/>
      <c r="G220" s="261"/>
      <c r="H220" s="256"/>
      <c r="I220" s="256"/>
      <c r="J220" s="256"/>
      <c r="K220" s="256"/>
      <c r="L220" s="256"/>
      <c r="R220" s="318"/>
      <c r="S220" s="318"/>
      <c r="T220" s="318"/>
      <c r="U220" s="318"/>
      <c r="V220" s="318"/>
      <c r="W220" s="318"/>
      <c r="X220" s="318"/>
      <c r="Y220" s="318"/>
      <c r="Z220" s="318"/>
      <c r="AD220" s="318"/>
      <c r="AE220" s="318"/>
      <c r="AF220" s="318"/>
      <c r="AG220" s="318"/>
      <c r="AH220" s="318"/>
      <c r="AI220" s="318"/>
      <c r="AJ220" s="318"/>
      <c r="AK220" s="318"/>
      <c r="AL220" s="318"/>
    </row>
    <row r="221" spans="3:38" s="285" customFormat="1" ht="12.75">
      <c r="C221" s="256"/>
      <c r="D221" s="256"/>
      <c r="E221" s="256"/>
      <c r="F221" s="256"/>
      <c r="G221" s="261"/>
      <c r="H221" s="256"/>
      <c r="I221" s="256"/>
      <c r="J221" s="256"/>
      <c r="K221" s="256"/>
      <c r="L221" s="256"/>
      <c r="R221" s="318"/>
      <c r="S221" s="318"/>
      <c r="T221" s="318"/>
      <c r="U221" s="318"/>
      <c r="V221" s="318"/>
      <c r="W221" s="318"/>
      <c r="X221" s="318"/>
      <c r="Y221" s="318"/>
      <c r="Z221" s="318"/>
      <c r="AD221" s="318"/>
      <c r="AE221" s="318"/>
      <c r="AF221" s="318"/>
      <c r="AG221" s="318"/>
      <c r="AH221" s="318"/>
      <c r="AI221" s="318"/>
      <c r="AJ221" s="318"/>
      <c r="AK221" s="318"/>
      <c r="AL221" s="318"/>
    </row>
    <row r="222" spans="3:38" s="285" customFormat="1" ht="12.75">
      <c r="C222" s="256"/>
      <c r="D222" s="256"/>
      <c r="E222" s="256"/>
      <c r="F222" s="256"/>
      <c r="G222" s="261"/>
      <c r="H222" s="256"/>
      <c r="I222" s="256"/>
      <c r="J222" s="256"/>
      <c r="K222" s="256"/>
      <c r="L222" s="256"/>
      <c r="R222" s="318"/>
      <c r="S222" s="318"/>
      <c r="T222" s="318"/>
      <c r="U222" s="318"/>
      <c r="V222" s="318"/>
      <c r="W222" s="318"/>
      <c r="X222" s="318"/>
      <c r="Y222" s="318"/>
      <c r="Z222" s="318"/>
      <c r="AD222" s="318"/>
      <c r="AE222" s="318"/>
      <c r="AF222" s="318"/>
      <c r="AG222" s="318"/>
      <c r="AH222" s="318"/>
      <c r="AI222" s="318"/>
      <c r="AJ222" s="318"/>
      <c r="AK222" s="318"/>
      <c r="AL222" s="318"/>
    </row>
    <row r="223" spans="3:38" s="285" customFormat="1" ht="12.75">
      <c r="C223" s="256"/>
      <c r="D223" s="256"/>
      <c r="E223" s="256"/>
      <c r="F223" s="256"/>
      <c r="G223" s="261"/>
      <c r="H223" s="256"/>
      <c r="I223" s="256"/>
      <c r="J223" s="256"/>
      <c r="K223" s="256"/>
      <c r="L223" s="256"/>
      <c r="R223" s="318"/>
      <c r="S223" s="318"/>
      <c r="T223" s="318"/>
      <c r="U223" s="318"/>
      <c r="V223" s="318"/>
      <c r="W223" s="318"/>
      <c r="X223" s="318"/>
      <c r="Y223" s="318"/>
      <c r="Z223" s="318"/>
      <c r="AD223" s="318"/>
      <c r="AE223" s="318"/>
      <c r="AF223" s="318"/>
      <c r="AG223" s="318"/>
      <c r="AH223" s="318"/>
      <c r="AI223" s="318"/>
      <c r="AJ223" s="318"/>
      <c r="AK223" s="318"/>
      <c r="AL223" s="318"/>
    </row>
    <row r="224" spans="3:38" s="285" customFormat="1" ht="12.75">
      <c r="C224" s="256"/>
      <c r="D224" s="256"/>
      <c r="E224" s="256"/>
      <c r="F224" s="256"/>
      <c r="G224" s="261"/>
      <c r="H224" s="256"/>
      <c r="I224" s="256"/>
      <c r="J224" s="256"/>
      <c r="K224" s="256"/>
      <c r="L224" s="256"/>
      <c r="R224" s="318"/>
      <c r="S224" s="318"/>
      <c r="T224" s="318"/>
      <c r="U224" s="318"/>
      <c r="V224" s="318"/>
      <c r="W224" s="318"/>
      <c r="X224" s="318"/>
      <c r="Y224" s="318"/>
      <c r="Z224" s="318"/>
      <c r="AD224" s="318"/>
      <c r="AE224" s="318"/>
      <c r="AF224" s="318"/>
      <c r="AG224" s="318"/>
      <c r="AH224" s="318"/>
      <c r="AI224" s="318"/>
      <c r="AJ224" s="318"/>
      <c r="AK224" s="318"/>
      <c r="AL224" s="318"/>
    </row>
    <row r="225" spans="3:38" s="285" customFormat="1" ht="12.75">
      <c r="C225" s="256"/>
      <c r="D225" s="256"/>
      <c r="E225" s="256"/>
      <c r="F225" s="256"/>
      <c r="G225" s="261"/>
      <c r="H225" s="256"/>
      <c r="I225" s="256"/>
      <c r="J225" s="256"/>
      <c r="K225" s="256"/>
      <c r="L225" s="256"/>
      <c r="R225" s="318"/>
      <c r="S225" s="318"/>
      <c r="T225" s="318"/>
      <c r="U225" s="318"/>
      <c r="V225" s="318"/>
      <c r="W225" s="318"/>
      <c r="X225" s="318"/>
      <c r="Y225" s="318"/>
      <c r="Z225" s="318"/>
      <c r="AD225" s="318"/>
      <c r="AE225" s="318"/>
      <c r="AF225" s="318"/>
      <c r="AG225" s="318"/>
      <c r="AH225" s="318"/>
      <c r="AI225" s="318"/>
      <c r="AJ225" s="318"/>
      <c r="AK225" s="318"/>
      <c r="AL225" s="318"/>
    </row>
    <row r="226" spans="3:38" s="285" customFormat="1" ht="12.75">
      <c r="C226" s="256"/>
      <c r="D226" s="256"/>
      <c r="E226" s="256"/>
      <c r="F226" s="256"/>
      <c r="G226" s="261"/>
      <c r="H226" s="256"/>
      <c r="I226" s="256"/>
      <c r="J226" s="256"/>
      <c r="K226" s="256"/>
      <c r="L226" s="256"/>
      <c r="R226" s="318"/>
      <c r="S226" s="318"/>
      <c r="T226" s="318"/>
      <c r="U226" s="318"/>
      <c r="V226" s="318"/>
      <c r="W226" s="318"/>
      <c r="X226" s="318"/>
      <c r="Y226" s="318"/>
      <c r="Z226" s="318"/>
      <c r="AD226" s="318"/>
      <c r="AE226" s="318"/>
      <c r="AF226" s="318"/>
      <c r="AG226" s="318"/>
      <c r="AH226" s="318"/>
      <c r="AI226" s="318"/>
      <c r="AJ226" s="318"/>
      <c r="AK226" s="318"/>
      <c r="AL226" s="318"/>
    </row>
    <row r="227" spans="3:38" s="285" customFormat="1" ht="12.75">
      <c r="C227" s="256"/>
      <c r="D227" s="256"/>
      <c r="E227" s="256"/>
      <c r="F227" s="256"/>
      <c r="G227" s="261"/>
      <c r="H227" s="256"/>
      <c r="I227" s="256"/>
      <c r="J227" s="256"/>
      <c r="K227" s="256"/>
      <c r="L227" s="256"/>
      <c r="R227" s="318"/>
      <c r="S227" s="318"/>
      <c r="T227" s="318"/>
      <c r="U227" s="318"/>
      <c r="V227" s="318"/>
      <c r="W227" s="318"/>
      <c r="X227" s="318"/>
      <c r="Y227" s="318"/>
      <c r="Z227" s="318"/>
      <c r="AD227" s="318"/>
      <c r="AE227" s="318"/>
      <c r="AF227" s="318"/>
      <c r="AG227" s="318"/>
      <c r="AH227" s="318"/>
      <c r="AI227" s="318"/>
      <c r="AJ227" s="318"/>
      <c r="AK227" s="318"/>
      <c r="AL227" s="318"/>
    </row>
    <row r="228" spans="3:38" s="285" customFormat="1" ht="12.75">
      <c r="C228" s="256"/>
      <c r="D228" s="256"/>
      <c r="E228" s="256"/>
      <c r="F228" s="256"/>
      <c r="G228" s="261"/>
      <c r="H228" s="256"/>
      <c r="I228" s="256"/>
      <c r="J228" s="256"/>
      <c r="K228" s="256"/>
      <c r="L228" s="256"/>
      <c r="R228" s="318"/>
      <c r="S228" s="318"/>
      <c r="T228" s="318"/>
      <c r="U228" s="318"/>
      <c r="V228" s="318"/>
      <c r="W228" s="318"/>
      <c r="X228" s="318"/>
      <c r="Y228" s="318"/>
      <c r="Z228" s="318"/>
      <c r="AD228" s="318"/>
      <c r="AE228" s="318"/>
      <c r="AF228" s="318"/>
      <c r="AG228" s="318"/>
      <c r="AH228" s="318"/>
      <c r="AI228" s="318"/>
      <c r="AJ228" s="318"/>
      <c r="AK228" s="318"/>
      <c r="AL228" s="318"/>
    </row>
    <row r="229" spans="3:38" s="285" customFormat="1" ht="12.75">
      <c r="C229" s="256"/>
      <c r="D229" s="256"/>
      <c r="E229" s="256"/>
      <c r="F229" s="256"/>
      <c r="G229" s="261"/>
      <c r="H229" s="256"/>
      <c r="I229" s="256"/>
      <c r="J229" s="256"/>
      <c r="K229" s="256"/>
      <c r="L229" s="256"/>
      <c r="R229" s="318"/>
      <c r="S229" s="318"/>
      <c r="T229" s="318"/>
      <c r="U229" s="318"/>
      <c r="V229" s="318"/>
      <c r="W229" s="318"/>
      <c r="X229" s="318"/>
      <c r="Y229" s="318"/>
      <c r="Z229" s="318"/>
      <c r="AD229" s="318"/>
      <c r="AE229" s="318"/>
      <c r="AF229" s="318"/>
      <c r="AG229" s="318"/>
      <c r="AH229" s="318"/>
      <c r="AI229" s="318"/>
      <c r="AJ229" s="318"/>
      <c r="AK229" s="318"/>
      <c r="AL229" s="318"/>
    </row>
    <row r="230" spans="3:38" s="285" customFormat="1" ht="12.75">
      <c r="C230" s="256"/>
      <c r="D230" s="256"/>
      <c r="E230" s="256"/>
      <c r="F230" s="256"/>
      <c r="G230" s="261"/>
      <c r="H230" s="256"/>
      <c r="I230" s="256"/>
      <c r="J230" s="256"/>
      <c r="K230" s="256"/>
      <c r="L230" s="256"/>
      <c r="R230" s="318"/>
      <c r="S230" s="318"/>
      <c r="T230" s="318"/>
      <c r="U230" s="318"/>
      <c r="V230" s="318"/>
      <c r="W230" s="318"/>
      <c r="X230" s="318"/>
      <c r="Y230" s="318"/>
      <c r="Z230" s="318"/>
      <c r="AD230" s="318"/>
      <c r="AE230" s="318"/>
      <c r="AF230" s="318"/>
      <c r="AG230" s="318"/>
      <c r="AH230" s="318"/>
      <c r="AI230" s="318"/>
      <c r="AJ230" s="318"/>
      <c r="AK230" s="318"/>
      <c r="AL230" s="318"/>
    </row>
    <row r="231" spans="3:38" s="285" customFormat="1" ht="12.75">
      <c r="C231" s="256"/>
      <c r="D231" s="256"/>
      <c r="E231" s="256"/>
      <c r="F231" s="256"/>
      <c r="G231" s="261"/>
      <c r="H231" s="256"/>
      <c r="I231" s="256"/>
      <c r="J231" s="256"/>
      <c r="K231" s="256"/>
      <c r="L231" s="256"/>
      <c r="R231" s="318"/>
      <c r="S231" s="318"/>
      <c r="T231" s="318"/>
      <c r="U231" s="318"/>
      <c r="V231" s="318"/>
      <c r="W231" s="318"/>
      <c r="X231" s="318"/>
      <c r="Y231" s="318"/>
      <c r="Z231" s="318"/>
      <c r="AD231" s="318"/>
      <c r="AE231" s="318"/>
      <c r="AF231" s="318"/>
      <c r="AG231" s="318"/>
      <c r="AH231" s="318"/>
      <c r="AI231" s="318"/>
      <c r="AJ231" s="318"/>
      <c r="AK231" s="318"/>
      <c r="AL231" s="318"/>
    </row>
    <row r="232" spans="3:38" s="285" customFormat="1" ht="12.75">
      <c r="C232" s="256"/>
      <c r="D232" s="256"/>
      <c r="E232" s="256"/>
      <c r="F232" s="256"/>
      <c r="G232" s="261"/>
      <c r="H232" s="256"/>
      <c r="I232" s="256"/>
      <c r="J232" s="256"/>
      <c r="K232" s="256"/>
      <c r="L232" s="256"/>
      <c r="R232" s="318"/>
      <c r="S232" s="318"/>
      <c r="T232" s="318"/>
      <c r="U232" s="318"/>
      <c r="V232" s="318"/>
      <c r="W232" s="318"/>
      <c r="X232" s="318"/>
      <c r="Y232" s="318"/>
      <c r="Z232" s="318"/>
      <c r="AD232" s="318"/>
      <c r="AE232" s="318"/>
      <c r="AF232" s="318"/>
      <c r="AG232" s="318"/>
      <c r="AH232" s="318"/>
      <c r="AI232" s="318"/>
      <c r="AJ232" s="318"/>
      <c r="AK232" s="318"/>
      <c r="AL232" s="318"/>
    </row>
    <row r="233" spans="3:38" s="285" customFormat="1" ht="12.75">
      <c r="C233" s="256"/>
      <c r="D233" s="256"/>
      <c r="E233" s="256"/>
      <c r="F233" s="256"/>
      <c r="G233" s="261"/>
      <c r="H233" s="256"/>
      <c r="I233" s="256"/>
      <c r="J233" s="256"/>
      <c r="K233" s="256"/>
      <c r="L233" s="256"/>
      <c r="R233" s="318"/>
      <c r="S233" s="318"/>
      <c r="T233" s="318"/>
      <c r="U233" s="318"/>
      <c r="V233" s="318"/>
      <c r="W233" s="318"/>
      <c r="X233" s="318"/>
      <c r="Y233" s="318"/>
      <c r="Z233" s="318"/>
      <c r="AD233" s="318"/>
      <c r="AE233" s="318"/>
      <c r="AF233" s="318"/>
      <c r="AG233" s="318"/>
      <c r="AH233" s="318"/>
      <c r="AI233" s="318"/>
      <c r="AJ233" s="318"/>
      <c r="AK233" s="318"/>
      <c r="AL233" s="318"/>
    </row>
    <row r="234" spans="3:38" s="285" customFormat="1" ht="12.75">
      <c r="C234" s="256"/>
      <c r="D234" s="256"/>
      <c r="E234" s="256"/>
      <c r="F234" s="256"/>
      <c r="G234" s="261"/>
      <c r="H234" s="256"/>
      <c r="I234" s="256"/>
      <c r="J234" s="256"/>
      <c r="K234" s="256"/>
      <c r="L234" s="256"/>
      <c r="R234" s="318"/>
      <c r="S234" s="318"/>
      <c r="T234" s="318"/>
      <c r="U234" s="318"/>
      <c r="V234" s="318"/>
      <c r="W234" s="318"/>
      <c r="X234" s="318"/>
      <c r="Y234" s="318"/>
      <c r="Z234" s="318"/>
      <c r="AD234" s="318"/>
      <c r="AE234" s="318"/>
      <c r="AF234" s="318"/>
      <c r="AG234" s="318"/>
      <c r="AH234" s="318"/>
      <c r="AI234" s="318"/>
      <c r="AJ234" s="318"/>
      <c r="AK234" s="318"/>
      <c r="AL234" s="318"/>
    </row>
    <row r="235" spans="3:38" s="285" customFormat="1" ht="12.75">
      <c r="C235" s="256"/>
      <c r="D235" s="256"/>
      <c r="E235" s="256"/>
      <c r="F235" s="256"/>
      <c r="G235" s="261"/>
      <c r="H235" s="256"/>
      <c r="I235" s="256"/>
      <c r="J235" s="256"/>
      <c r="K235" s="256"/>
      <c r="L235" s="256"/>
      <c r="R235" s="318"/>
      <c r="S235" s="318"/>
      <c r="T235" s="318"/>
      <c r="U235" s="318"/>
      <c r="V235" s="318"/>
      <c r="W235" s="318"/>
      <c r="X235" s="318"/>
      <c r="Y235" s="318"/>
      <c r="Z235" s="318"/>
      <c r="AD235" s="318"/>
      <c r="AE235" s="318"/>
      <c r="AF235" s="318"/>
      <c r="AG235" s="318"/>
      <c r="AH235" s="318"/>
      <c r="AI235" s="318"/>
      <c r="AJ235" s="318"/>
      <c r="AK235" s="318"/>
      <c r="AL235" s="318"/>
    </row>
    <row r="236" spans="3:38" s="285" customFormat="1" ht="12.75">
      <c r="C236" s="256"/>
      <c r="D236" s="256"/>
      <c r="E236" s="256"/>
      <c r="F236" s="256"/>
      <c r="G236" s="261"/>
      <c r="H236" s="256"/>
      <c r="I236" s="256"/>
      <c r="J236" s="256"/>
      <c r="K236" s="256"/>
      <c r="L236" s="256"/>
      <c r="R236" s="318"/>
      <c r="S236" s="318"/>
      <c r="T236" s="318"/>
      <c r="U236" s="318"/>
      <c r="V236" s="318"/>
      <c r="W236" s="318"/>
      <c r="X236" s="318"/>
      <c r="Y236" s="318"/>
      <c r="Z236" s="318"/>
      <c r="AD236" s="318"/>
      <c r="AE236" s="318"/>
      <c r="AF236" s="318"/>
      <c r="AG236" s="318"/>
      <c r="AH236" s="318"/>
      <c r="AI236" s="318"/>
      <c r="AJ236" s="318"/>
      <c r="AK236" s="318"/>
      <c r="AL236" s="318"/>
    </row>
    <row r="237" spans="3:38" s="285" customFormat="1" ht="12.75">
      <c r="C237" s="256"/>
      <c r="D237" s="256"/>
      <c r="E237" s="256"/>
      <c r="F237" s="256"/>
      <c r="G237" s="261"/>
      <c r="H237" s="256"/>
      <c r="I237" s="256"/>
      <c r="J237" s="256"/>
      <c r="K237" s="256"/>
      <c r="L237" s="256"/>
      <c r="R237" s="318"/>
      <c r="S237" s="318"/>
      <c r="T237" s="318"/>
      <c r="U237" s="318"/>
      <c r="V237" s="318"/>
      <c r="W237" s="318"/>
      <c r="X237" s="318"/>
      <c r="Y237" s="318"/>
      <c r="Z237" s="318"/>
      <c r="AD237" s="318"/>
      <c r="AE237" s="318"/>
      <c r="AF237" s="318"/>
      <c r="AG237" s="318"/>
      <c r="AH237" s="318"/>
      <c r="AI237" s="318"/>
      <c r="AJ237" s="318"/>
      <c r="AK237" s="318"/>
      <c r="AL237" s="318"/>
    </row>
    <row r="238" spans="3:38" s="285" customFormat="1" ht="12.75">
      <c r="C238" s="256"/>
      <c r="D238" s="256"/>
      <c r="E238" s="256"/>
      <c r="F238" s="256"/>
      <c r="G238" s="261"/>
      <c r="H238" s="256"/>
      <c r="I238" s="256"/>
      <c r="J238" s="256"/>
      <c r="K238" s="256"/>
      <c r="L238" s="256"/>
      <c r="R238" s="318"/>
      <c r="S238" s="318"/>
      <c r="T238" s="318"/>
      <c r="U238" s="318"/>
      <c r="V238" s="318"/>
      <c r="W238" s="318"/>
      <c r="X238" s="318"/>
      <c r="Y238" s="318"/>
      <c r="Z238" s="318"/>
      <c r="AD238" s="318"/>
      <c r="AE238" s="318"/>
      <c r="AF238" s="318"/>
      <c r="AG238" s="318"/>
      <c r="AH238" s="318"/>
      <c r="AI238" s="318"/>
      <c r="AJ238" s="318"/>
      <c r="AK238" s="318"/>
      <c r="AL238" s="318"/>
    </row>
    <row r="239" spans="3:38" s="285" customFormat="1" ht="12.75">
      <c r="C239" s="256"/>
      <c r="D239" s="256"/>
      <c r="E239" s="256"/>
      <c r="F239" s="256"/>
      <c r="G239" s="261"/>
      <c r="H239" s="256"/>
      <c r="I239" s="256"/>
      <c r="J239" s="256"/>
      <c r="K239" s="256"/>
      <c r="L239" s="256"/>
      <c r="R239" s="318"/>
      <c r="S239" s="318"/>
      <c r="T239" s="318"/>
      <c r="U239" s="318"/>
      <c r="V239" s="318"/>
      <c r="W239" s="318"/>
      <c r="X239" s="318"/>
      <c r="Y239" s="318"/>
      <c r="Z239" s="318"/>
      <c r="AD239" s="318"/>
      <c r="AE239" s="318"/>
      <c r="AF239" s="318"/>
      <c r="AG239" s="318"/>
      <c r="AH239" s="318"/>
      <c r="AI239" s="318"/>
      <c r="AJ239" s="318"/>
      <c r="AK239" s="318"/>
      <c r="AL239" s="318"/>
    </row>
    <row r="240" spans="3:38" s="285" customFormat="1" ht="12.75">
      <c r="C240" s="256"/>
      <c r="D240" s="256"/>
      <c r="E240" s="256"/>
      <c r="F240" s="256"/>
      <c r="G240" s="261"/>
      <c r="H240" s="256"/>
      <c r="I240" s="256"/>
      <c r="J240" s="256"/>
      <c r="K240" s="256"/>
      <c r="L240" s="256"/>
      <c r="R240" s="318"/>
      <c r="S240" s="318"/>
      <c r="T240" s="318"/>
      <c r="U240" s="318"/>
      <c r="V240" s="318"/>
      <c r="W240" s="318"/>
      <c r="X240" s="318"/>
      <c r="Y240" s="318"/>
      <c r="Z240" s="318"/>
      <c r="AD240" s="318"/>
      <c r="AE240" s="318"/>
      <c r="AF240" s="318"/>
      <c r="AG240" s="318"/>
      <c r="AH240" s="318"/>
      <c r="AI240" s="318"/>
      <c r="AJ240" s="318"/>
      <c r="AK240" s="318"/>
      <c r="AL240" s="318"/>
    </row>
    <row r="241" spans="3:38" s="285" customFormat="1" ht="12.75">
      <c r="C241" s="256"/>
      <c r="D241" s="256"/>
      <c r="E241" s="256"/>
      <c r="F241" s="256"/>
      <c r="G241" s="261"/>
      <c r="H241" s="256"/>
      <c r="I241" s="256"/>
      <c r="J241" s="256"/>
      <c r="K241" s="256"/>
      <c r="L241" s="256"/>
      <c r="R241" s="318"/>
      <c r="S241" s="318"/>
      <c r="T241" s="318"/>
      <c r="U241" s="318"/>
      <c r="V241" s="318"/>
      <c r="W241" s="318"/>
      <c r="X241" s="318"/>
      <c r="Y241" s="318"/>
      <c r="Z241" s="318"/>
      <c r="AD241" s="318"/>
      <c r="AE241" s="318"/>
      <c r="AF241" s="318"/>
      <c r="AG241" s="318"/>
      <c r="AH241" s="318"/>
      <c r="AI241" s="318"/>
      <c r="AJ241" s="318"/>
      <c r="AK241" s="318"/>
      <c r="AL241" s="318"/>
    </row>
    <row r="242" spans="3:38" s="285" customFormat="1" ht="12.75">
      <c r="C242" s="256"/>
      <c r="D242" s="256"/>
      <c r="E242" s="256"/>
      <c r="F242" s="256"/>
      <c r="G242" s="261"/>
      <c r="H242" s="256"/>
      <c r="I242" s="256"/>
      <c r="J242" s="256"/>
      <c r="K242" s="256"/>
      <c r="L242" s="256"/>
      <c r="R242" s="318"/>
      <c r="S242" s="318"/>
      <c r="T242" s="318"/>
      <c r="U242" s="318"/>
      <c r="V242" s="318"/>
      <c r="W242" s="318"/>
      <c r="X242" s="318"/>
      <c r="Y242" s="318"/>
      <c r="Z242" s="318"/>
      <c r="AD242" s="318"/>
      <c r="AE242" s="318"/>
      <c r="AF242" s="318"/>
      <c r="AG242" s="318"/>
      <c r="AH242" s="318"/>
      <c r="AI242" s="318"/>
      <c r="AJ242" s="318"/>
      <c r="AK242" s="318"/>
      <c r="AL242" s="318"/>
    </row>
    <row r="243" spans="3:38" s="285" customFormat="1" ht="12.75">
      <c r="C243" s="256"/>
      <c r="D243" s="256"/>
      <c r="E243" s="256"/>
      <c r="F243" s="256"/>
      <c r="G243" s="261"/>
      <c r="H243" s="256"/>
      <c r="I243" s="256"/>
      <c r="J243" s="256"/>
      <c r="K243" s="256"/>
      <c r="L243" s="256"/>
      <c r="R243" s="318"/>
      <c r="S243" s="318"/>
      <c r="T243" s="318"/>
      <c r="U243" s="318"/>
      <c r="V243" s="318"/>
      <c r="W243" s="318"/>
      <c r="X243" s="318"/>
      <c r="Y243" s="318"/>
      <c r="Z243" s="318"/>
      <c r="AD243" s="318"/>
      <c r="AE243" s="318"/>
      <c r="AF243" s="318"/>
      <c r="AG243" s="318"/>
      <c r="AH243" s="318"/>
      <c r="AI243" s="318"/>
      <c r="AJ243" s="318"/>
      <c r="AK243" s="318"/>
      <c r="AL243" s="318"/>
    </row>
    <row r="244" spans="3:38" s="285" customFormat="1" ht="12.75">
      <c r="C244" s="256"/>
      <c r="D244" s="256"/>
      <c r="E244" s="256"/>
      <c r="F244" s="256"/>
      <c r="G244" s="261"/>
      <c r="H244" s="256"/>
      <c r="I244" s="256"/>
      <c r="J244" s="256"/>
      <c r="K244" s="256"/>
      <c r="L244" s="256"/>
      <c r="R244" s="318"/>
      <c r="S244" s="318"/>
      <c r="T244" s="318"/>
      <c r="U244" s="318"/>
      <c r="V244" s="318"/>
      <c r="W244" s="318"/>
      <c r="X244" s="318"/>
      <c r="Y244" s="318"/>
      <c r="Z244" s="318"/>
      <c r="AD244" s="318"/>
      <c r="AE244" s="318"/>
      <c r="AF244" s="318"/>
      <c r="AG244" s="318"/>
      <c r="AH244" s="318"/>
      <c r="AI244" s="318"/>
      <c r="AJ244" s="318"/>
      <c r="AK244" s="318"/>
      <c r="AL244" s="318"/>
    </row>
    <row r="245" spans="3:38" s="285" customFormat="1" ht="12.75">
      <c r="C245" s="256"/>
      <c r="D245" s="256"/>
      <c r="E245" s="256"/>
      <c r="F245" s="256"/>
      <c r="G245" s="261"/>
      <c r="H245" s="256"/>
      <c r="I245" s="256"/>
      <c r="J245" s="256"/>
      <c r="K245" s="256"/>
      <c r="L245" s="256"/>
      <c r="R245" s="318"/>
      <c r="S245" s="318"/>
      <c r="T245" s="318"/>
      <c r="U245" s="318"/>
      <c r="V245" s="318"/>
      <c r="W245" s="318"/>
      <c r="X245" s="318"/>
      <c r="Y245" s="318"/>
      <c r="Z245" s="318"/>
      <c r="AD245" s="318"/>
      <c r="AE245" s="318"/>
      <c r="AF245" s="318"/>
      <c r="AG245" s="318"/>
      <c r="AH245" s="318"/>
      <c r="AI245" s="318"/>
      <c r="AJ245" s="318"/>
      <c r="AK245" s="318"/>
      <c r="AL245" s="318"/>
    </row>
    <row r="246" spans="3:38" s="285" customFormat="1" ht="12.75">
      <c r="C246" s="256"/>
      <c r="D246" s="256"/>
      <c r="E246" s="256"/>
      <c r="F246" s="256"/>
      <c r="G246" s="261"/>
      <c r="H246" s="256"/>
      <c r="I246" s="256"/>
      <c r="J246" s="256"/>
      <c r="K246" s="256"/>
      <c r="L246" s="256"/>
      <c r="R246" s="318"/>
      <c r="S246" s="318"/>
      <c r="T246" s="318"/>
      <c r="U246" s="318"/>
      <c r="V246" s="318"/>
      <c r="W246" s="318"/>
      <c r="X246" s="318"/>
      <c r="Y246" s="318"/>
      <c r="Z246" s="318"/>
      <c r="AD246" s="318"/>
      <c r="AE246" s="318"/>
      <c r="AF246" s="318"/>
      <c r="AG246" s="318"/>
      <c r="AH246" s="318"/>
      <c r="AI246" s="318"/>
      <c r="AJ246" s="318"/>
      <c r="AK246" s="318"/>
      <c r="AL246" s="318"/>
    </row>
    <row r="247" spans="3:38" s="285" customFormat="1" ht="12.75">
      <c r="C247" s="256"/>
      <c r="D247" s="256"/>
      <c r="E247" s="256"/>
      <c r="F247" s="256"/>
      <c r="G247" s="261"/>
      <c r="H247" s="256"/>
      <c r="I247" s="256"/>
      <c r="J247" s="256"/>
      <c r="K247" s="256"/>
      <c r="L247" s="256"/>
      <c r="R247" s="318"/>
      <c r="S247" s="318"/>
      <c r="T247" s="318"/>
      <c r="U247" s="318"/>
      <c r="V247" s="318"/>
      <c r="W247" s="318"/>
      <c r="X247" s="318"/>
      <c r="Y247" s="318"/>
      <c r="Z247" s="318"/>
      <c r="AD247" s="318"/>
      <c r="AE247" s="318"/>
      <c r="AF247" s="318"/>
      <c r="AG247" s="318"/>
      <c r="AH247" s="318"/>
      <c r="AI247" s="318"/>
      <c r="AJ247" s="318"/>
      <c r="AK247" s="318"/>
      <c r="AL247" s="318"/>
    </row>
    <row r="248" spans="3:38" s="285" customFormat="1" ht="12.75">
      <c r="C248" s="256"/>
      <c r="D248" s="256"/>
      <c r="E248" s="256"/>
      <c r="F248" s="256"/>
      <c r="G248" s="261"/>
      <c r="H248" s="256"/>
      <c r="I248" s="256"/>
      <c r="J248" s="256"/>
      <c r="K248" s="256"/>
      <c r="L248" s="256"/>
      <c r="R248" s="318"/>
      <c r="S248" s="318"/>
      <c r="T248" s="318"/>
      <c r="U248" s="318"/>
      <c r="V248" s="318"/>
      <c r="W248" s="318"/>
      <c r="X248" s="318"/>
      <c r="Y248" s="318"/>
      <c r="Z248" s="318"/>
      <c r="AD248" s="318"/>
      <c r="AE248" s="318"/>
      <c r="AF248" s="318"/>
      <c r="AG248" s="318"/>
      <c r="AH248" s="318"/>
      <c r="AI248" s="318"/>
      <c r="AJ248" s="318"/>
      <c r="AK248" s="318"/>
      <c r="AL248" s="318"/>
    </row>
    <row r="249" spans="3:38" s="285" customFormat="1" ht="12.75">
      <c r="C249" s="256"/>
      <c r="D249" s="256"/>
      <c r="E249" s="256"/>
      <c r="F249" s="256"/>
      <c r="G249" s="261"/>
      <c r="H249" s="256"/>
      <c r="I249" s="256"/>
      <c r="J249" s="256"/>
      <c r="K249" s="256"/>
      <c r="L249" s="256"/>
      <c r="R249" s="318"/>
      <c r="S249" s="318"/>
      <c r="T249" s="318"/>
      <c r="U249" s="318"/>
      <c r="V249" s="318"/>
      <c r="W249" s="318"/>
      <c r="X249" s="318"/>
      <c r="Y249" s="318"/>
      <c r="Z249" s="318"/>
      <c r="AD249" s="318"/>
      <c r="AE249" s="318"/>
      <c r="AF249" s="318"/>
      <c r="AG249" s="318"/>
      <c r="AH249" s="318"/>
      <c r="AI249" s="318"/>
      <c r="AJ249" s="318"/>
      <c r="AK249" s="318"/>
      <c r="AL249" s="318"/>
    </row>
    <row r="250" spans="3:38" s="285" customFormat="1" ht="12.75">
      <c r="C250" s="256"/>
      <c r="D250" s="256"/>
      <c r="E250" s="256"/>
      <c r="F250" s="256"/>
      <c r="G250" s="261"/>
      <c r="H250" s="256"/>
      <c r="I250" s="256"/>
      <c r="J250" s="256"/>
      <c r="K250" s="256"/>
      <c r="L250" s="256"/>
      <c r="R250" s="318"/>
      <c r="S250" s="318"/>
      <c r="T250" s="318"/>
      <c r="U250" s="318"/>
      <c r="V250" s="318"/>
      <c r="W250" s="318"/>
      <c r="X250" s="318"/>
      <c r="Y250" s="318"/>
      <c r="Z250" s="318"/>
      <c r="AD250" s="318"/>
      <c r="AE250" s="318"/>
      <c r="AF250" s="318"/>
      <c r="AG250" s="318"/>
      <c r="AH250" s="318"/>
      <c r="AI250" s="318"/>
      <c r="AJ250" s="318"/>
      <c r="AK250" s="318"/>
      <c r="AL250" s="318"/>
    </row>
    <row r="251" spans="3:38" s="285" customFormat="1" ht="12.75">
      <c r="C251" s="256"/>
      <c r="D251" s="256"/>
      <c r="E251" s="256"/>
      <c r="F251" s="256"/>
      <c r="G251" s="261"/>
      <c r="H251" s="256"/>
      <c r="I251" s="256"/>
      <c r="J251" s="256"/>
      <c r="K251" s="256"/>
      <c r="L251" s="256"/>
      <c r="R251" s="318"/>
      <c r="S251" s="318"/>
      <c r="T251" s="318"/>
      <c r="U251" s="318"/>
      <c r="V251" s="318"/>
      <c r="W251" s="318"/>
      <c r="X251" s="318"/>
      <c r="Y251" s="318"/>
      <c r="Z251" s="318"/>
      <c r="AD251" s="318"/>
      <c r="AE251" s="318"/>
      <c r="AF251" s="318"/>
      <c r="AG251" s="318"/>
      <c r="AH251" s="318"/>
      <c r="AI251" s="318"/>
      <c r="AJ251" s="318"/>
      <c r="AK251" s="318"/>
      <c r="AL251" s="318"/>
    </row>
    <row r="252" spans="3:38" s="285" customFormat="1" ht="12.75">
      <c r="C252" s="256"/>
      <c r="D252" s="256"/>
      <c r="E252" s="256"/>
      <c r="F252" s="256"/>
      <c r="G252" s="261"/>
      <c r="H252" s="256"/>
      <c r="I252" s="256"/>
      <c r="J252" s="256"/>
      <c r="K252" s="256"/>
      <c r="L252" s="256"/>
      <c r="R252" s="318"/>
      <c r="S252" s="318"/>
      <c r="T252" s="318"/>
      <c r="U252" s="318"/>
      <c r="V252" s="318"/>
      <c r="W252" s="318"/>
      <c r="X252" s="318"/>
      <c r="Y252" s="318"/>
      <c r="Z252" s="318"/>
      <c r="AD252" s="318"/>
      <c r="AE252" s="318"/>
      <c r="AF252" s="318"/>
      <c r="AG252" s="318"/>
      <c r="AH252" s="318"/>
      <c r="AI252" s="318"/>
      <c r="AJ252" s="318"/>
      <c r="AK252" s="318"/>
      <c r="AL252" s="318"/>
    </row>
    <row r="253" spans="3:38" s="285" customFormat="1" ht="12.75">
      <c r="C253" s="256"/>
      <c r="D253" s="256"/>
      <c r="E253" s="256"/>
      <c r="F253" s="256"/>
      <c r="G253" s="261"/>
      <c r="H253" s="256"/>
      <c r="I253" s="256"/>
      <c r="J253" s="256"/>
      <c r="K253" s="256"/>
      <c r="L253" s="256"/>
      <c r="R253" s="318"/>
      <c r="S253" s="318"/>
      <c r="T253" s="318"/>
      <c r="U253" s="318"/>
      <c r="V253" s="318"/>
      <c r="W253" s="318"/>
      <c r="X253" s="318"/>
      <c r="Y253" s="318"/>
      <c r="Z253" s="318"/>
      <c r="AD253" s="318"/>
      <c r="AE253" s="318"/>
      <c r="AF253" s="318"/>
      <c r="AG253" s="318"/>
      <c r="AH253" s="318"/>
      <c r="AI253" s="318"/>
      <c r="AJ253" s="318"/>
      <c r="AK253" s="318"/>
      <c r="AL253" s="318"/>
    </row>
    <row r="254" spans="3:38" s="285" customFormat="1" ht="12.75">
      <c r="C254" s="256"/>
      <c r="D254" s="256"/>
      <c r="E254" s="256"/>
      <c r="F254" s="256"/>
      <c r="G254" s="261"/>
      <c r="H254" s="256"/>
      <c r="I254" s="256"/>
      <c r="J254" s="256"/>
      <c r="K254" s="256"/>
      <c r="L254" s="256"/>
      <c r="R254" s="318"/>
      <c r="S254" s="318"/>
      <c r="T254" s="318"/>
      <c r="U254" s="318"/>
      <c r="V254" s="318"/>
      <c r="W254" s="318"/>
      <c r="X254" s="318"/>
      <c r="Y254" s="318"/>
      <c r="Z254" s="318"/>
      <c r="AD254" s="318"/>
      <c r="AE254" s="318"/>
      <c r="AF254" s="318"/>
      <c r="AG254" s="318"/>
      <c r="AH254" s="318"/>
      <c r="AI254" s="318"/>
      <c r="AJ254" s="318"/>
      <c r="AK254" s="318"/>
      <c r="AL254" s="318"/>
    </row>
    <row r="255" spans="3:38" s="285" customFormat="1" ht="12.75">
      <c r="C255" s="256"/>
      <c r="D255" s="256"/>
      <c r="E255" s="256"/>
      <c r="F255" s="256"/>
      <c r="G255" s="261"/>
      <c r="H255" s="256"/>
      <c r="I255" s="256"/>
      <c r="J255" s="256"/>
      <c r="K255" s="256"/>
      <c r="L255" s="256"/>
      <c r="R255" s="318"/>
      <c r="S255" s="318"/>
      <c r="T255" s="318"/>
      <c r="U255" s="318"/>
      <c r="V255" s="318"/>
      <c r="W255" s="318"/>
      <c r="X255" s="318"/>
      <c r="Y255" s="318"/>
      <c r="Z255" s="318"/>
      <c r="AD255" s="318"/>
      <c r="AE255" s="318"/>
      <c r="AF255" s="318"/>
      <c r="AG255" s="318"/>
      <c r="AH255" s="318"/>
      <c r="AI255" s="318"/>
      <c r="AJ255" s="318"/>
      <c r="AK255" s="318"/>
      <c r="AL255" s="318"/>
    </row>
    <row r="256" spans="3:38" s="285" customFormat="1" ht="12.75">
      <c r="C256" s="256"/>
      <c r="D256" s="256"/>
      <c r="E256" s="256"/>
      <c r="F256" s="256"/>
      <c r="G256" s="261"/>
      <c r="H256" s="256"/>
      <c r="I256" s="256"/>
      <c r="J256" s="256"/>
      <c r="K256" s="256"/>
      <c r="L256" s="256"/>
      <c r="R256" s="318"/>
      <c r="S256" s="318"/>
      <c r="T256" s="318"/>
      <c r="U256" s="318"/>
      <c r="V256" s="318"/>
      <c r="W256" s="318"/>
      <c r="X256" s="318"/>
      <c r="Y256" s="318"/>
      <c r="Z256" s="318"/>
      <c r="AD256" s="318"/>
      <c r="AE256" s="318"/>
      <c r="AF256" s="318"/>
      <c r="AG256" s="318"/>
      <c r="AH256" s="318"/>
      <c r="AI256" s="318"/>
      <c r="AJ256" s="318"/>
      <c r="AK256" s="318"/>
      <c r="AL256" s="318"/>
    </row>
    <row r="257" spans="3:38" s="285" customFormat="1" ht="12.75">
      <c r="C257" s="256"/>
      <c r="D257" s="256"/>
      <c r="E257" s="256"/>
      <c r="F257" s="256"/>
      <c r="G257" s="261"/>
      <c r="H257" s="256"/>
      <c r="I257" s="256"/>
      <c r="J257" s="256"/>
      <c r="K257" s="256"/>
      <c r="L257" s="256"/>
      <c r="R257" s="318"/>
      <c r="S257" s="318"/>
      <c r="T257" s="318"/>
      <c r="U257" s="318"/>
      <c r="V257" s="318"/>
      <c r="W257" s="318"/>
      <c r="X257" s="318"/>
      <c r="Y257" s="318"/>
      <c r="Z257" s="318"/>
      <c r="AD257" s="318"/>
      <c r="AE257" s="318"/>
      <c r="AF257" s="318"/>
      <c r="AG257" s="318"/>
      <c r="AH257" s="318"/>
      <c r="AI257" s="318"/>
      <c r="AJ257" s="318"/>
      <c r="AK257" s="318"/>
      <c r="AL257" s="318"/>
    </row>
    <row r="258" spans="3:38" s="285" customFormat="1" ht="12.75">
      <c r="C258" s="256"/>
      <c r="D258" s="256"/>
      <c r="E258" s="256"/>
      <c r="F258" s="256"/>
      <c r="G258" s="261"/>
      <c r="H258" s="256"/>
      <c r="I258" s="256"/>
      <c r="J258" s="256"/>
      <c r="K258" s="256"/>
      <c r="L258" s="256"/>
      <c r="R258" s="318"/>
      <c r="S258" s="318"/>
      <c r="T258" s="318"/>
      <c r="U258" s="318"/>
      <c r="V258" s="318"/>
      <c r="W258" s="318"/>
      <c r="X258" s="318"/>
      <c r="Y258" s="318"/>
      <c r="Z258" s="318"/>
      <c r="AD258" s="318"/>
      <c r="AE258" s="318"/>
      <c r="AF258" s="318"/>
      <c r="AG258" s="318"/>
      <c r="AH258" s="318"/>
      <c r="AI258" s="318"/>
      <c r="AJ258" s="318"/>
      <c r="AK258" s="318"/>
      <c r="AL258" s="318"/>
    </row>
    <row r="259" spans="3:38" s="285" customFormat="1" ht="12.75">
      <c r="C259" s="256"/>
      <c r="D259" s="256"/>
      <c r="E259" s="256"/>
      <c r="F259" s="256"/>
      <c r="G259" s="261"/>
      <c r="H259" s="256"/>
      <c r="I259" s="256"/>
      <c r="J259" s="256"/>
      <c r="K259" s="256"/>
      <c r="L259" s="256"/>
      <c r="R259" s="318"/>
      <c r="S259" s="318"/>
      <c r="T259" s="318"/>
      <c r="U259" s="318"/>
      <c r="V259" s="318"/>
      <c r="W259" s="318"/>
      <c r="X259" s="318"/>
      <c r="Y259" s="318"/>
      <c r="Z259" s="318"/>
      <c r="AD259" s="318"/>
      <c r="AE259" s="318"/>
      <c r="AF259" s="318"/>
      <c r="AG259" s="318"/>
      <c r="AH259" s="318"/>
      <c r="AI259" s="318"/>
      <c r="AJ259" s="318"/>
      <c r="AK259" s="318"/>
      <c r="AL259" s="318"/>
    </row>
    <row r="260" spans="3:38" s="285" customFormat="1" ht="12.75">
      <c r="C260" s="256"/>
      <c r="D260" s="256"/>
      <c r="E260" s="256"/>
      <c r="F260" s="256"/>
      <c r="G260" s="261"/>
      <c r="H260" s="256"/>
      <c r="I260" s="256"/>
      <c r="J260" s="256"/>
      <c r="K260" s="256"/>
      <c r="L260" s="256"/>
      <c r="R260" s="318"/>
      <c r="S260" s="318"/>
      <c r="T260" s="318"/>
      <c r="U260" s="318"/>
      <c r="V260" s="318"/>
      <c r="W260" s="318"/>
      <c r="X260" s="318"/>
      <c r="Y260" s="318"/>
      <c r="Z260" s="318"/>
      <c r="AD260" s="318"/>
      <c r="AE260" s="318"/>
      <c r="AF260" s="318"/>
      <c r="AG260" s="318"/>
      <c r="AH260" s="318"/>
      <c r="AI260" s="318"/>
      <c r="AJ260" s="318"/>
      <c r="AK260" s="318"/>
      <c r="AL260" s="318"/>
    </row>
    <row r="261" spans="3:38" s="285" customFormat="1" ht="12.75">
      <c r="C261" s="256"/>
      <c r="D261" s="256"/>
      <c r="E261" s="256"/>
      <c r="F261" s="256"/>
      <c r="G261" s="261"/>
      <c r="H261" s="256"/>
      <c r="I261" s="256"/>
      <c r="J261" s="256"/>
      <c r="K261" s="256"/>
      <c r="L261" s="256"/>
      <c r="R261" s="318"/>
      <c r="S261" s="318"/>
      <c r="T261" s="318"/>
      <c r="U261" s="318"/>
      <c r="V261" s="318"/>
      <c r="W261" s="318"/>
      <c r="X261" s="318"/>
      <c r="Y261" s="318"/>
      <c r="Z261" s="318"/>
      <c r="AD261" s="318"/>
      <c r="AE261" s="318"/>
      <c r="AF261" s="318"/>
      <c r="AG261" s="318"/>
      <c r="AH261" s="318"/>
      <c r="AI261" s="318"/>
      <c r="AJ261" s="318"/>
      <c r="AK261" s="318"/>
      <c r="AL261" s="318"/>
    </row>
    <row r="262" spans="3:38" s="285" customFormat="1" ht="12.75">
      <c r="C262" s="256"/>
      <c r="D262" s="256"/>
      <c r="E262" s="256"/>
      <c r="F262" s="256"/>
      <c r="G262" s="261"/>
      <c r="H262" s="256"/>
      <c r="I262" s="256"/>
      <c r="J262" s="256"/>
      <c r="K262" s="256"/>
      <c r="L262" s="256"/>
      <c r="R262" s="318"/>
      <c r="S262" s="318"/>
      <c r="T262" s="318"/>
      <c r="U262" s="318"/>
      <c r="V262" s="318"/>
      <c r="W262" s="318"/>
      <c r="X262" s="318"/>
      <c r="Y262" s="318"/>
      <c r="Z262" s="318"/>
      <c r="AD262" s="318"/>
      <c r="AE262" s="318"/>
      <c r="AF262" s="318"/>
      <c r="AG262" s="318"/>
      <c r="AH262" s="318"/>
      <c r="AI262" s="318"/>
      <c r="AJ262" s="318"/>
      <c r="AK262" s="318"/>
      <c r="AL262" s="318"/>
    </row>
    <row r="263" spans="3:38" s="285" customFormat="1" ht="12.75">
      <c r="C263" s="256"/>
      <c r="D263" s="256"/>
      <c r="E263" s="256"/>
      <c r="F263" s="256"/>
      <c r="G263" s="261"/>
      <c r="H263" s="256"/>
      <c r="I263" s="256"/>
      <c r="J263" s="256"/>
      <c r="K263" s="256"/>
      <c r="L263" s="256"/>
      <c r="R263" s="318"/>
      <c r="S263" s="318"/>
      <c r="T263" s="318"/>
      <c r="U263" s="318"/>
      <c r="V263" s="318"/>
      <c r="W263" s="318"/>
      <c r="X263" s="318"/>
      <c r="Y263" s="318"/>
      <c r="Z263" s="318"/>
      <c r="AD263" s="318"/>
      <c r="AE263" s="318"/>
      <c r="AF263" s="318"/>
      <c r="AG263" s="318"/>
      <c r="AH263" s="318"/>
      <c r="AI263" s="318"/>
      <c r="AJ263" s="318"/>
      <c r="AK263" s="318"/>
      <c r="AL263" s="318"/>
    </row>
    <row r="264" spans="3:38" s="285" customFormat="1" ht="12.75">
      <c r="C264" s="256"/>
      <c r="D264" s="256"/>
      <c r="E264" s="256"/>
      <c r="F264" s="256"/>
      <c r="G264" s="261"/>
      <c r="H264" s="256"/>
      <c r="I264" s="256"/>
      <c r="J264" s="256"/>
      <c r="K264" s="256"/>
      <c r="L264" s="256"/>
      <c r="R264" s="318"/>
      <c r="S264" s="318"/>
      <c r="T264" s="318"/>
      <c r="U264" s="318"/>
      <c r="V264" s="318"/>
      <c r="W264" s="318"/>
      <c r="X264" s="318"/>
      <c r="Y264" s="318"/>
      <c r="Z264" s="318"/>
      <c r="AD264" s="318"/>
      <c r="AE264" s="318"/>
      <c r="AF264" s="318"/>
      <c r="AG264" s="318"/>
      <c r="AH264" s="318"/>
      <c r="AI264" s="318"/>
      <c r="AJ264" s="318"/>
      <c r="AK264" s="318"/>
      <c r="AL264" s="318"/>
    </row>
    <row r="265" spans="3:38" s="285" customFormat="1" ht="12.75">
      <c r="C265" s="256"/>
      <c r="D265" s="256"/>
      <c r="E265" s="256"/>
      <c r="F265" s="256"/>
      <c r="G265" s="261"/>
      <c r="H265" s="256"/>
      <c r="I265" s="256"/>
      <c r="J265" s="256"/>
      <c r="K265" s="256"/>
      <c r="L265" s="256"/>
      <c r="R265" s="318"/>
      <c r="S265" s="318"/>
      <c r="T265" s="318"/>
      <c r="U265" s="318"/>
      <c r="V265" s="318"/>
      <c r="W265" s="318"/>
      <c r="X265" s="318"/>
      <c r="Y265" s="318"/>
      <c r="Z265" s="318"/>
      <c r="AD265" s="318"/>
      <c r="AE265" s="318"/>
      <c r="AF265" s="318"/>
      <c r="AG265" s="318"/>
      <c r="AH265" s="318"/>
      <c r="AI265" s="318"/>
      <c r="AJ265" s="318"/>
      <c r="AK265" s="318"/>
      <c r="AL265" s="318"/>
    </row>
    <row r="266" spans="3:38" s="285" customFormat="1" ht="12.75">
      <c r="C266" s="256"/>
      <c r="D266" s="256"/>
      <c r="E266" s="256"/>
      <c r="F266" s="256"/>
      <c r="G266" s="261"/>
      <c r="H266" s="256"/>
      <c r="I266" s="256"/>
      <c r="J266" s="256"/>
      <c r="K266" s="256"/>
      <c r="L266" s="256"/>
      <c r="R266" s="318"/>
      <c r="S266" s="318"/>
      <c r="T266" s="318"/>
      <c r="U266" s="318"/>
      <c r="V266" s="318"/>
      <c r="W266" s="318"/>
      <c r="X266" s="318"/>
      <c r="Y266" s="318"/>
      <c r="Z266" s="318"/>
      <c r="AD266" s="318"/>
      <c r="AE266" s="318"/>
      <c r="AF266" s="318"/>
      <c r="AG266" s="318"/>
      <c r="AH266" s="318"/>
      <c r="AI266" s="318"/>
      <c r="AJ266" s="318"/>
      <c r="AK266" s="318"/>
      <c r="AL266" s="318"/>
    </row>
    <row r="267" spans="3:38" s="285" customFormat="1" ht="12.75">
      <c r="C267" s="256"/>
      <c r="D267" s="256"/>
      <c r="E267" s="256"/>
      <c r="F267" s="256"/>
      <c r="G267" s="261"/>
      <c r="H267" s="256"/>
      <c r="I267" s="256"/>
      <c r="J267" s="256"/>
      <c r="K267" s="256"/>
      <c r="L267" s="256"/>
      <c r="R267" s="318"/>
      <c r="S267" s="318"/>
      <c r="T267" s="318"/>
      <c r="U267" s="318"/>
      <c r="V267" s="318"/>
      <c r="W267" s="318"/>
      <c r="X267" s="318"/>
      <c r="Y267" s="318"/>
      <c r="Z267" s="318"/>
      <c r="AD267" s="318"/>
      <c r="AE267" s="318"/>
      <c r="AF267" s="318"/>
      <c r="AG267" s="318"/>
      <c r="AH267" s="318"/>
      <c r="AI267" s="318"/>
      <c r="AJ267" s="318"/>
      <c r="AK267" s="318"/>
      <c r="AL267" s="318"/>
    </row>
    <row r="268" spans="3:38" s="285" customFormat="1" ht="12.75">
      <c r="C268" s="256"/>
      <c r="D268" s="256"/>
      <c r="E268" s="256"/>
      <c r="F268" s="256"/>
      <c r="G268" s="261"/>
      <c r="H268" s="256"/>
      <c r="I268" s="256"/>
      <c r="J268" s="256"/>
      <c r="K268" s="256"/>
      <c r="L268" s="256"/>
      <c r="R268" s="318"/>
      <c r="S268" s="318"/>
      <c r="T268" s="318"/>
      <c r="U268" s="318"/>
      <c r="V268" s="318"/>
      <c r="W268" s="318"/>
      <c r="X268" s="318"/>
      <c r="Y268" s="318"/>
      <c r="Z268" s="318"/>
      <c r="AD268" s="318"/>
      <c r="AE268" s="318"/>
      <c r="AF268" s="318"/>
      <c r="AG268" s="318"/>
      <c r="AH268" s="318"/>
      <c r="AI268" s="318"/>
      <c r="AJ268" s="318"/>
      <c r="AK268" s="318"/>
      <c r="AL268" s="318"/>
    </row>
    <row r="269" spans="3:38" s="285" customFormat="1" ht="12.75">
      <c r="C269" s="256"/>
      <c r="D269" s="256"/>
      <c r="E269" s="256"/>
      <c r="F269" s="256"/>
      <c r="G269" s="261"/>
      <c r="H269" s="256"/>
      <c r="I269" s="256"/>
      <c r="J269" s="256"/>
      <c r="K269" s="256"/>
      <c r="L269" s="256"/>
      <c r="R269" s="318"/>
      <c r="S269" s="318"/>
      <c r="T269" s="318"/>
      <c r="U269" s="318"/>
      <c r="V269" s="318"/>
      <c r="W269" s="318"/>
      <c r="X269" s="318"/>
      <c r="Y269" s="318"/>
      <c r="Z269" s="318"/>
      <c r="AD269" s="318"/>
      <c r="AE269" s="318"/>
      <c r="AF269" s="318"/>
      <c r="AG269" s="318"/>
      <c r="AH269" s="318"/>
      <c r="AI269" s="318"/>
      <c r="AJ269" s="318"/>
      <c r="AK269" s="318"/>
      <c r="AL269" s="318"/>
    </row>
    <row r="270" spans="3:38" s="285" customFormat="1" ht="12.75">
      <c r="C270" s="256"/>
      <c r="D270" s="256"/>
      <c r="E270" s="256"/>
      <c r="F270" s="256"/>
      <c r="G270" s="261"/>
      <c r="H270" s="256"/>
      <c r="I270" s="256"/>
      <c r="J270" s="256"/>
      <c r="K270" s="256"/>
      <c r="L270" s="256"/>
      <c r="R270" s="318"/>
      <c r="S270" s="318"/>
      <c r="T270" s="318"/>
      <c r="U270" s="318"/>
      <c r="V270" s="318"/>
      <c r="W270" s="318"/>
      <c r="X270" s="318"/>
      <c r="Y270" s="318"/>
      <c r="Z270" s="318"/>
      <c r="AD270" s="318"/>
      <c r="AE270" s="318"/>
      <c r="AF270" s="318"/>
      <c r="AG270" s="318"/>
      <c r="AH270" s="318"/>
      <c r="AI270" s="318"/>
      <c r="AJ270" s="318"/>
      <c r="AK270" s="318"/>
      <c r="AL270" s="318"/>
    </row>
    <row r="271" spans="3:38" s="285" customFormat="1" ht="12.75">
      <c r="C271" s="256"/>
      <c r="D271" s="256"/>
      <c r="E271" s="256"/>
      <c r="F271" s="256"/>
      <c r="G271" s="261"/>
      <c r="H271" s="256"/>
      <c r="I271" s="256"/>
      <c r="J271" s="256"/>
      <c r="K271" s="256"/>
      <c r="L271" s="256"/>
      <c r="R271" s="318"/>
      <c r="S271" s="318"/>
      <c r="T271" s="318"/>
      <c r="U271" s="318"/>
      <c r="V271" s="318"/>
      <c r="W271" s="318"/>
      <c r="X271" s="318"/>
      <c r="Y271" s="318"/>
      <c r="Z271" s="318"/>
      <c r="AD271" s="318"/>
      <c r="AE271" s="318"/>
      <c r="AF271" s="318"/>
      <c r="AG271" s="318"/>
      <c r="AH271" s="318"/>
      <c r="AI271" s="318"/>
      <c r="AJ271" s="318"/>
      <c r="AK271" s="318"/>
      <c r="AL271" s="318"/>
    </row>
    <row r="272" spans="3:38" s="285" customFormat="1" ht="12.75">
      <c r="C272" s="256"/>
      <c r="D272" s="256"/>
      <c r="E272" s="256"/>
      <c r="F272" s="256"/>
      <c r="G272" s="261"/>
      <c r="H272" s="256"/>
      <c r="I272" s="256"/>
      <c r="J272" s="256"/>
      <c r="K272" s="256"/>
      <c r="L272" s="256"/>
      <c r="R272" s="318"/>
      <c r="S272" s="318"/>
      <c r="T272" s="318"/>
      <c r="U272" s="318"/>
      <c r="V272" s="318"/>
      <c r="W272" s="318"/>
      <c r="X272" s="318"/>
      <c r="Y272" s="318"/>
      <c r="Z272" s="318"/>
      <c r="AD272" s="318"/>
      <c r="AE272" s="318"/>
      <c r="AF272" s="318"/>
      <c r="AG272" s="318"/>
      <c r="AH272" s="318"/>
      <c r="AI272" s="318"/>
      <c r="AJ272" s="318"/>
      <c r="AK272" s="318"/>
      <c r="AL272" s="318"/>
    </row>
    <row r="273" spans="3:38" s="285" customFormat="1" ht="12.75">
      <c r="C273" s="256"/>
      <c r="D273" s="256"/>
      <c r="E273" s="256"/>
      <c r="F273" s="256"/>
      <c r="G273" s="261"/>
      <c r="H273" s="256"/>
      <c r="I273" s="256"/>
      <c r="J273" s="256"/>
      <c r="K273" s="256"/>
      <c r="L273" s="256"/>
      <c r="R273" s="318"/>
      <c r="S273" s="318"/>
      <c r="T273" s="318"/>
      <c r="U273" s="318"/>
      <c r="V273" s="318"/>
      <c r="W273" s="318"/>
      <c r="X273" s="318"/>
      <c r="Y273" s="318"/>
      <c r="Z273" s="318"/>
      <c r="AD273" s="318"/>
      <c r="AE273" s="318"/>
      <c r="AF273" s="318"/>
      <c r="AG273" s="318"/>
      <c r="AH273" s="318"/>
      <c r="AI273" s="318"/>
      <c r="AJ273" s="318"/>
      <c r="AK273" s="318"/>
      <c r="AL273" s="318"/>
    </row>
    <row r="274" spans="3:38" s="285" customFormat="1" ht="12.75">
      <c r="C274" s="256"/>
      <c r="D274" s="256"/>
      <c r="E274" s="256"/>
      <c r="F274" s="256"/>
      <c r="G274" s="261"/>
      <c r="H274" s="256"/>
      <c r="I274" s="256"/>
      <c r="J274" s="256"/>
      <c r="K274" s="256"/>
      <c r="L274" s="256"/>
      <c r="R274" s="318"/>
      <c r="S274" s="318"/>
      <c r="T274" s="318"/>
      <c r="U274" s="318"/>
      <c r="V274" s="318"/>
      <c r="W274" s="318"/>
      <c r="X274" s="318"/>
      <c r="Y274" s="318"/>
      <c r="Z274" s="318"/>
      <c r="AD274" s="318"/>
      <c r="AE274" s="318"/>
      <c r="AF274" s="318"/>
      <c r="AG274" s="318"/>
      <c r="AH274" s="318"/>
      <c r="AI274" s="318"/>
      <c r="AJ274" s="318"/>
      <c r="AK274" s="318"/>
      <c r="AL274" s="318"/>
    </row>
    <row r="275" spans="3:38" s="285" customFormat="1" ht="12.75">
      <c r="C275" s="256"/>
      <c r="D275" s="256"/>
      <c r="E275" s="256"/>
      <c r="F275" s="256"/>
      <c r="G275" s="261"/>
      <c r="H275" s="256"/>
      <c r="I275" s="256"/>
      <c r="J275" s="256"/>
      <c r="K275" s="256"/>
      <c r="L275" s="256"/>
      <c r="R275" s="318"/>
      <c r="S275" s="318"/>
      <c r="T275" s="318"/>
      <c r="U275" s="318"/>
      <c r="V275" s="318"/>
      <c r="W275" s="318"/>
      <c r="X275" s="318"/>
      <c r="Y275" s="318"/>
      <c r="Z275" s="318"/>
      <c r="AD275" s="318"/>
      <c r="AE275" s="318"/>
      <c r="AF275" s="318"/>
      <c r="AG275" s="318"/>
      <c r="AH275" s="318"/>
      <c r="AI275" s="318"/>
      <c r="AJ275" s="318"/>
      <c r="AK275" s="318"/>
      <c r="AL275" s="318"/>
    </row>
    <row r="276" spans="3:38" s="285" customFormat="1" ht="12.75">
      <c r="C276" s="256"/>
      <c r="D276" s="256"/>
      <c r="E276" s="256"/>
      <c r="F276" s="256"/>
      <c r="G276" s="261"/>
      <c r="H276" s="256"/>
      <c r="I276" s="256"/>
      <c r="J276" s="256"/>
      <c r="K276" s="256"/>
      <c r="L276" s="256"/>
      <c r="R276" s="318"/>
      <c r="S276" s="318"/>
      <c r="T276" s="318"/>
      <c r="U276" s="318"/>
      <c r="V276" s="318"/>
      <c r="W276" s="318"/>
      <c r="X276" s="318"/>
      <c r="Y276" s="318"/>
      <c r="Z276" s="318"/>
      <c r="AD276" s="318"/>
      <c r="AE276" s="318"/>
      <c r="AF276" s="318"/>
      <c r="AG276" s="318"/>
      <c r="AH276" s="318"/>
      <c r="AI276" s="318"/>
      <c r="AJ276" s="318"/>
      <c r="AK276" s="318"/>
      <c r="AL276" s="318"/>
    </row>
    <row r="277" spans="3:38" s="285" customFormat="1" ht="12.75">
      <c r="C277" s="256"/>
      <c r="D277" s="256"/>
      <c r="E277" s="256"/>
      <c r="F277" s="256"/>
      <c r="G277" s="261"/>
      <c r="H277" s="256"/>
      <c r="I277" s="256"/>
      <c r="J277" s="256"/>
      <c r="K277" s="256"/>
      <c r="L277" s="256"/>
      <c r="R277" s="318"/>
      <c r="S277" s="318"/>
      <c r="T277" s="318"/>
      <c r="U277" s="318"/>
      <c r="V277" s="318"/>
      <c r="W277" s="318"/>
      <c r="X277" s="318"/>
      <c r="Y277" s="318"/>
      <c r="Z277" s="318"/>
      <c r="AD277" s="318"/>
      <c r="AE277" s="318"/>
      <c r="AF277" s="318"/>
      <c r="AG277" s="318"/>
      <c r="AH277" s="318"/>
      <c r="AI277" s="318"/>
      <c r="AJ277" s="318"/>
      <c r="AK277" s="318"/>
      <c r="AL277" s="318"/>
    </row>
    <row r="278" spans="3:38" s="285" customFormat="1" ht="12.75">
      <c r="C278" s="256"/>
      <c r="D278" s="256"/>
      <c r="E278" s="256"/>
      <c r="F278" s="256"/>
      <c r="G278" s="261"/>
      <c r="H278" s="256"/>
      <c r="I278" s="256"/>
      <c r="J278" s="256"/>
      <c r="K278" s="256"/>
      <c r="L278" s="256"/>
      <c r="R278" s="318"/>
      <c r="S278" s="318"/>
      <c r="T278" s="318"/>
      <c r="U278" s="318"/>
      <c r="V278" s="318"/>
      <c r="W278" s="318"/>
      <c r="X278" s="318"/>
      <c r="Y278" s="318"/>
      <c r="Z278" s="318"/>
      <c r="AD278" s="318"/>
      <c r="AE278" s="318"/>
      <c r="AF278" s="318"/>
      <c r="AG278" s="318"/>
      <c r="AH278" s="318"/>
      <c r="AI278" s="318"/>
      <c r="AJ278" s="318"/>
      <c r="AK278" s="318"/>
      <c r="AL278" s="318"/>
    </row>
    <row r="279" spans="3:38" s="285" customFormat="1" ht="12.75">
      <c r="C279" s="256"/>
      <c r="D279" s="256"/>
      <c r="E279" s="256"/>
      <c r="F279" s="256"/>
      <c r="G279" s="261"/>
      <c r="H279" s="256"/>
      <c r="I279" s="256"/>
      <c r="J279" s="256"/>
      <c r="K279" s="256"/>
      <c r="L279" s="256"/>
      <c r="R279" s="318"/>
      <c r="S279" s="318"/>
      <c r="T279" s="318"/>
      <c r="U279" s="318"/>
      <c r="V279" s="318"/>
      <c r="W279" s="318"/>
      <c r="X279" s="318"/>
      <c r="Y279" s="318"/>
      <c r="Z279" s="318"/>
      <c r="AD279" s="318"/>
      <c r="AE279" s="318"/>
      <c r="AF279" s="318"/>
      <c r="AG279" s="318"/>
      <c r="AH279" s="318"/>
      <c r="AI279" s="318"/>
      <c r="AJ279" s="318"/>
      <c r="AK279" s="318"/>
      <c r="AL279" s="318"/>
    </row>
    <row r="280" spans="3:38" s="285" customFormat="1" ht="12.75">
      <c r="C280" s="256"/>
      <c r="D280" s="256"/>
      <c r="E280" s="256"/>
      <c r="F280" s="256"/>
      <c r="G280" s="261"/>
      <c r="H280" s="256"/>
      <c r="I280" s="256"/>
      <c r="J280" s="256"/>
      <c r="K280" s="256"/>
      <c r="L280" s="256"/>
      <c r="R280" s="318"/>
      <c r="S280" s="318"/>
      <c r="T280" s="318"/>
      <c r="U280" s="318"/>
      <c r="V280" s="318"/>
      <c r="W280" s="318"/>
      <c r="X280" s="318"/>
      <c r="Y280" s="318"/>
      <c r="Z280" s="318"/>
      <c r="AD280" s="318"/>
      <c r="AE280" s="318"/>
      <c r="AF280" s="318"/>
      <c r="AG280" s="318"/>
      <c r="AH280" s="318"/>
      <c r="AI280" s="318"/>
      <c r="AJ280" s="318"/>
      <c r="AK280" s="318"/>
      <c r="AL280" s="318"/>
    </row>
    <row r="281" spans="3:38" s="285" customFormat="1" ht="12.75">
      <c r="C281" s="256"/>
      <c r="D281" s="256"/>
      <c r="E281" s="256"/>
      <c r="F281" s="256"/>
      <c r="G281" s="261"/>
      <c r="H281" s="256"/>
      <c r="I281" s="256"/>
      <c r="J281" s="256"/>
      <c r="K281" s="256"/>
      <c r="L281" s="256"/>
      <c r="R281" s="318"/>
      <c r="S281" s="318"/>
      <c r="T281" s="318"/>
      <c r="U281" s="318"/>
      <c r="V281" s="318"/>
      <c r="W281" s="318"/>
      <c r="X281" s="318"/>
      <c r="Y281" s="318"/>
      <c r="Z281" s="318"/>
      <c r="AD281" s="318"/>
      <c r="AE281" s="318"/>
      <c r="AF281" s="318"/>
      <c r="AG281" s="318"/>
      <c r="AH281" s="318"/>
      <c r="AI281" s="318"/>
      <c r="AJ281" s="318"/>
      <c r="AK281" s="318"/>
      <c r="AL281" s="318"/>
    </row>
    <row r="282" spans="3:38" s="285" customFormat="1" ht="12.75">
      <c r="C282" s="256"/>
      <c r="D282" s="256"/>
      <c r="E282" s="256"/>
      <c r="F282" s="256"/>
      <c r="G282" s="261"/>
      <c r="H282" s="256"/>
      <c r="I282" s="256"/>
      <c r="J282" s="256"/>
      <c r="K282" s="256"/>
      <c r="L282" s="256"/>
      <c r="R282" s="318"/>
      <c r="S282" s="318"/>
      <c r="T282" s="318"/>
      <c r="U282" s="318"/>
      <c r="V282" s="318"/>
      <c r="W282" s="318"/>
      <c r="X282" s="318"/>
      <c r="Y282" s="318"/>
      <c r="Z282" s="318"/>
      <c r="AD282" s="318"/>
      <c r="AE282" s="318"/>
      <c r="AF282" s="318"/>
      <c r="AG282" s="318"/>
      <c r="AH282" s="318"/>
      <c r="AI282" s="318"/>
      <c r="AJ282" s="318"/>
      <c r="AK282" s="318"/>
      <c r="AL282" s="318"/>
    </row>
    <row r="283" spans="3:38" s="285" customFormat="1" ht="12.75">
      <c r="C283" s="256"/>
      <c r="D283" s="256"/>
      <c r="E283" s="256"/>
      <c r="F283" s="256"/>
      <c r="G283" s="261"/>
      <c r="H283" s="256"/>
      <c r="I283" s="256"/>
      <c r="J283" s="256"/>
      <c r="K283" s="256"/>
      <c r="L283" s="256"/>
      <c r="R283" s="318"/>
      <c r="S283" s="318"/>
      <c r="T283" s="318"/>
      <c r="U283" s="318"/>
      <c r="V283" s="318"/>
      <c r="W283" s="318"/>
      <c r="X283" s="318"/>
      <c r="Y283" s="318"/>
      <c r="Z283" s="318"/>
      <c r="AD283" s="318"/>
      <c r="AE283" s="318"/>
      <c r="AF283" s="318"/>
      <c r="AG283" s="318"/>
      <c r="AH283" s="318"/>
      <c r="AI283" s="318"/>
      <c r="AJ283" s="318"/>
      <c r="AK283" s="318"/>
      <c r="AL283" s="318"/>
    </row>
    <row r="284" spans="3:38" s="285" customFormat="1" ht="12.75">
      <c r="C284" s="256"/>
      <c r="D284" s="256"/>
      <c r="E284" s="256"/>
      <c r="F284" s="256"/>
      <c r="G284" s="261"/>
      <c r="H284" s="256"/>
      <c r="I284" s="256"/>
      <c r="J284" s="256"/>
      <c r="K284" s="256"/>
      <c r="L284" s="256"/>
      <c r="R284" s="318"/>
      <c r="S284" s="318"/>
      <c r="T284" s="318"/>
      <c r="U284" s="318"/>
      <c r="V284" s="318"/>
      <c r="W284" s="318"/>
      <c r="X284" s="318"/>
      <c r="Y284" s="318"/>
      <c r="Z284" s="318"/>
      <c r="AD284" s="318"/>
      <c r="AE284" s="318"/>
      <c r="AF284" s="318"/>
      <c r="AG284" s="318"/>
      <c r="AH284" s="318"/>
      <c r="AI284" s="318"/>
      <c r="AJ284" s="318"/>
      <c r="AK284" s="318"/>
      <c r="AL284" s="318"/>
    </row>
    <row r="285" spans="3:38" s="285" customFormat="1" ht="12.75">
      <c r="C285" s="256"/>
      <c r="D285" s="256"/>
      <c r="E285" s="256"/>
      <c r="F285" s="256"/>
      <c r="G285" s="261"/>
      <c r="H285" s="256"/>
      <c r="I285" s="256"/>
      <c r="J285" s="256"/>
      <c r="K285" s="256"/>
      <c r="L285" s="256"/>
      <c r="R285" s="318"/>
      <c r="S285" s="318"/>
      <c r="T285" s="318"/>
      <c r="U285" s="318"/>
      <c r="V285" s="318"/>
      <c r="W285" s="318"/>
      <c r="X285" s="318"/>
      <c r="Y285" s="318"/>
      <c r="Z285" s="318"/>
      <c r="AD285" s="318"/>
      <c r="AE285" s="318"/>
      <c r="AF285" s="318"/>
      <c r="AG285" s="318"/>
      <c r="AH285" s="318"/>
      <c r="AI285" s="318"/>
      <c r="AJ285" s="318"/>
      <c r="AK285" s="318"/>
      <c r="AL285" s="318"/>
    </row>
    <row r="286" spans="3:38" s="285" customFormat="1" ht="12.75">
      <c r="C286" s="256"/>
      <c r="D286" s="256"/>
      <c r="E286" s="256"/>
      <c r="F286" s="256"/>
      <c r="G286" s="261"/>
      <c r="H286" s="256"/>
      <c r="I286" s="256"/>
      <c r="J286" s="256"/>
      <c r="K286" s="256"/>
      <c r="L286" s="256"/>
      <c r="R286" s="318"/>
      <c r="S286" s="318"/>
      <c r="T286" s="318"/>
      <c r="U286" s="318"/>
      <c r="V286" s="318"/>
      <c r="W286" s="318"/>
      <c r="X286" s="318"/>
      <c r="Y286" s="318"/>
      <c r="Z286" s="318"/>
      <c r="AD286" s="318"/>
      <c r="AE286" s="318"/>
      <c r="AF286" s="318"/>
      <c r="AG286" s="318"/>
      <c r="AH286" s="318"/>
      <c r="AI286" s="318"/>
      <c r="AJ286" s="318"/>
      <c r="AK286" s="318"/>
      <c r="AL286" s="318"/>
    </row>
    <row r="287" spans="3:38" s="285" customFormat="1" ht="12.75">
      <c r="C287" s="256"/>
      <c r="D287" s="256"/>
      <c r="E287" s="256"/>
      <c r="F287" s="256"/>
      <c r="G287" s="261"/>
      <c r="H287" s="256"/>
      <c r="I287" s="256"/>
      <c r="J287" s="256"/>
      <c r="K287" s="256"/>
      <c r="L287" s="256"/>
      <c r="R287" s="318"/>
      <c r="S287" s="318"/>
      <c r="T287" s="318"/>
      <c r="U287" s="318"/>
      <c r="V287" s="318"/>
      <c r="W287" s="318"/>
      <c r="X287" s="318"/>
      <c r="Y287" s="318"/>
      <c r="Z287" s="318"/>
      <c r="AD287" s="318"/>
      <c r="AE287" s="318"/>
      <c r="AF287" s="318"/>
      <c r="AG287" s="318"/>
      <c r="AH287" s="318"/>
      <c r="AI287" s="318"/>
      <c r="AJ287" s="318"/>
      <c r="AK287" s="318"/>
      <c r="AL287" s="318"/>
    </row>
    <row r="288" spans="3:38" s="285" customFormat="1" ht="12.75">
      <c r="C288" s="256"/>
      <c r="D288" s="256"/>
      <c r="E288" s="256"/>
      <c r="F288" s="256"/>
      <c r="G288" s="261"/>
      <c r="H288" s="256"/>
      <c r="I288" s="256"/>
      <c r="J288" s="256"/>
      <c r="K288" s="256"/>
      <c r="L288" s="256"/>
      <c r="R288" s="318"/>
      <c r="S288" s="318"/>
      <c r="T288" s="318"/>
      <c r="U288" s="318"/>
      <c r="V288" s="318"/>
      <c r="W288" s="318"/>
      <c r="X288" s="318"/>
      <c r="Y288" s="318"/>
      <c r="Z288" s="318"/>
      <c r="AD288" s="318"/>
      <c r="AE288" s="318"/>
      <c r="AF288" s="318"/>
      <c r="AG288" s="318"/>
      <c r="AH288" s="318"/>
      <c r="AI288" s="318"/>
      <c r="AJ288" s="318"/>
      <c r="AK288" s="318"/>
      <c r="AL288" s="318"/>
    </row>
    <row r="289" spans="3:38" s="285" customFormat="1" ht="12.75">
      <c r="C289" s="256"/>
      <c r="D289" s="256"/>
      <c r="E289" s="256"/>
      <c r="F289" s="256"/>
      <c r="G289" s="261"/>
      <c r="H289" s="256"/>
      <c r="I289" s="256"/>
      <c r="J289" s="256"/>
      <c r="K289" s="256"/>
      <c r="L289" s="256"/>
      <c r="R289" s="318"/>
      <c r="S289" s="318"/>
      <c r="T289" s="318"/>
      <c r="U289" s="318"/>
      <c r="V289" s="318"/>
      <c r="W289" s="318"/>
      <c r="X289" s="318"/>
      <c r="Y289" s="318"/>
      <c r="Z289" s="318"/>
      <c r="AD289" s="318"/>
      <c r="AE289" s="318"/>
      <c r="AF289" s="318"/>
      <c r="AG289" s="318"/>
      <c r="AH289" s="318"/>
      <c r="AI289" s="318"/>
      <c r="AJ289" s="318"/>
      <c r="AK289" s="318"/>
      <c r="AL289" s="318"/>
    </row>
    <row r="290" spans="3:38" s="285" customFormat="1" ht="12.75">
      <c r="C290" s="256"/>
      <c r="D290" s="256"/>
      <c r="E290" s="256"/>
      <c r="F290" s="256"/>
      <c r="G290" s="261"/>
      <c r="H290" s="256"/>
      <c r="I290" s="256"/>
      <c r="J290" s="256"/>
      <c r="K290" s="256"/>
      <c r="L290" s="256"/>
      <c r="R290" s="318"/>
      <c r="S290" s="318"/>
      <c r="T290" s="318"/>
      <c r="U290" s="318"/>
      <c r="V290" s="318"/>
      <c r="W290" s="318"/>
      <c r="X290" s="318"/>
      <c r="Y290" s="318"/>
      <c r="Z290" s="318"/>
      <c r="AD290" s="318"/>
      <c r="AE290" s="318"/>
      <c r="AF290" s="318"/>
      <c r="AG290" s="318"/>
      <c r="AH290" s="318"/>
      <c r="AI290" s="318"/>
      <c r="AJ290" s="318"/>
      <c r="AK290" s="318"/>
      <c r="AL290" s="318"/>
    </row>
    <row r="291" spans="3:38" s="285" customFormat="1" ht="12.75">
      <c r="C291" s="256"/>
      <c r="D291" s="256"/>
      <c r="E291" s="256"/>
      <c r="F291" s="256"/>
      <c r="G291" s="261"/>
      <c r="H291" s="256"/>
      <c r="I291" s="256"/>
      <c r="J291" s="256"/>
      <c r="K291" s="256"/>
      <c r="L291" s="256"/>
      <c r="R291" s="318"/>
      <c r="S291" s="318"/>
      <c r="T291" s="318"/>
      <c r="U291" s="318"/>
      <c r="V291" s="318"/>
      <c r="W291" s="318"/>
      <c r="X291" s="318"/>
      <c r="Y291" s="318"/>
      <c r="Z291" s="318"/>
      <c r="AD291" s="318"/>
      <c r="AE291" s="318"/>
      <c r="AF291" s="318"/>
      <c r="AG291" s="318"/>
      <c r="AH291" s="318"/>
      <c r="AI291" s="318"/>
      <c r="AJ291" s="318"/>
      <c r="AK291" s="318"/>
      <c r="AL291" s="318"/>
    </row>
    <row r="292" spans="3:38" s="285" customFormat="1" ht="12.75">
      <c r="C292" s="256"/>
      <c r="D292" s="256"/>
      <c r="E292" s="256"/>
      <c r="F292" s="256"/>
      <c r="G292" s="261"/>
      <c r="H292" s="256"/>
      <c r="I292" s="256"/>
      <c r="J292" s="256"/>
      <c r="K292" s="256"/>
      <c r="L292" s="256"/>
      <c r="R292" s="318"/>
      <c r="S292" s="318"/>
      <c r="T292" s="318"/>
      <c r="U292" s="318"/>
      <c r="V292" s="318"/>
      <c r="W292" s="318"/>
      <c r="X292" s="318"/>
      <c r="Y292" s="318"/>
      <c r="Z292" s="318"/>
      <c r="AD292" s="318"/>
      <c r="AE292" s="318"/>
      <c r="AF292" s="318"/>
      <c r="AG292" s="318"/>
      <c r="AH292" s="318"/>
      <c r="AI292" s="318"/>
      <c r="AJ292" s="318"/>
      <c r="AK292" s="318"/>
      <c r="AL292" s="318"/>
    </row>
    <row r="293" spans="3:38" s="285" customFormat="1" ht="12.75">
      <c r="C293" s="256"/>
      <c r="D293" s="256"/>
      <c r="E293" s="256"/>
      <c r="F293" s="256"/>
      <c r="G293" s="261"/>
      <c r="H293" s="256"/>
      <c r="I293" s="256"/>
      <c r="J293" s="256"/>
      <c r="K293" s="256"/>
      <c r="L293" s="256"/>
      <c r="R293" s="318"/>
      <c r="S293" s="318"/>
      <c r="T293" s="318"/>
      <c r="U293" s="318"/>
      <c r="V293" s="318"/>
      <c r="W293" s="318"/>
      <c r="X293" s="318"/>
      <c r="Y293" s="318"/>
      <c r="Z293" s="318"/>
      <c r="AD293" s="318"/>
      <c r="AE293" s="318"/>
      <c r="AF293" s="318"/>
      <c r="AG293" s="318"/>
      <c r="AH293" s="318"/>
      <c r="AI293" s="318"/>
      <c r="AJ293" s="318"/>
      <c r="AK293" s="318"/>
      <c r="AL293" s="318"/>
    </row>
    <row r="294" spans="3:38" s="285" customFormat="1" ht="12.75">
      <c r="C294" s="256"/>
      <c r="D294" s="256"/>
      <c r="E294" s="256"/>
      <c r="F294" s="256"/>
      <c r="G294" s="261"/>
      <c r="H294" s="256"/>
      <c r="I294" s="256"/>
      <c r="J294" s="256"/>
      <c r="K294" s="256"/>
      <c r="L294" s="256"/>
      <c r="R294" s="318"/>
      <c r="S294" s="318"/>
      <c r="T294" s="318"/>
      <c r="U294" s="318"/>
      <c r="V294" s="318"/>
      <c r="W294" s="318"/>
      <c r="X294" s="318"/>
      <c r="Y294" s="318"/>
      <c r="Z294" s="318"/>
      <c r="AD294" s="318"/>
      <c r="AE294" s="318"/>
      <c r="AF294" s="318"/>
      <c r="AG294" s="318"/>
      <c r="AH294" s="318"/>
      <c r="AI294" s="318"/>
      <c r="AJ294" s="318"/>
      <c r="AK294" s="318"/>
      <c r="AL294" s="318"/>
    </row>
    <row r="295" spans="3:38" s="285" customFormat="1" ht="12.75">
      <c r="C295" s="256"/>
      <c r="D295" s="256"/>
      <c r="E295" s="256"/>
      <c r="F295" s="256"/>
      <c r="G295" s="261"/>
      <c r="H295" s="256"/>
      <c r="I295" s="256"/>
      <c r="J295" s="256"/>
      <c r="K295" s="256"/>
      <c r="L295" s="256"/>
      <c r="R295" s="318"/>
      <c r="S295" s="318"/>
      <c r="T295" s="318"/>
      <c r="U295" s="318"/>
      <c r="V295" s="318"/>
      <c r="W295" s="318"/>
      <c r="X295" s="318"/>
      <c r="Y295" s="318"/>
      <c r="Z295" s="318"/>
      <c r="AD295" s="318"/>
      <c r="AE295" s="318"/>
      <c r="AF295" s="318"/>
      <c r="AG295" s="318"/>
      <c r="AH295" s="318"/>
      <c r="AI295" s="318"/>
      <c r="AJ295" s="318"/>
      <c r="AK295" s="318"/>
      <c r="AL295" s="318"/>
    </row>
    <row r="296" spans="3:38" s="285" customFormat="1" ht="12.75">
      <c r="C296" s="256"/>
      <c r="D296" s="256"/>
      <c r="E296" s="256"/>
      <c r="F296" s="256"/>
      <c r="G296" s="261"/>
      <c r="H296" s="256"/>
      <c r="I296" s="256"/>
      <c r="J296" s="256"/>
      <c r="K296" s="256"/>
      <c r="L296" s="256"/>
      <c r="R296" s="318"/>
      <c r="S296" s="318"/>
      <c r="T296" s="318"/>
      <c r="U296" s="318"/>
      <c r="V296" s="318"/>
      <c r="W296" s="318"/>
      <c r="X296" s="318"/>
      <c r="Y296" s="318"/>
      <c r="Z296" s="318"/>
      <c r="AD296" s="318"/>
      <c r="AE296" s="318"/>
      <c r="AF296" s="318"/>
      <c r="AG296" s="318"/>
      <c r="AH296" s="318"/>
      <c r="AI296" s="318"/>
      <c r="AJ296" s="318"/>
      <c r="AK296" s="318"/>
      <c r="AL296" s="318"/>
    </row>
    <row r="297" spans="3:38" s="285" customFormat="1" ht="12.75">
      <c r="C297" s="256"/>
      <c r="D297" s="256"/>
      <c r="E297" s="256"/>
      <c r="F297" s="256"/>
      <c r="G297" s="261"/>
      <c r="H297" s="256"/>
      <c r="I297" s="256"/>
      <c r="J297" s="256"/>
      <c r="K297" s="256"/>
      <c r="L297" s="256"/>
      <c r="R297" s="318"/>
      <c r="S297" s="318"/>
      <c r="T297" s="318"/>
      <c r="U297" s="318"/>
      <c r="V297" s="318"/>
      <c r="W297" s="318"/>
      <c r="X297" s="318"/>
      <c r="Y297" s="318"/>
      <c r="Z297" s="318"/>
      <c r="AD297" s="318"/>
      <c r="AE297" s="318"/>
      <c r="AF297" s="318"/>
      <c r="AG297" s="318"/>
      <c r="AH297" s="318"/>
      <c r="AI297" s="318"/>
      <c r="AJ297" s="318"/>
      <c r="AK297" s="318"/>
      <c r="AL297" s="318"/>
    </row>
    <row r="298" spans="3:38" s="285" customFormat="1" ht="12.75">
      <c r="C298" s="256"/>
      <c r="D298" s="256"/>
      <c r="E298" s="256"/>
      <c r="F298" s="256"/>
      <c r="G298" s="261"/>
      <c r="H298" s="256"/>
      <c r="I298" s="256"/>
      <c r="J298" s="256"/>
      <c r="K298" s="256"/>
      <c r="L298" s="256"/>
      <c r="R298" s="318"/>
      <c r="S298" s="318"/>
      <c r="T298" s="318"/>
      <c r="U298" s="318"/>
      <c r="V298" s="318"/>
      <c r="W298" s="318"/>
      <c r="X298" s="318"/>
      <c r="Y298" s="318"/>
      <c r="Z298" s="318"/>
      <c r="AD298" s="318"/>
      <c r="AE298" s="318"/>
      <c r="AF298" s="318"/>
      <c r="AG298" s="318"/>
      <c r="AH298" s="318"/>
      <c r="AI298" s="318"/>
      <c r="AJ298" s="318"/>
      <c r="AK298" s="318"/>
      <c r="AL298" s="318"/>
    </row>
    <row r="299" spans="3:38" s="285" customFormat="1" ht="12.75">
      <c r="C299" s="256"/>
      <c r="D299" s="256"/>
      <c r="E299" s="256"/>
      <c r="F299" s="256"/>
      <c r="G299" s="261"/>
      <c r="H299" s="256"/>
      <c r="I299" s="256"/>
      <c r="J299" s="256"/>
      <c r="K299" s="256"/>
      <c r="L299" s="256"/>
      <c r="R299" s="318"/>
      <c r="S299" s="318"/>
      <c r="T299" s="318"/>
      <c r="U299" s="318"/>
      <c r="V299" s="318"/>
      <c r="W299" s="318"/>
      <c r="X299" s="318"/>
      <c r="Y299" s="318"/>
      <c r="Z299" s="318"/>
      <c r="AD299" s="318"/>
      <c r="AE299" s="318"/>
      <c r="AF299" s="318"/>
      <c r="AG299" s="318"/>
      <c r="AH299" s="318"/>
      <c r="AI299" s="318"/>
      <c r="AJ299" s="318"/>
      <c r="AK299" s="318"/>
      <c r="AL299" s="318"/>
    </row>
    <row r="300" spans="3:38" s="285" customFormat="1" ht="12.75">
      <c r="C300" s="256"/>
      <c r="D300" s="256"/>
      <c r="E300" s="256"/>
      <c r="F300" s="256"/>
      <c r="G300" s="261"/>
      <c r="H300" s="256"/>
      <c r="I300" s="256"/>
      <c r="J300" s="256"/>
      <c r="K300" s="256"/>
      <c r="L300" s="256"/>
      <c r="R300" s="318"/>
      <c r="S300" s="318"/>
      <c r="T300" s="318"/>
      <c r="U300" s="318"/>
      <c r="V300" s="318"/>
      <c r="W300" s="318"/>
      <c r="X300" s="318"/>
      <c r="Y300" s="318"/>
      <c r="Z300" s="318"/>
      <c r="AD300" s="318"/>
      <c r="AE300" s="318"/>
      <c r="AF300" s="318"/>
      <c r="AG300" s="318"/>
      <c r="AH300" s="318"/>
      <c r="AI300" s="318"/>
      <c r="AJ300" s="318"/>
      <c r="AK300" s="318"/>
      <c r="AL300" s="318"/>
    </row>
    <row r="301" spans="3:38" s="285" customFormat="1" ht="12.75">
      <c r="C301" s="256"/>
      <c r="D301" s="256"/>
      <c r="E301" s="256"/>
      <c r="F301" s="256"/>
      <c r="G301" s="261"/>
      <c r="H301" s="256"/>
      <c r="I301" s="256"/>
      <c r="J301" s="256"/>
      <c r="K301" s="256"/>
      <c r="L301" s="256"/>
      <c r="R301" s="318"/>
      <c r="S301" s="318"/>
      <c r="T301" s="318"/>
      <c r="U301" s="318"/>
      <c r="V301" s="318"/>
      <c r="W301" s="318"/>
      <c r="X301" s="318"/>
      <c r="Y301" s="318"/>
      <c r="Z301" s="318"/>
      <c r="AD301" s="318"/>
      <c r="AE301" s="318"/>
      <c r="AF301" s="318"/>
      <c r="AG301" s="318"/>
      <c r="AH301" s="318"/>
      <c r="AI301" s="318"/>
      <c r="AJ301" s="318"/>
      <c r="AK301" s="318"/>
      <c r="AL301" s="318"/>
    </row>
    <row r="302" spans="3:38" s="285" customFormat="1" ht="12.75">
      <c r="C302" s="256"/>
      <c r="D302" s="256"/>
      <c r="E302" s="256"/>
      <c r="F302" s="256"/>
      <c r="G302" s="261"/>
      <c r="H302" s="256"/>
      <c r="I302" s="256"/>
      <c r="J302" s="256"/>
      <c r="K302" s="256"/>
      <c r="L302" s="256"/>
      <c r="R302" s="318"/>
      <c r="S302" s="318"/>
      <c r="T302" s="318"/>
      <c r="U302" s="318"/>
      <c r="V302" s="318"/>
      <c r="W302" s="318"/>
      <c r="X302" s="318"/>
      <c r="Y302" s="318"/>
      <c r="Z302" s="318"/>
      <c r="AD302" s="318"/>
      <c r="AE302" s="318"/>
      <c r="AF302" s="318"/>
      <c r="AG302" s="318"/>
      <c r="AH302" s="318"/>
      <c r="AI302" s="318"/>
      <c r="AJ302" s="318"/>
      <c r="AK302" s="318"/>
      <c r="AL302" s="318"/>
    </row>
    <row r="303" spans="3:38" s="285" customFormat="1" ht="12.75">
      <c r="C303" s="256"/>
      <c r="D303" s="256"/>
      <c r="E303" s="256"/>
      <c r="F303" s="256"/>
      <c r="G303" s="261"/>
      <c r="H303" s="256"/>
      <c r="I303" s="256"/>
      <c r="J303" s="256"/>
      <c r="K303" s="256"/>
      <c r="L303" s="256"/>
      <c r="R303" s="318"/>
      <c r="S303" s="318"/>
      <c r="T303" s="318"/>
      <c r="U303" s="318"/>
      <c r="V303" s="318"/>
      <c r="W303" s="318"/>
      <c r="X303" s="318"/>
      <c r="Y303" s="318"/>
      <c r="Z303" s="318"/>
      <c r="AD303" s="318"/>
      <c r="AE303" s="318"/>
      <c r="AF303" s="318"/>
      <c r="AG303" s="318"/>
      <c r="AH303" s="318"/>
      <c r="AI303" s="318"/>
      <c r="AJ303" s="318"/>
      <c r="AK303" s="318"/>
      <c r="AL303" s="318"/>
    </row>
    <row r="304" spans="3:38" s="285" customFormat="1" ht="12.75">
      <c r="C304" s="256"/>
      <c r="D304" s="256"/>
      <c r="E304" s="256"/>
      <c r="F304" s="256"/>
      <c r="G304" s="261"/>
      <c r="H304" s="256"/>
      <c r="I304" s="256"/>
      <c r="J304" s="256"/>
      <c r="K304" s="256"/>
      <c r="L304" s="256"/>
      <c r="R304" s="318"/>
      <c r="S304" s="318"/>
      <c r="T304" s="318"/>
      <c r="U304" s="318"/>
      <c r="V304" s="318"/>
      <c r="W304" s="318"/>
      <c r="X304" s="318"/>
      <c r="Y304" s="318"/>
      <c r="Z304" s="318"/>
      <c r="AD304" s="318"/>
      <c r="AE304" s="318"/>
      <c r="AF304" s="318"/>
      <c r="AG304" s="318"/>
      <c r="AH304" s="318"/>
      <c r="AI304" s="318"/>
      <c r="AJ304" s="318"/>
      <c r="AK304" s="318"/>
      <c r="AL304" s="318"/>
    </row>
    <row r="305" spans="3:38" s="285" customFormat="1" ht="12.75">
      <c r="C305" s="256"/>
      <c r="D305" s="256"/>
      <c r="E305" s="256"/>
      <c r="F305" s="256"/>
      <c r="G305" s="261"/>
      <c r="H305" s="256"/>
      <c r="I305" s="256"/>
      <c r="J305" s="256"/>
      <c r="K305" s="256"/>
      <c r="L305" s="256"/>
      <c r="R305" s="318"/>
      <c r="S305" s="318"/>
      <c r="T305" s="318"/>
      <c r="U305" s="318"/>
      <c r="V305" s="318"/>
      <c r="W305" s="318"/>
      <c r="X305" s="318"/>
      <c r="Y305" s="318"/>
      <c r="Z305" s="318"/>
      <c r="AD305" s="318"/>
      <c r="AE305" s="318"/>
      <c r="AF305" s="318"/>
      <c r="AG305" s="318"/>
      <c r="AH305" s="318"/>
      <c r="AI305" s="318"/>
      <c r="AJ305" s="318"/>
      <c r="AK305" s="318"/>
      <c r="AL305" s="318"/>
    </row>
    <row r="306" spans="3:38" s="285" customFormat="1" ht="12.75">
      <c r="C306" s="256"/>
      <c r="D306" s="256"/>
      <c r="E306" s="256"/>
      <c r="F306" s="256"/>
      <c r="G306" s="261"/>
      <c r="H306" s="256"/>
      <c r="I306" s="256"/>
      <c r="J306" s="256"/>
      <c r="K306" s="256"/>
      <c r="L306" s="256"/>
      <c r="R306" s="318"/>
      <c r="S306" s="318"/>
      <c r="T306" s="318"/>
      <c r="U306" s="318"/>
      <c r="V306" s="318"/>
      <c r="W306" s="318"/>
      <c r="X306" s="318"/>
      <c r="Y306" s="318"/>
      <c r="Z306" s="318"/>
      <c r="AD306" s="318"/>
      <c r="AE306" s="318"/>
      <c r="AF306" s="318"/>
      <c r="AG306" s="318"/>
      <c r="AH306" s="318"/>
      <c r="AI306" s="318"/>
      <c r="AJ306" s="318"/>
      <c r="AK306" s="318"/>
      <c r="AL306" s="318"/>
    </row>
    <row r="307" spans="3:38" s="285" customFormat="1" ht="12.75">
      <c r="C307" s="256"/>
      <c r="D307" s="256"/>
      <c r="E307" s="256"/>
      <c r="F307" s="256"/>
      <c r="G307" s="261"/>
      <c r="H307" s="256"/>
      <c r="I307" s="256"/>
      <c r="J307" s="256"/>
      <c r="K307" s="256"/>
      <c r="L307" s="256"/>
      <c r="R307" s="318"/>
      <c r="S307" s="318"/>
      <c r="T307" s="318"/>
      <c r="U307" s="318"/>
      <c r="V307" s="318"/>
      <c r="W307" s="318"/>
      <c r="X307" s="318"/>
      <c r="Y307" s="318"/>
      <c r="Z307" s="318"/>
      <c r="AD307" s="318"/>
      <c r="AE307" s="318"/>
      <c r="AF307" s="318"/>
      <c r="AG307" s="318"/>
      <c r="AH307" s="318"/>
      <c r="AI307" s="318"/>
      <c r="AJ307" s="318"/>
      <c r="AK307" s="318"/>
      <c r="AL307" s="318"/>
    </row>
    <row r="308" spans="3:38" s="285" customFormat="1" ht="12.75">
      <c r="C308" s="256"/>
      <c r="D308" s="256"/>
      <c r="E308" s="256"/>
      <c r="F308" s="256"/>
      <c r="G308" s="261"/>
      <c r="H308" s="256"/>
      <c r="I308" s="256"/>
      <c r="J308" s="256"/>
      <c r="K308" s="256"/>
      <c r="L308" s="256"/>
      <c r="R308" s="318"/>
      <c r="S308" s="318"/>
      <c r="T308" s="318"/>
      <c r="U308" s="318"/>
      <c r="V308" s="318"/>
      <c r="W308" s="318"/>
      <c r="X308" s="318"/>
      <c r="Y308" s="318"/>
      <c r="Z308" s="318"/>
      <c r="AD308" s="318"/>
      <c r="AE308" s="318"/>
      <c r="AF308" s="318"/>
      <c r="AG308" s="318"/>
      <c r="AH308" s="318"/>
      <c r="AI308" s="318"/>
      <c r="AJ308" s="318"/>
      <c r="AK308" s="318"/>
      <c r="AL308" s="318"/>
    </row>
    <row r="309" spans="3:38" s="285" customFormat="1" ht="12.75">
      <c r="C309" s="256"/>
      <c r="D309" s="256"/>
      <c r="E309" s="256"/>
      <c r="F309" s="256"/>
      <c r="G309" s="261"/>
      <c r="H309" s="256"/>
      <c r="I309" s="256"/>
      <c r="J309" s="256"/>
      <c r="K309" s="256"/>
      <c r="L309" s="256"/>
      <c r="R309" s="318"/>
      <c r="S309" s="318"/>
      <c r="T309" s="318"/>
      <c r="U309" s="318"/>
      <c r="V309" s="318"/>
      <c r="W309" s="318"/>
      <c r="X309" s="318"/>
      <c r="Y309" s="318"/>
      <c r="Z309" s="318"/>
      <c r="AD309" s="318"/>
      <c r="AE309" s="318"/>
      <c r="AF309" s="318"/>
      <c r="AG309" s="318"/>
      <c r="AH309" s="318"/>
      <c r="AI309" s="318"/>
      <c r="AJ309" s="318"/>
      <c r="AK309" s="318"/>
      <c r="AL309" s="318"/>
    </row>
    <row r="310" spans="3:38" s="285" customFormat="1" ht="12.75">
      <c r="C310" s="256"/>
      <c r="D310" s="256"/>
      <c r="E310" s="256"/>
      <c r="F310" s="256"/>
      <c r="G310" s="261"/>
      <c r="H310" s="256"/>
      <c r="I310" s="256"/>
      <c r="J310" s="256"/>
      <c r="K310" s="256"/>
      <c r="L310" s="256"/>
      <c r="R310" s="318"/>
      <c r="S310" s="318"/>
      <c r="T310" s="318"/>
      <c r="U310" s="318"/>
      <c r="V310" s="318"/>
      <c r="W310" s="318"/>
      <c r="X310" s="318"/>
      <c r="Y310" s="318"/>
      <c r="Z310" s="318"/>
      <c r="AD310" s="318"/>
      <c r="AE310" s="318"/>
      <c r="AF310" s="318"/>
      <c r="AG310" s="318"/>
      <c r="AH310" s="318"/>
      <c r="AI310" s="318"/>
      <c r="AJ310" s="318"/>
      <c r="AK310" s="318"/>
      <c r="AL310" s="318"/>
    </row>
    <row r="311" spans="3:38" s="285" customFormat="1" ht="12.75">
      <c r="C311" s="256"/>
      <c r="D311" s="256"/>
      <c r="E311" s="256"/>
      <c r="F311" s="256"/>
      <c r="G311" s="261"/>
      <c r="H311" s="256"/>
      <c r="I311" s="256"/>
      <c r="J311" s="256"/>
      <c r="K311" s="256"/>
      <c r="L311" s="256"/>
      <c r="R311" s="318"/>
      <c r="S311" s="318"/>
      <c r="T311" s="318"/>
      <c r="U311" s="318"/>
      <c r="V311" s="318"/>
      <c r="W311" s="318"/>
      <c r="X311" s="318"/>
      <c r="Y311" s="318"/>
      <c r="Z311" s="318"/>
      <c r="AD311" s="318"/>
      <c r="AE311" s="318"/>
      <c r="AF311" s="318"/>
      <c r="AG311" s="318"/>
      <c r="AH311" s="318"/>
      <c r="AI311" s="318"/>
      <c r="AJ311" s="318"/>
      <c r="AK311" s="318"/>
      <c r="AL311" s="318"/>
    </row>
    <row r="312" spans="3:38" s="285" customFormat="1" ht="12.75">
      <c r="C312" s="256"/>
      <c r="D312" s="256"/>
      <c r="E312" s="256"/>
      <c r="F312" s="256"/>
      <c r="G312" s="261"/>
      <c r="H312" s="256"/>
      <c r="I312" s="256"/>
      <c r="J312" s="256"/>
      <c r="K312" s="256"/>
      <c r="L312" s="256"/>
      <c r="R312" s="318"/>
      <c r="S312" s="318"/>
      <c r="T312" s="318"/>
      <c r="U312" s="318"/>
      <c r="V312" s="318"/>
      <c r="W312" s="318"/>
      <c r="X312" s="318"/>
      <c r="Y312" s="318"/>
      <c r="Z312" s="318"/>
      <c r="AD312" s="318"/>
      <c r="AE312" s="318"/>
      <c r="AF312" s="318"/>
      <c r="AG312" s="318"/>
      <c r="AH312" s="318"/>
      <c r="AI312" s="318"/>
      <c r="AJ312" s="318"/>
      <c r="AK312" s="318"/>
      <c r="AL312" s="318"/>
    </row>
    <row r="313" spans="3:38" s="285" customFormat="1" ht="12.75">
      <c r="C313" s="256"/>
      <c r="D313" s="256"/>
      <c r="E313" s="256"/>
      <c r="F313" s="256"/>
      <c r="G313" s="261"/>
      <c r="H313" s="256"/>
      <c r="I313" s="256"/>
      <c r="J313" s="256"/>
      <c r="K313" s="256"/>
      <c r="L313" s="256"/>
      <c r="R313" s="318"/>
      <c r="S313" s="318"/>
      <c r="T313" s="318"/>
      <c r="U313" s="318"/>
      <c r="V313" s="318"/>
      <c r="W313" s="318"/>
      <c r="X313" s="318"/>
      <c r="Y313" s="318"/>
      <c r="Z313" s="318"/>
      <c r="AD313" s="318"/>
      <c r="AE313" s="318"/>
      <c r="AF313" s="318"/>
      <c r="AG313" s="318"/>
      <c r="AH313" s="318"/>
      <c r="AI313" s="318"/>
      <c r="AJ313" s="318"/>
      <c r="AK313" s="318"/>
      <c r="AL313" s="318"/>
    </row>
    <row r="314" spans="3:38" s="285" customFormat="1" ht="12.75">
      <c r="C314" s="256"/>
      <c r="D314" s="256"/>
      <c r="E314" s="256"/>
      <c r="F314" s="256"/>
      <c r="G314" s="261"/>
      <c r="H314" s="256"/>
      <c r="I314" s="256"/>
      <c r="J314" s="256"/>
      <c r="K314" s="256"/>
      <c r="L314" s="256"/>
      <c r="R314" s="318"/>
      <c r="S314" s="318"/>
      <c r="T314" s="318"/>
      <c r="U314" s="318"/>
      <c r="V314" s="318"/>
      <c r="W314" s="318"/>
      <c r="X314" s="318"/>
      <c r="Y314" s="318"/>
      <c r="Z314" s="318"/>
      <c r="AD314" s="318"/>
      <c r="AE314" s="318"/>
      <c r="AF314" s="318"/>
      <c r="AG314" s="318"/>
      <c r="AH314" s="318"/>
      <c r="AI314" s="318"/>
      <c r="AJ314" s="318"/>
      <c r="AK314" s="318"/>
      <c r="AL314" s="318"/>
    </row>
    <row r="315" spans="3:38" s="285" customFormat="1" ht="12.75">
      <c r="C315" s="256"/>
      <c r="D315" s="256"/>
      <c r="E315" s="256"/>
      <c r="F315" s="256"/>
      <c r="G315" s="261"/>
      <c r="H315" s="256"/>
      <c r="I315" s="256"/>
      <c r="J315" s="256"/>
      <c r="K315" s="256"/>
      <c r="L315" s="256"/>
      <c r="R315" s="318"/>
      <c r="S315" s="318"/>
      <c r="T315" s="318"/>
      <c r="U315" s="318"/>
      <c r="V315" s="318"/>
      <c r="W315" s="318"/>
      <c r="X315" s="318"/>
      <c r="Y315" s="318"/>
      <c r="Z315" s="318"/>
      <c r="AD315" s="318"/>
      <c r="AE315" s="318"/>
      <c r="AF315" s="318"/>
      <c r="AG315" s="318"/>
      <c r="AH315" s="318"/>
      <c r="AI315" s="318"/>
      <c r="AJ315" s="318"/>
      <c r="AK315" s="318"/>
      <c r="AL315" s="318"/>
    </row>
    <row r="316" spans="3:38" s="285" customFormat="1" ht="12.75">
      <c r="C316" s="256"/>
      <c r="D316" s="256"/>
      <c r="E316" s="256"/>
      <c r="F316" s="256"/>
      <c r="G316" s="261"/>
      <c r="H316" s="256"/>
      <c r="I316" s="256"/>
      <c r="J316" s="256"/>
      <c r="K316" s="256"/>
      <c r="L316" s="256"/>
      <c r="R316" s="318"/>
      <c r="S316" s="318"/>
      <c r="T316" s="318"/>
      <c r="U316" s="318"/>
      <c r="V316" s="318"/>
      <c r="W316" s="318"/>
      <c r="X316" s="318"/>
      <c r="Y316" s="318"/>
      <c r="Z316" s="318"/>
      <c r="AD316" s="318"/>
      <c r="AE316" s="318"/>
      <c r="AF316" s="318"/>
      <c r="AG316" s="318"/>
      <c r="AH316" s="318"/>
      <c r="AI316" s="318"/>
      <c r="AJ316" s="318"/>
      <c r="AK316" s="318"/>
      <c r="AL316" s="318"/>
    </row>
    <row r="317" spans="3:38" s="285" customFormat="1" ht="12.75">
      <c r="C317" s="256"/>
      <c r="D317" s="256"/>
      <c r="E317" s="256"/>
      <c r="F317" s="256"/>
      <c r="G317" s="261"/>
      <c r="H317" s="256"/>
      <c r="I317" s="256"/>
      <c r="J317" s="256"/>
      <c r="K317" s="256"/>
      <c r="L317" s="256"/>
      <c r="R317" s="318"/>
      <c r="S317" s="318"/>
      <c r="T317" s="318"/>
      <c r="U317" s="318"/>
      <c r="V317" s="318"/>
      <c r="W317" s="318"/>
      <c r="X317" s="318"/>
      <c r="Y317" s="318"/>
      <c r="Z317" s="318"/>
      <c r="AD317" s="318"/>
      <c r="AE317" s="318"/>
      <c r="AF317" s="318"/>
      <c r="AG317" s="318"/>
      <c r="AH317" s="318"/>
      <c r="AI317" s="318"/>
      <c r="AJ317" s="318"/>
      <c r="AK317" s="318"/>
      <c r="AL317" s="318"/>
    </row>
    <row r="318" spans="3:38" s="285" customFormat="1" ht="12.75">
      <c r="C318" s="256"/>
      <c r="D318" s="256"/>
      <c r="E318" s="256"/>
      <c r="F318" s="256"/>
      <c r="G318" s="261"/>
      <c r="H318" s="256"/>
      <c r="I318" s="256"/>
      <c r="J318" s="256"/>
      <c r="K318" s="256"/>
      <c r="L318" s="256"/>
      <c r="R318" s="318"/>
      <c r="S318" s="318"/>
      <c r="T318" s="318"/>
      <c r="U318" s="318"/>
      <c r="V318" s="318"/>
      <c r="W318" s="318"/>
      <c r="X318" s="318"/>
      <c r="Y318" s="318"/>
      <c r="Z318" s="318"/>
      <c r="AD318" s="318"/>
      <c r="AE318" s="318"/>
      <c r="AF318" s="318"/>
      <c r="AG318" s="318"/>
      <c r="AH318" s="318"/>
      <c r="AI318" s="318"/>
      <c r="AJ318" s="318"/>
      <c r="AK318" s="318"/>
      <c r="AL318" s="318"/>
    </row>
    <row r="319" spans="3:38" s="285" customFormat="1" ht="12.75">
      <c r="C319" s="256"/>
      <c r="D319" s="256"/>
      <c r="E319" s="256"/>
      <c r="F319" s="256"/>
      <c r="G319" s="261"/>
      <c r="H319" s="256"/>
      <c r="I319" s="256"/>
      <c r="J319" s="256"/>
      <c r="K319" s="256"/>
      <c r="L319" s="256"/>
      <c r="R319" s="318"/>
      <c r="S319" s="318"/>
      <c r="T319" s="318"/>
      <c r="U319" s="318"/>
      <c r="V319" s="318"/>
      <c r="W319" s="318"/>
      <c r="X319" s="318"/>
      <c r="Y319" s="318"/>
      <c r="Z319" s="318"/>
      <c r="AD319" s="318"/>
      <c r="AE319" s="318"/>
      <c r="AF319" s="318"/>
      <c r="AG319" s="318"/>
      <c r="AH319" s="318"/>
      <c r="AI319" s="318"/>
      <c r="AJ319" s="318"/>
      <c r="AK319" s="318"/>
      <c r="AL319" s="318"/>
    </row>
    <row r="320" spans="3:38" s="285" customFormat="1" ht="12.75">
      <c r="C320" s="256"/>
      <c r="D320" s="256"/>
      <c r="E320" s="256"/>
      <c r="F320" s="256"/>
      <c r="G320" s="261"/>
      <c r="H320" s="256"/>
      <c r="I320" s="256"/>
      <c r="J320" s="256"/>
      <c r="K320" s="256"/>
      <c r="L320" s="256"/>
      <c r="R320" s="318"/>
      <c r="S320" s="318"/>
      <c r="T320" s="318"/>
      <c r="U320" s="318"/>
      <c r="V320" s="318"/>
      <c r="W320" s="318"/>
      <c r="X320" s="318"/>
      <c r="Y320" s="318"/>
      <c r="Z320" s="318"/>
      <c r="AD320" s="318"/>
      <c r="AE320" s="318"/>
      <c r="AF320" s="318"/>
      <c r="AG320" s="318"/>
      <c r="AH320" s="318"/>
      <c r="AI320" s="318"/>
      <c r="AJ320" s="318"/>
      <c r="AK320" s="318"/>
      <c r="AL320" s="318"/>
    </row>
    <row r="321" spans="3:38" s="285" customFormat="1" ht="12.75">
      <c r="C321" s="256"/>
      <c r="D321" s="256"/>
      <c r="E321" s="256"/>
      <c r="F321" s="256"/>
      <c r="G321" s="261"/>
      <c r="H321" s="256"/>
      <c r="I321" s="256"/>
      <c r="J321" s="256"/>
      <c r="K321" s="256"/>
      <c r="L321" s="256"/>
      <c r="R321" s="318"/>
      <c r="S321" s="318"/>
      <c r="T321" s="318"/>
      <c r="U321" s="318"/>
      <c r="V321" s="318"/>
      <c r="W321" s="318"/>
      <c r="X321" s="318"/>
      <c r="Y321" s="318"/>
      <c r="Z321" s="318"/>
      <c r="AD321" s="318"/>
      <c r="AE321" s="318"/>
      <c r="AF321" s="318"/>
      <c r="AG321" s="318"/>
      <c r="AH321" s="318"/>
      <c r="AI321" s="318"/>
      <c r="AJ321" s="318"/>
      <c r="AK321" s="318"/>
      <c r="AL321" s="318"/>
    </row>
    <row r="322" spans="3:38" s="285" customFormat="1" ht="12.75">
      <c r="C322" s="256"/>
      <c r="D322" s="256"/>
      <c r="E322" s="256"/>
      <c r="F322" s="256"/>
      <c r="G322" s="261"/>
      <c r="H322" s="256"/>
      <c r="I322" s="256"/>
      <c r="J322" s="256"/>
      <c r="K322" s="256"/>
      <c r="L322" s="256"/>
      <c r="R322" s="318"/>
      <c r="S322" s="318"/>
      <c r="T322" s="318"/>
      <c r="U322" s="318"/>
      <c r="V322" s="318"/>
      <c r="W322" s="318"/>
      <c r="X322" s="318"/>
      <c r="Y322" s="318"/>
      <c r="Z322" s="318"/>
      <c r="AD322" s="318"/>
      <c r="AE322" s="318"/>
      <c r="AF322" s="318"/>
      <c r="AG322" s="318"/>
      <c r="AH322" s="318"/>
      <c r="AI322" s="318"/>
      <c r="AJ322" s="318"/>
      <c r="AK322" s="318"/>
      <c r="AL322" s="318"/>
    </row>
    <row r="323" spans="3:38" s="285" customFormat="1" ht="12.75">
      <c r="C323" s="256"/>
      <c r="D323" s="256"/>
      <c r="E323" s="256"/>
      <c r="F323" s="256"/>
      <c r="G323" s="261"/>
      <c r="H323" s="256"/>
      <c r="I323" s="256"/>
      <c r="J323" s="256"/>
      <c r="K323" s="256"/>
      <c r="L323" s="256"/>
      <c r="R323" s="318"/>
      <c r="S323" s="318"/>
      <c r="T323" s="318"/>
      <c r="U323" s="318"/>
      <c r="V323" s="318"/>
      <c r="W323" s="318"/>
      <c r="X323" s="318"/>
      <c r="Y323" s="318"/>
      <c r="Z323" s="318"/>
      <c r="AD323" s="318"/>
      <c r="AE323" s="318"/>
      <c r="AF323" s="318"/>
      <c r="AG323" s="318"/>
      <c r="AH323" s="318"/>
      <c r="AI323" s="318"/>
      <c r="AJ323" s="318"/>
      <c r="AK323" s="318"/>
      <c r="AL323" s="318"/>
    </row>
    <row r="324" spans="3:38" s="285" customFormat="1" ht="12.75">
      <c r="C324" s="256"/>
      <c r="D324" s="256"/>
      <c r="E324" s="256"/>
      <c r="F324" s="256"/>
      <c r="G324" s="261"/>
      <c r="H324" s="256"/>
      <c r="I324" s="256"/>
      <c r="J324" s="256"/>
      <c r="K324" s="256"/>
      <c r="L324" s="256"/>
      <c r="R324" s="318"/>
      <c r="S324" s="318"/>
      <c r="T324" s="318"/>
      <c r="U324" s="318"/>
      <c r="V324" s="318"/>
      <c r="W324" s="318"/>
      <c r="X324" s="318"/>
      <c r="Y324" s="318"/>
      <c r="Z324" s="318"/>
      <c r="AD324" s="318"/>
      <c r="AE324" s="318"/>
      <c r="AF324" s="318"/>
      <c r="AG324" s="318"/>
      <c r="AH324" s="318"/>
      <c r="AI324" s="318"/>
      <c r="AJ324" s="318"/>
      <c r="AK324" s="318"/>
      <c r="AL324" s="318"/>
    </row>
    <row r="325" spans="3:38" s="285" customFormat="1" ht="12.75">
      <c r="C325" s="256"/>
      <c r="D325" s="256"/>
      <c r="E325" s="256"/>
      <c r="F325" s="256"/>
      <c r="G325" s="261"/>
      <c r="H325" s="256"/>
      <c r="I325" s="256"/>
      <c r="J325" s="256"/>
      <c r="K325" s="256"/>
      <c r="L325" s="256"/>
      <c r="R325" s="318"/>
      <c r="S325" s="318"/>
      <c r="T325" s="318"/>
      <c r="U325" s="318"/>
      <c r="V325" s="318"/>
      <c r="W325" s="318"/>
      <c r="X325" s="318"/>
      <c r="Y325" s="318"/>
      <c r="Z325" s="318"/>
      <c r="AD325" s="318"/>
      <c r="AE325" s="318"/>
      <c r="AF325" s="318"/>
      <c r="AG325" s="318"/>
      <c r="AH325" s="318"/>
      <c r="AI325" s="318"/>
      <c r="AJ325" s="318"/>
      <c r="AK325" s="318"/>
      <c r="AL325" s="318"/>
    </row>
    <row r="326" spans="3:38" s="285" customFormat="1" ht="12.75">
      <c r="C326" s="256"/>
      <c r="D326" s="256"/>
      <c r="E326" s="256"/>
      <c r="F326" s="256"/>
      <c r="G326" s="261"/>
      <c r="H326" s="256"/>
      <c r="I326" s="256"/>
      <c r="J326" s="256"/>
      <c r="K326" s="256"/>
      <c r="L326" s="256"/>
      <c r="R326" s="318"/>
      <c r="S326" s="318"/>
      <c r="T326" s="318"/>
      <c r="U326" s="318"/>
      <c r="V326" s="318"/>
      <c r="W326" s="318"/>
      <c r="X326" s="318"/>
      <c r="Y326" s="318"/>
      <c r="Z326" s="318"/>
      <c r="AD326" s="318"/>
      <c r="AE326" s="318"/>
      <c r="AF326" s="318"/>
      <c r="AG326" s="318"/>
      <c r="AH326" s="318"/>
      <c r="AI326" s="318"/>
      <c r="AJ326" s="318"/>
      <c r="AK326" s="318"/>
      <c r="AL326" s="318"/>
    </row>
    <row r="327" spans="3:38" s="285" customFormat="1" ht="12.75">
      <c r="C327" s="256"/>
      <c r="D327" s="256"/>
      <c r="E327" s="256"/>
      <c r="F327" s="256"/>
      <c r="G327" s="261"/>
      <c r="H327" s="256"/>
      <c r="I327" s="256"/>
      <c r="J327" s="256"/>
      <c r="K327" s="256"/>
      <c r="L327" s="256"/>
      <c r="R327" s="318"/>
      <c r="S327" s="318"/>
      <c r="T327" s="318"/>
      <c r="U327" s="318"/>
      <c r="V327" s="318"/>
      <c r="W327" s="318"/>
      <c r="X327" s="318"/>
      <c r="Y327" s="318"/>
      <c r="Z327" s="318"/>
      <c r="AD327" s="318"/>
      <c r="AE327" s="318"/>
      <c r="AF327" s="318"/>
      <c r="AG327" s="318"/>
      <c r="AH327" s="318"/>
      <c r="AI327" s="318"/>
      <c r="AJ327" s="318"/>
      <c r="AK327" s="318"/>
      <c r="AL327" s="318"/>
    </row>
    <row r="328" spans="3:38" s="285" customFormat="1" ht="12.75">
      <c r="C328" s="256"/>
      <c r="D328" s="256"/>
      <c r="E328" s="256"/>
      <c r="F328" s="256"/>
      <c r="G328" s="261"/>
      <c r="H328" s="256"/>
      <c r="I328" s="256"/>
      <c r="J328" s="256"/>
      <c r="K328" s="256"/>
      <c r="L328" s="256"/>
      <c r="R328" s="318"/>
      <c r="S328" s="318"/>
      <c r="T328" s="318"/>
      <c r="U328" s="318"/>
      <c r="V328" s="318"/>
      <c r="W328" s="318"/>
      <c r="X328" s="318"/>
      <c r="Y328" s="318"/>
      <c r="Z328" s="318"/>
      <c r="AD328" s="318"/>
      <c r="AE328" s="318"/>
      <c r="AF328" s="318"/>
      <c r="AG328" s="318"/>
      <c r="AH328" s="318"/>
      <c r="AI328" s="318"/>
      <c r="AJ328" s="318"/>
      <c r="AK328" s="318"/>
      <c r="AL328" s="318"/>
    </row>
    <row r="329" spans="3:38" s="285" customFormat="1" ht="12.75">
      <c r="C329" s="256"/>
      <c r="D329" s="256"/>
      <c r="E329" s="256"/>
      <c r="F329" s="256"/>
      <c r="G329" s="261"/>
      <c r="H329" s="256"/>
      <c r="I329" s="256"/>
      <c r="J329" s="256"/>
      <c r="K329" s="256"/>
      <c r="L329" s="256"/>
      <c r="R329" s="318"/>
      <c r="S329" s="318"/>
      <c r="T329" s="318"/>
      <c r="U329" s="318"/>
      <c r="V329" s="318"/>
      <c r="W329" s="318"/>
      <c r="X329" s="318"/>
      <c r="Y329" s="318"/>
      <c r="Z329" s="318"/>
      <c r="AD329" s="318"/>
      <c r="AE329" s="318"/>
      <c r="AF329" s="318"/>
      <c r="AG329" s="318"/>
      <c r="AH329" s="318"/>
      <c r="AI329" s="318"/>
      <c r="AJ329" s="318"/>
      <c r="AK329" s="318"/>
      <c r="AL329" s="318"/>
    </row>
    <row r="330" spans="3:38" s="285" customFormat="1" ht="12.75">
      <c r="C330" s="256"/>
      <c r="D330" s="256"/>
      <c r="E330" s="256"/>
      <c r="F330" s="256"/>
      <c r="G330" s="261"/>
      <c r="H330" s="256"/>
      <c r="I330" s="256"/>
      <c r="J330" s="256"/>
      <c r="K330" s="256"/>
      <c r="L330" s="256"/>
      <c r="R330" s="318"/>
      <c r="S330" s="318"/>
      <c r="T330" s="318"/>
      <c r="U330" s="318"/>
      <c r="V330" s="318"/>
      <c r="W330" s="318"/>
      <c r="X330" s="318"/>
      <c r="Y330" s="318"/>
      <c r="Z330" s="318"/>
      <c r="AD330" s="318"/>
      <c r="AE330" s="318"/>
      <c r="AF330" s="318"/>
      <c r="AG330" s="318"/>
      <c r="AH330" s="318"/>
      <c r="AI330" s="318"/>
      <c r="AJ330" s="318"/>
      <c r="AK330" s="318"/>
      <c r="AL330" s="318"/>
    </row>
    <row r="331" spans="3:38" s="285" customFormat="1" ht="12.75">
      <c r="C331" s="256"/>
      <c r="D331" s="256"/>
      <c r="E331" s="256"/>
      <c r="F331" s="256"/>
      <c r="G331" s="261"/>
      <c r="H331" s="256"/>
      <c r="I331" s="256"/>
      <c r="J331" s="256"/>
      <c r="K331" s="256"/>
      <c r="L331" s="256"/>
      <c r="R331" s="318"/>
      <c r="S331" s="318"/>
      <c r="T331" s="318"/>
      <c r="U331" s="318"/>
      <c r="V331" s="318"/>
      <c r="W331" s="318"/>
      <c r="X331" s="318"/>
      <c r="Y331" s="318"/>
      <c r="Z331" s="318"/>
      <c r="AD331" s="318"/>
      <c r="AE331" s="318"/>
      <c r="AF331" s="318"/>
      <c r="AG331" s="318"/>
      <c r="AH331" s="318"/>
      <c r="AI331" s="318"/>
      <c r="AJ331" s="318"/>
      <c r="AK331" s="318"/>
      <c r="AL331" s="318"/>
    </row>
    <row r="332" spans="3:38" s="285" customFormat="1" ht="12.75">
      <c r="C332" s="256"/>
      <c r="D332" s="256"/>
      <c r="E332" s="256"/>
      <c r="F332" s="256"/>
      <c r="G332" s="261"/>
      <c r="H332" s="256"/>
      <c r="I332" s="256"/>
      <c r="J332" s="256"/>
      <c r="K332" s="256"/>
      <c r="L332" s="256"/>
      <c r="R332" s="318"/>
      <c r="S332" s="318"/>
      <c r="T332" s="318"/>
      <c r="U332" s="318"/>
      <c r="V332" s="318"/>
      <c r="W332" s="318"/>
      <c r="X332" s="318"/>
      <c r="Y332" s="318"/>
      <c r="Z332" s="318"/>
      <c r="AD332" s="318"/>
      <c r="AE332" s="318"/>
      <c r="AF332" s="318"/>
      <c r="AG332" s="318"/>
      <c r="AH332" s="318"/>
      <c r="AI332" s="318"/>
      <c r="AJ332" s="318"/>
      <c r="AK332" s="318"/>
      <c r="AL332" s="318"/>
    </row>
    <row r="333" spans="3:38" s="285" customFormat="1" ht="12.75">
      <c r="C333" s="256"/>
      <c r="D333" s="256"/>
      <c r="E333" s="256"/>
      <c r="F333" s="256"/>
      <c r="G333" s="261"/>
      <c r="H333" s="256"/>
      <c r="I333" s="256"/>
      <c r="J333" s="256"/>
      <c r="K333" s="256"/>
      <c r="L333" s="256"/>
      <c r="R333" s="318"/>
      <c r="S333" s="318"/>
      <c r="T333" s="318"/>
      <c r="U333" s="318"/>
      <c r="V333" s="318"/>
      <c r="W333" s="318"/>
      <c r="X333" s="318"/>
      <c r="Y333" s="318"/>
      <c r="Z333" s="318"/>
      <c r="AD333" s="318"/>
      <c r="AE333" s="318"/>
      <c r="AF333" s="318"/>
      <c r="AG333" s="318"/>
      <c r="AH333" s="318"/>
      <c r="AI333" s="318"/>
      <c r="AJ333" s="318"/>
      <c r="AK333" s="318"/>
      <c r="AL333" s="318"/>
    </row>
    <row r="334" spans="3:38" s="285" customFormat="1" ht="12.75">
      <c r="C334" s="256"/>
      <c r="D334" s="256"/>
      <c r="E334" s="256"/>
      <c r="F334" s="256"/>
      <c r="G334" s="261"/>
      <c r="H334" s="256"/>
      <c r="I334" s="256"/>
      <c r="J334" s="256"/>
      <c r="K334" s="256"/>
      <c r="L334" s="256"/>
      <c r="R334" s="318"/>
      <c r="S334" s="318"/>
      <c r="T334" s="318"/>
      <c r="U334" s="318"/>
      <c r="V334" s="318"/>
      <c r="W334" s="318"/>
      <c r="X334" s="318"/>
      <c r="Y334" s="318"/>
      <c r="Z334" s="318"/>
      <c r="AD334" s="318"/>
      <c r="AE334" s="318"/>
      <c r="AF334" s="318"/>
      <c r="AG334" s="318"/>
      <c r="AH334" s="318"/>
      <c r="AI334" s="318"/>
      <c r="AJ334" s="318"/>
      <c r="AK334" s="318"/>
      <c r="AL334" s="318"/>
    </row>
    <row r="335" spans="3:38" s="285" customFormat="1" ht="12.75">
      <c r="C335" s="256"/>
      <c r="D335" s="256"/>
      <c r="E335" s="256"/>
      <c r="F335" s="256"/>
      <c r="G335" s="261"/>
      <c r="H335" s="256"/>
      <c r="I335" s="256"/>
      <c r="J335" s="256"/>
      <c r="K335" s="256"/>
      <c r="L335" s="256"/>
      <c r="R335" s="318"/>
      <c r="S335" s="318"/>
      <c r="T335" s="318"/>
      <c r="U335" s="318"/>
      <c r="V335" s="318"/>
      <c r="W335" s="318"/>
      <c r="X335" s="318"/>
      <c r="Y335" s="318"/>
      <c r="Z335" s="318"/>
      <c r="AD335" s="318"/>
      <c r="AE335" s="318"/>
      <c r="AF335" s="318"/>
      <c r="AG335" s="318"/>
      <c r="AH335" s="318"/>
      <c r="AI335" s="318"/>
      <c r="AJ335" s="318"/>
      <c r="AK335" s="318"/>
      <c r="AL335" s="318"/>
    </row>
    <row r="336" spans="3:38" s="285" customFormat="1" ht="12.75">
      <c r="C336" s="256"/>
      <c r="D336" s="256"/>
      <c r="E336" s="256"/>
      <c r="F336" s="256"/>
      <c r="G336" s="261"/>
      <c r="H336" s="256"/>
      <c r="I336" s="256"/>
      <c r="J336" s="256"/>
      <c r="K336" s="256"/>
      <c r="L336" s="256"/>
      <c r="R336" s="318"/>
      <c r="S336" s="318"/>
      <c r="T336" s="318"/>
      <c r="U336" s="318"/>
      <c r="V336" s="318"/>
      <c r="W336" s="318"/>
      <c r="X336" s="318"/>
      <c r="Y336" s="318"/>
      <c r="Z336" s="318"/>
      <c r="AD336" s="318"/>
      <c r="AE336" s="318"/>
      <c r="AF336" s="318"/>
      <c r="AG336" s="318"/>
      <c r="AH336" s="318"/>
      <c r="AI336" s="318"/>
      <c r="AJ336" s="318"/>
      <c r="AK336" s="318"/>
      <c r="AL336" s="318"/>
    </row>
    <row r="337" spans="3:38" s="285" customFormat="1" ht="12.75">
      <c r="C337" s="256"/>
      <c r="D337" s="256"/>
      <c r="E337" s="256"/>
      <c r="F337" s="256"/>
      <c r="G337" s="261"/>
      <c r="H337" s="256"/>
      <c r="I337" s="256"/>
      <c r="J337" s="256"/>
      <c r="K337" s="256"/>
      <c r="L337" s="256"/>
      <c r="R337" s="318"/>
      <c r="S337" s="318"/>
      <c r="T337" s="318"/>
      <c r="U337" s="318"/>
      <c r="V337" s="318"/>
      <c r="W337" s="318"/>
      <c r="X337" s="318"/>
      <c r="Y337" s="318"/>
      <c r="Z337" s="318"/>
      <c r="AD337" s="318"/>
      <c r="AE337" s="318"/>
      <c r="AF337" s="318"/>
      <c r="AG337" s="318"/>
      <c r="AH337" s="318"/>
      <c r="AI337" s="318"/>
      <c r="AJ337" s="318"/>
      <c r="AK337" s="318"/>
      <c r="AL337" s="318"/>
    </row>
    <row r="338" spans="3:38" s="285" customFormat="1" ht="12.75">
      <c r="C338" s="256"/>
      <c r="D338" s="256"/>
      <c r="E338" s="256"/>
      <c r="F338" s="256"/>
      <c r="G338" s="261"/>
      <c r="H338" s="256"/>
      <c r="I338" s="256"/>
      <c r="J338" s="256"/>
      <c r="K338" s="256"/>
      <c r="L338" s="256"/>
      <c r="R338" s="318"/>
      <c r="S338" s="318"/>
      <c r="T338" s="318"/>
      <c r="U338" s="318"/>
      <c r="V338" s="318"/>
      <c r="W338" s="318"/>
      <c r="X338" s="318"/>
      <c r="Y338" s="318"/>
      <c r="Z338" s="318"/>
      <c r="AD338" s="318"/>
      <c r="AE338" s="318"/>
      <c r="AF338" s="318"/>
      <c r="AG338" s="318"/>
      <c r="AH338" s="318"/>
      <c r="AI338" s="318"/>
      <c r="AJ338" s="318"/>
      <c r="AK338" s="318"/>
      <c r="AL338" s="318"/>
    </row>
    <row r="339" spans="3:38" s="285" customFormat="1" ht="12.75">
      <c r="C339" s="256"/>
      <c r="D339" s="256"/>
      <c r="E339" s="256"/>
      <c r="F339" s="256"/>
      <c r="G339" s="261"/>
      <c r="H339" s="256"/>
      <c r="I339" s="256"/>
      <c r="J339" s="256"/>
      <c r="K339" s="256"/>
      <c r="L339" s="256"/>
      <c r="R339" s="318"/>
      <c r="S339" s="318"/>
      <c r="T339" s="318"/>
      <c r="U339" s="318"/>
      <c r="V339" s="318"/>
      <c r="W339" s="318"/>
      <c r="X339" s="318"/>
      <c r="Y339" s="318"/>
      <c r="Z339" s="318"/>
      <c r="AD339" s="318"/>
      <c r="AE339" s="318"/>
      <c r="AF339" s="318"/>
      <c r="AG339" s="318"/>
      <c r="AH339" s="318"/>
      <c r="AI339" s="318"/>
      <c r="AJ339" s="318"/>
      <c r="AK339" s="318"/>
      <c r="AL339" s="318"/>
    </row>
    <row r="340" spans="3:38" s="285" customFormat="1" ht="12.75">
      <c r="C340" s="256"/>
      <c r="D340" s="256"/>
      <c r="E340" s="256"/>
      <c r="F340" s="256"/>
      <c r="G340" s="261"/>
      <c r="H340" s="256"/>
      <c r="I340" s="256"/>
      <c r="J340" s="256"/>
      <c r="K340" s="256"/>
      <c r="L340" s="256"/>
      <c r="R340" s="318"/>
      <c r="S340" s="318"/>
      <c r="T340" s="318"/>
      <c r="U340" s="318"/>
      <c r="V340" s="318"/>
      <c r="W340" s="318"/>
      <c r="X340" s="318"/>
      <c r="Y340" s="318"/>
      <c r="Z340" s="318"/>
      <c r="AD340" s="318"/>
      <c r="AE340" s="318"/>
      <c r="AF340" s="318"/>
      <c r="AG340" s="318"/>
      <c r="AH340" s="318"/>
      <c r="AI340" s="318"/>
      <c r="AJ340" s="318"/>
      <c r="AK340" s="318"/>
      <c r="AL340" s="318"/>
    </row>
    <row r="341" spans="3:38" s="285" customFormat="1" ht="12.75">
      <c r="C341" s="256"/>
      <c r="D341" s="256"/>
      <c r="E341" s="256"/>
      <c r="F341" s="256"/>
      <c r="G341" s="261"/>
      <c r="H341" s="256"/>
      <c r="I341" s="256"/>
      <c r="J341" s="256"/>
      <c r="K341" s="256"/>
      <c r="L341" s="256"/>
      <c r="R341" s="318"/>
      <c r="S341" s="318"/>
      <c r="T341" s="318"/>
      <c r="U341" s="318"/>
      <c r="V341" s="318"/>
      <c r="W341" s="318"/>
      <c r="X341" s="318"/>
      <c r="Y341" s="318"/>
      <c r="Z341" s="318"/>
      <c r="AD341" s="318"/>
      <c r="AE341" s="318"/>
      <c r="AF341" s="318"/>
      <c r="AG341" s="318"/>
      <c r="AH341" s="318"/>
      <c r="AI341" s="318"/>
      <c r="AJ341" s="318"/>
      <c r="AK341" s="318"/>
      <c r="AL341" s="318"/>
    </row>
    <row r="342" spans="3:38" s="285" customFormat="1" ht="12.75">
      <c r="C342" s="256"/>
      <c r="D342" s="256"/>
      <c r="E342" s="256"/>
      <c r="F342" s="256"/>
      <c r="G342" s="261"/>
      <c r="H342" s="256"/>
      <c r="I342" s="256"/>
      <c r="J342" s="256"/>
      <c r="K342" s="256"/>
      <c r="L342" s="256"/>
      <c r="R342" s="318"/>
      <c r="S342" s="318"/>
      <c r="T342" s="318"/>
      <c r="U342" s="318"/>
      <c r="V342" s="318"/>
      <c r="W342" s="318"/>
      <c r="X342" s="318"/>
      <c r="Y342" s="318"/>
      <c r="Z342" s="318"/>
      <c r="AD342" s="318"/>
      <c r="AE342" s="318"/>
      <c r="AF342" s="318"/>
      <c r="AG342" s="318"/>
      <c r="AH342" s="318"/>
      <c r="AI342" s="318"/>
      <c r="AJ342" s="318"/>
      <c r="AK342" s="318"/>
      <c r="AL342" s="318"/>
    </row>
    <row r="343" spans="3:38" s="285" customFormat="1" ht="12.75">
      <c r="C343" s="256"/>
      <c r="D343" s="256"/>
      <c r="E343" s="256"/>
      <c r="F343" s="256"/>
      <c r="G343" s="261"/>
      <c r="H343" s="256"/>
      <c r="I343" s="256"/>
      <c r="J343" s="256"/>
      <c r="K343" s="256"/>
      <c r="L343" s="256"/>
      <c r="R343" s="318"/>
      <c r="S343" s="318"/>
      <c r="T343" s="318"/>
      <c r="U343" s="318"/>
      <c r="V343" s="318"/>
      <c r="W343" s="318"/>
      <c r="X343" s="318"/>
      <c r="Y343" s="318"/>
      <c r="Z343" s="318"/>
      <c r="AD343" s="318"/>
      <c r="AE343" s="318"/>
      <c r="AF343" s="318"/>
      <c r="AG343" s="318"/>
      <c r="AH343" s="318"/>
      <c r="AI343" s="318"/>
      <c r="AJ343" s="318"/>
      <c r="AK343" s="318"/>
      <c r="AL343" s="318"/>
    </row>
    <row r="344" spans="3:38" s="285" customFormat="1" ht="12.75">
      <c r="C344" s="256"/>
      <c r="D344" s="256"/>
      <c r="E344" s="256"/>
      <c r="F344" s="256"/>
      <c r="G344" s="261"/>
      <c r="H344" s="256"/>
      <c r="I344" s="256"/>
      <c r="J344" s="256"/>
      <c r="K344" s="256"/>
      <c r="L344" s="256"/>
      <c r="R344" s="318"/>
      <c r="S344" s="318"/>
      <c r="T344" s="318"/>
      <c r="U344" s="318"/>
      <c r="V344" s="318"/>
      <c r="W344" s="318"/>
      <c r="X344" s="318"/>
      <c r="Y344" s="318"/>
      <c r="Z344" s="318"/>
      <c r="AD344" s="318"/>
      <c r="AE344" s="318"/>
      <c r="AF344" s="318"/>
      <c r="AG344" s="318"/>
      <c r="AH344" s="318"/>
      <c r="AI344" s="318"/>
      <c r="AJ344" s="318"/>
      <c r="AK344" s="318"/>
      <c r="AL344" s="318"/>
    </row>
    <row r="345" spans="3:38" s="285" customFormat="1" ht="12.75">
      <c r="C345" s="256"/>
      <c r="D345" s="256"/>
      <c r="E345" s="256"/>
      <c r="F345" s="256"/>
      <c r="G345" s="261"/>
      <c r="H345" s="256"/>
      <c r="I345" s="256"/>
      <c r="J345" s="256"/>
      <c r="K345" s="256"/>
      <c r="L345" s="256"/>
      <c r="R345" s="318"/>
      <c r="S345" s="318"/>
      <c r="T345" s="318"/>
      <c r="U345" s="318"/>
      <c r="V345" s="318"/>
      <c r="W345" s="318"/>
      <c r="X345" s="318"/>
      <c r="Y345" s="318"/>
      <c r="Z345" s="318"/>
      <c r="AD345" s="318"/>
      <c r="AE345" s="318"/>
      <c r="AF345" s="318"/>
      <c r="AG345" s="318"/>
      <c r="AH345" s="318"/>
      <c r="AI345" s="318"/>
      <c r="AJ345" s="318"/>
      <c r="AK345" s="318"/>
      <c r="AL345" s="318"/>
    </row>
    <row r="346" spans="3:38" s="285" customFormat="1" ht="12.75">
      <c r="C346" s="256"/>
      <c r="D346" s="256"/>
      <c r="E346" s="256"/>
      <c r="F346" s="256"/>
      <c r="G346" s="261"/>
      <c r="H346" s="256"/>
      <c r="I346" s="256"/>
      <c r="J346" s="256"/>
      <c r="K346" s="256"/>
      <c r="L346" s="256"/>
      <c r="R346" s="318"/>
      <c r="S346" s="318"/>
      <c r="T346" s="318"/>
      <c r="U346" s="318"/>
      <c r="V346" s="318"/>
      <c r="W346" s="318"/>
      <c r="X346" s="318"/>
      <c r="Y346" s="318"/>
      <c r="Z346" s="318"/>
      <c r="AD346" s="318"/>
      <c r="AE346" s="318"/>
      <c r="AF346" s="318"/>
      <c r="AG346" s="318"/>
      <c r="AH346" s="318"/>
      <c r="AI346" s="318"/>
      <c r="AJ346" s="318"/>
      <c r="AK346" s="318"/>
      <c r="AL346" s="318"/>
    </row>
    <row r="347" spans="3:38" s="285" customFormat="1" ht="12.75">
      <c r="C347" s="256"/>
      <c r="D347" s="256"/>
      <c r="E347" s="256"/>
      <c r="F347" s="256"/>
      <c r="G347" s="261"/>
      <c r="H347" s="256"/>
      <c r="I347" s="256"/>
      <c r="J347" s="256"/>
      <c r="K347" s="256"/>
      <c r="L347" s="256"/>
      <c r="R347" s="318"/>
      <c r="S347" s="318"/>
      <c r="T347" s="318"/>
      <c r="U347" s="318"/>
      <c r="V347" s="318"/>
      <c r="W347" s="318"/>
      <c r="X347" s="318"/>
      <c r="Y347" s="318"/>
      <c r="Z347" s="318"/>
      <c r="AD347" s="318"/>
      <c r="AE347" s="318"/>
      <c r="AF347" s="318"/>
      <c r="AG347" s="318"/>
      <c r="AH347" s="318"/>
      <c r="AI347" s="318"/>
      <c r="AJ347" s="318"/>
      <c r="AK347" s="318"/>
      <c r="AL347" s="318"/>
    </row>
    <row r="348" spans="3:38" s="285" customFormat="1" ht="12.75">
      <c r="C348" s="256"/>
      <c r="D348" s="256"/>
      <c r="E348" s="256"/>
      <c r="F348" s="256"/>
      <c r="G348" s="261"/>
      <c r="H348" s="256"/>
      <c r="I348" s="256"/>
      <c r="J348" s="256"/>
      <c r="K348" s="256"/>
      <c r="L348" s="256"/>
      <c r="R348" s="318"/>
      <c r="S348" s="318"/>
      <c r="T348" s="318"/>
      <c r="U348" s="318"/>
      <c r="V348" s="318"/>
      <c r="W348" s="318"/>
      <c r="X348" s="318"/>
      <c r="Y348" s="318"/>
      <c r="Z348" s="318"/>
      <c r="AD348" s="318"/>
      <c r="AE348" s="318"/>
      <c r="AF348" s="318"/>
      <c r="AG348" s="318"/>
      <c r="AH348" s="318"/>
      <c r="AI348" s="318"/>
      <c r="AJ348" s="318"/>
      <c r="AK348" s="318"/>
      <c r="AL348" s="318"/>
    </row>
    <row r="349" spans="3:38" s="285" customFormat="1" ht="12.75">
      <c r="C349" s="256"/>
      <c r="D349" s="256"/>
      <c r="E349" s="256"/>
      <c r="F349" s="256"/>
      <c r="G349" s="261"/>
      <c r="H349" s="256"/>
      <c r="I349" s="256"/>
      <c r="J349" s="256"/>
      <c r="K349" s="256"/>
      <c r="L349" s="256"/>
      <c r="R349" s="318"/>
      <c r="S349" s="318"/>
      <c r="T349" s="318"/>
      <c r="U349" s="318"/>
      <c r="V349" s="318"/>
      <c r="W349" s="318"/>
      <c r="X349" s="318"/>
      <c r="Y349" s="318"/>
      <c r="Z349" s="318"/>
      <c r="AD349" s="318"/>
      <c r="AE349" s="318"/>
      <c r="AF349" s="318"/>
      <c r="AG349" s="318"/>
      <c r="AH349" s="318"/>
      <c r="AI349" s="318"/>
      <c r="AJ349" s="318"/>
      <c r="AK349" s="318"/>
      <c r="AL349" s="318"/>
    </row>
    <row r="350" spans="3:38" s="285" customFormat="1" ht="12.75">
      <c r="C350" s="256"/>
      <c r="D350" s="256"/>
      <c r="E350" s="256"/>
      <c r="F350" s="256"/>
      <c r="G350" s="261"/>
      <c r="H350" s="256"/>
      <c r="I350" s="256"/>
      <c r="J350" s="256"/>
      <c r="K350" s="256"/>
      <c r="L350" s="256"/>
      <c r="R350" s="318"/>
      <c r="S350" s="318"/>
      <c r="T350" s="318"/>
      <c r="U350" s="318"/>
      <c r="V350" s="318"/>
      <c r="W350" s="318"/>
      <c r="X350" s="318"/>
      <c r="Y350" s="318"/>
      <c r="Z350" s="318"/>
      <c r="AD350" s="318"/>
      <c r="AE350" s="318"/>
      <c r="AF350" s="318"/>
      <c r="AG350" s="318"/>
      <c r="AH350" s="318"/>
      <c r="AI350" s="318"/>
      <c r="AJ350" s="318"/>
      <c r="AK350" s="318"/>
      <c r="AL350" s="318"/>
    </row>
    <row r="351" spans="3:38" s="285" customFormat="1" ht="12.75">
      <c r="C351" s="256"/>
      <c r="D351" s="256"/>
      <c r="E351" s="256"/>
      <c r="F351" s="256"/>
      <c r="G351" s="261"/>
      <c r="H351" s="256"/>
      <c r="I351" s="256"/>
      <c r="J351" s="256"/>
      <c r="K351" s="256"/>
      <c r="L351" s="256"/>
      <c r="R351" s="318"/>
      <c r="S351" s="318"/>
      <c r="T351" s="318"/>
      <c r="U351" s="318"/>
      <c r="V351" s="318"/>
      <c r="W351" s="318"/>
      <c r="X351" s="318"/>
      <c r="Y351" s="318"/>
      <c r="Z351" s="318"/>
      <c r="AD351" s="318"/>
      <c r="AE351" s="318"/>
      <c r="AF351" s="318"/>
      <c r="AG351" s="318"/>
      <c r="AH351" s="318"/>
      <c r="AI351" s="318"/>
      <c r="AJ351" s="318"/>
      <c r="AK351" s="318"/>
      <c r="AL351" s="318"/>
    </row>
    <row r="352" spans="3:38" s="285" customFormat="1" ht="12.75">
      <c r="C352" s="256"/>
      <c r="D352" s="256"/>
      <c r="E352" s="256"/>
      <c r="F352" s="256"/>
      <c r="G352" s="261"/>
      <c r="H352" s="256"/>
      <c r="I352" s="256"/>
      <c r="J352" s="256"/>
      <c r="K352" s="256"/>
      <c r="L352" s="256"/>
      <c r="R352" s="318"/>
      <c r="S352" s="318"/>
      <c r="T352" s="318"/>
      <c r="U352" s="318"/>
      <c r="V352" s="318"/>
      <c r="W352" s="318"/>
      <c r="X352" s="318"/>
      <c r="Y352" s="318"/>
      <c r="Z352" s="318"/>
      <c r="AD352" s="318"/>
      <c r="AE352" s="318"/>
      <c r="AF352" s="318"/>
      <c r="AG352" s="318"/>
      <c r="AH352" s="318"/>
      <c r="AI352" s="318"/>
      <c r="AJ352" s="318"/>
      <c r="AK352" s="318"/>
      <c r="AL352" s="318"/>
    </row>
    <row r="353" spans="3:38" s="285" customFormat="1" ht="12.75">
      <c r="C353" s="256"/>
      <c r="D353" s="256"/>
      <c r="E353" s="256"/>
      <c r="F353" s="256"/>
      <c r="G353" s="261"/>
      <c r="H353" s="256"/>
      <c r="I353" s="256"/>
      <c r="J353" s="256"/>
      <c r="K353" s="256"/>
      <c r="L353" s="256"/>
      <c r="R353" s="318"/>
      <c r="S353" s="318"/>
      <c r="T353" s="318"/>
      <c r="U353" s="318"/>
      <c r="V353" s="318"/>
      <c r="W353" s="318"/>
      <c r="X353" s="318"/>
      <c r="Y353" s="318"/>
      <c r="Z353" s="318"/>
      <c r="AD353" s="318"/>
      <c r="AE353" s="318"/>
      <c r="AF353" s="318"/>
      <c r="AG353" s="318"/>
      <c r="AH353" s="318"/>
      <c r="AI353" s="318"/>
      <c r="AJ353" s="318"/>
      <c r="AK353" s="318"/>
      <c r="AL353" s="318"/>
    </row>
    <row r="354" spans="3:38" s="285" customFormat="1" ht="12.75">
      <c r="C354" s="256"/>
      <c r="D354" s="256"/>
      <c r="E354" s="256"/>
      <c r="F354" s="256"/>
      <c r="G354" s="261"/>
      <c r="H354" s="256"/>
      <c r="I354" s="256"/>
      <c r="J354" s="256"/>
      <c r="K354" s="256"/>
      <c r="L354" s="256"/>
      <c r="R354" s="318"/>
      <c r="S354" s="318"/>
      <c r="T354" s="318"/>
      <c r="U354" s="318"/>
      <c r="V354" s="318"/>
      <c r="W354" s="318"/>
      <c r="X354" s="318"/>
      <c r="Y354" s="318"/>
      <c r="Z354" s="318"/>
      <c r="AD354" s="318"/>
      <c r="AE354" s="318"/>
      <c r="AF354" s="318"/>
      <c r="AG354" s="318"/>
      <c r="AH354" s="318"/>
      <c r="AI354" s="318"/>
      <c r="AJ354" s="318"/>
      <c r="AK354" s="318"/>
      <c r="AL354" s="318"/>
    </row>
    <row r="355" spans="3:38" s="285" customFormat="1" ht="12.75">
      <c r="C355" s="256"/>
      <c r="D355" s="256"/>
      <c r="E355" s="256"/>
      <c r="F355" s="256"/>
      <c r="G355" s="261"/>
      <c r="H355" s="256"/>
      <c r="I355" s="256"/>
      <c r="J355" s="256"/>
      <c r="K355" s="256"/>
      <c r="L355" s="256"/>
      <c r="R355" s="318"/>
      <c r="S355" s="318"/>
      <c r="T355" s="318"/>
      <c r="U355" s="318"/>
      <c r="V355" s="318"/>
      <c r="W355" s="318"/>
      <c r="X355" s="318"/>
      <c r="Y355" s="318"/>
      <c r="Z355" s="318"/>
      <c r="AD355" s="318"/>
      <c r="AE355" s="318"/>
      <c r="AF355" s="318"/>
      <c r="AG355" s="318"/>
      <c r="AH355" s="318"/>
      <c r="AI355" s="318"/>
      <c r="AJ355" s="318"/>
      <c r="AK355" s="318"/>
      <c r="AL355" s="318"/>
    </row>
    <row r="356" spans="3:38" s="285" customFormat="1" ht="12.75">
      <c r="C356" s="256"/>
      <c r="D356" s="256"/>
      <c r="E356" s="256"/>
      <c r="F356" s="256"/>
      <c r="G356" s="261"/>
      <c r="H356" s="256"/>
      <c r="I356" s="256"/>
      <c r="J356" s="256"/>
      <c r="K356" s="256"/>
      <c r="L356" s="256"/>
      <c r="R356" s="318"/>
      <c r="S356" s="318"/>
      <c r="T356" s="318"/>
      <c r="U356" s="318"/>
      <c r="V356" s="318"/>
      <c r="W356" s="318"/>
      <c r="X356" s="318"/>
      <c r="Y356" s="318"/>
      <c r="Z356" s="318"/>
      <c r="AD356" s="318"/>
      <c r="AE356" s="318"/>
      <c r="AF356" s="318"/>
      <c r="AG356" s="318"/>
      <c r="AH356" s="318"/>
      <c r="AI356" s="318"/>
      <c r="AJ356" s="318"/>
      <c r="AK356" s="318"/>
      <c r="AL356" s="318"/>
    </row>
    <row r="357" spans="3:38" s="285" customFormat="1" ht="12.75">
      <c r="C357" s="256"/>
      <c r="D357" s="256"/>
      <c r="E357" s="256"/>
      <c r="F357" s="256"/>
      <c r="G357" s="261"/>
      <c r="H357" s="256"/>
      <c r="I357" s="256"/>
      <c r="J357" s="256"/>
      <c r="K357" s="256"/>
      <c r="L357" s="256"/>
      <c r="R357" s="318"/>
      <c r="S357" s="318"/>
      <c r="T357" s="318"/>
      <c r="U357" s="318"/>
      <c r="V357" s="318"/>
      <c r="W357" s="318"/>
      <c r="X357" s="318"/>
      <c r="Y357" s="318"/>
      <c r="Z357" s="318"/>
      <c r="AD357" s="318"/>
      <c r="AE357" s="318"/>
      <c r="AF357" s="318"/>
      <c r="AG357" s="318"/>
      <c r="AH357" s="318"/>
      <c r="AI357" s="318"/>
      <c r="AJ357" s="318"/>
      <c r="AK357" s="318"/>
      <c r="AL357" s="318"/>
    </row>
    <row r="358" spans="3:38" s="285" customFormat="1" ht="12.75">
      <c r="C358" s="256"/>
      <c r="D358" s="256"/>
      <c r="E358" s="256"/>
      <c r="F358" s="256"/>
      <c r="G358" s="261"/>
      <c r="H358" s="256"/>
      <c r="I358" s="256"/>
      <c r="J358" s="256"/>
      <c r="K358" s="256"/>
      <c r="L358" s="256"/>
      <c r="R358" s="318"/>
      <c r="S358" s="318"/>
      <c r="T358" s="318"/>
      <c r="U358" s="318"/>
      <c r="V358" s="318"/>
      <c r="W358" s="318"/>
      <c r="X358" s="318"/>
      <c r="Y358" s="318"/>
      <c r="Z358" s="318"/>
      <c r="AD358" s="318"/>
      <c r="AE358" s="318"/>
      <c r="AF358" s="318"/>
      <c r="AG358" s="318"/>
      <c r="AH358" s="318"/>
      <c r="AI358" s="318"/>
      <c r="AJ358" s="318"/>
      <c r="AK358" s="318"/>
      <c r="AL358" s="318"/>
    </row>
    <row r="359" spans="3:38" s="285" customFormat="1" ht="12.75">
      <c r="C359" s="256"/>
      <c r="D359" s="256"/>
      <c r="E359" s="256"/>
      <c r="F359" s="256"/>
      <c r="G359" s="261"/>
      <c r="H359" s="256"/>
      <c r="I359" s="256"/>
      <c r="J359" s="256"/>
      <c r="K359" s="256"/>
      <c r="L359" s="256"/>
      <c r="R359" s="318"/>
      <c r="S359" s="318"/>
      <c r="T359" s="318"/>
      <c r="U359" s="318"/>
      <c r="V359" s="318"/>
      <c r="W359" s="318"/>
      <c r="X359" s="318"/>
      <c r="Y359" s="318"/>
      <c r="Z359" s="318"/>
      <c r="AD359" s="318"/>
      <c r="AE359" s="318"/>
      <c r="AF359" s="318"/>
      <c r="AG359" s="318"/>
      <c r="AH359" s="318"/>
      <c r="AI359" s="318"/>
      <c r="AJ359" s="318"/>
      <c r="AK359" s="318"/>
      <c r="AL359" s="318"/>
    </row>
    <row r="360" spans="3:38" s="285" customFormat="1" ht="12.75">
      <c r="C360" s="256"/>
      <c r="D360" s="256"/>
      <c r="E360" s="256"/>
      <c r="F360" s="256"/>
      <c r="G360" s="261"/>
      <c r="H360" s="256"/>
      <c r="I360" s="256"/>
      <c r="J360" s="256"/>
      <c r="K360" s="256"/>
      <c r="L360" s="256"/>
      <c r="R360" s="318"/>
      <c r="S360" s="318"/>
      <c r="T360" s="318"/>
      <c r="U360" s="318"/>
      <c r="V360" s="318"/>
      <c r="W360" s="318"/>
      <c r="X360" s="318"/>
      <c r="Y360" s="318"/>
      <c r="Z360" s="318"/>
      <c r="AD360" s="318"/>
      <c r="AE360" s="318"/>
      <c r="AF360" s="318"/>
      <c r="AG360" s="318"/>
      <c r="AH360" s="318"/>
      <c r="AI360" s="318"/>
      <c r="AJ360" s="318"/>
      <c r="AK360" s="318"/>
      <c r="AL360" s="318"/>
    </row>
    <row r="361" spans="3:38" s="285" customFormat="1" ht="12.75">
      <c r="C361" s="256"/>
      <c r="D361" s="256"/>
      <c r="E361" s="256"/>
      <c r="F361" s="256"/>
      <c r="G361" s="261"/>
      <c r="H361" s="256"/>
      <c r="I361" s="256"/>
      <c r="J361" s="256"/>
      <c r="K361" s="256"/>
      <c r="L361" s="256"/>
      <c r="R361" s="318"/>
      <c r="S361" s="318"/>
      <c r="T361" s="318"/>
      <c r="U361" s="318"/>
      <c r="V361" s="318"/>
      <c r="W361" s="318"/>
      <c r="X361" s="318"/>
      <c r="Y361" s="318"/>
      <c r="Z361" s="318"/>
      <c r="AD361" s="318"/>
      <c r="AE361" s="318"/>
      <c r="AF361" s="318"/>
      <c r="AG361" s="318"/>
      <c r="AH361" s="318"/>
      <c r="AI361" s="318"/>
      <c r="AJ361" s="318"/>
      <c r="AK361" s="318"/>
      <c r="AL361" s="318"/>
    </row>
    <row r="362" spans="3:38" s="285" customFormat="1" ht="12.75">
      <c r="C362" s="256"/>
      <c r="D362" s="256"/>
      <c r="E362" s="256"/>
      <c r="F362" s="256"/>
      <c r="G362" s="261"/>
      <c r="H362" s="256"/>
      <c r="I362" s="256"/>
      <c r="J362" s="256"/>
      <c r="K362" s="256"/>
      <c r="L362" s="256"/>
      <c r="R362" s="318"/>
      <c r="S362" s="318"/>
      <c r="T362" s="318"/>
      <c r="U362" s="318"/>
      <c r="V362" s="318"/>
      <c r="W362" s="318"/>
      <c r="X362" s="318"/>
      <c r="Y362" s="318"/>
      <c r="Z362" s="318"/>
      <c r="AD362" s="318"/>
      <c r="AE362" s="318"/>
      <c r="AF362" s="318"/>
      <c r="AG362" s="318"/>
      <c r="AH362" s="318"/>
      <c r="AI362" s="318"/>
      <c r="AJ362" s="318"/>
      <c r="AK362" s="318"/>
      <c r="AL362" s="318"/>
    </row>
    <row r="363" spans="3:38" s="285" customFormat="1" ht="12.75">
      <c r="C363" s="256"/>
      <c r="D363" s="256"/>
      <c r="E363" s="256"/>
      <c r="F363" s="256"/>
      <c r="G363" s="261"/>
      <c r="H363" s="256"/>
      <c r="I363" s="256"/>
      <c r="J363" s="256"/>
      <c r="K363" s="256"/>
      <c r="L363" s="256"/>
      <c r="R363" s="318"/>
      <c r="S363" s="318"/>
      <c r="T363" s="318"/>
      <c r="U363" s="318"/>
      <c r="V363" s="318"/>
      <c r="W363" s="318"/>
      <c r="X363" s="318"/>
      <c r="Y363" s="318"/>
      <c r="Z363" s="318"/>
      <c r="AD363" s="318"/>
      <c r="AE363" s="318"/>
      <c r="AF363" s="318"/>
      <c r="AG363" s="318"/>
      <c r="AH363" s="318"/>
      <c r="AI363" s="318"/>
      <c r="AJ363" s="318"/>
      <c r="AK363" s="318"/>
      <c r="AL363" s="318"/>
    </row>
    <row r="364" spans="3:38" s="285" customFormat="1" ht="12.75">
      <c r="C364" s="256"/>
      <c r="D364" s="256"/>
      <c r="E364" s="256"/>
      <c r="F364" s="256"/>
      <c r="G364" s="261"/>
      <c r="H364" s="256"/>
      <c r="I364" s="256"/>
      <c r="J364" s="256"/>
      <c r="K364" s="256"/>
      <c r="L364" s="256"/>
      <c r="R364" s="318"/>
      <c r="S364" s="318"/>
      <c r="T364" s="318"/>
      <c r="U364" s="318"/>
      <c r="V364" s="318"/>
      <c r="W364" s="318"/>
      <c r="X364" s="318"/>
      <c r="Y364" s="318"/>
      <c r="Z364" s="318"/>
      <c r="AD364" s="318"/>
      <c r="AE364" s="318"/>
      <c r="AF364" s="318"/>
      <c r="AG364" s="318"/>
      <c r="AH364" s="318"/>
      <c r="AI364" s="318"/>
      <c r="AJ364" s="318"/>
      <c r="AK364" s="318"/>
      <c r="AL364" s="318"/>
    </row>
    <row r="365" spans="3:38" s="285" customFormat="1" ht="12.75">
      <c r="C365" s="256"/>
      <c r="D365" s="256"/>
      <c r="E365" s="256"/>
      <c r="F365" s="256"/>
      <c r="G365" s="261"/>
      <c r="H365" s="256"/>
      <c r="I365" s="256"/>
      <c r="J365" s="256"/>
      <c r="K365" s="256"/>
      <c r="L365" s="256"/>
      <c r="R365" s="318"/>
      <c r="S365" s="318"/>
      <c r="T365" s="318"/>
      <c r="U365" s="318"/>
      <c r="V365" s="318"/>
      <c r="W365" s="318"/>
      <c r="X365" s="318"/>
      <c r="Y365" s="318"/>
      <c r="Z365" s="318"/>
      <c r="AD365" s="318"/>
      <c r="AE365" s="318"/>
      <c r="AF365" s="318"/>
      <c r="AG365" s="318"/>
      <c r="AH365" s="318"/>
      <c r="AI365" s="318"/>
      <c r="AJ365" s="318"/>
      <c r="AK365" s="318"/>
      <c r="AL365" s="318"/>
    </row>
    <row r="366" spans="3:38" s="285" customFormat="1" ht="12.75">
      <c r="C366" s="256"/>
      <c r="D366" s="256"/>
      <c r="E366" s="256"/>
      <c r="F366" s="256"/>
      <c r="G366" s="261"/>
      <c r="H366" s="256"/>
      <c r="I366" s="256"/>
      <c r="J366" s="256"/>
      <c r="K366" s="256"/>
      <c r="L366" s="256"/>
      <c r="R366" s="318"/>
      <c r="S366" s="318"/>
      <c r="T366" s="318"/>
      <c r="U366" s="318"/>
      <c r="V366" s="318"/>
      <c r="W366" s="318"/>
      <c r="X366" s="318"/>
      <c r="Y366" s="318"/>
      <c r="Z366" s="318"/>
      <c r="AD366" s="318"/>
      <c r="AE366" s="318"/>
      <c r="AF366" s="318"/>
      <c r="AG366" s="318"/>
      <c r="AH366" s="318"/>
      <c r="AI366" s="318"/>
      <c r="AJ366" s="318"/>
      <c r="AK366" s="318"/>
      <c r="AL366" s="318"/>
    </row>
    <row r="367" spans="3:38" s="285" customFormat="1" ht="12.75">
      <c r="C367" s="256"/>
      <c r="D367" s="256"/>
      <c r="E367" s="256"/>
      <c r="F367" s="256"/>
      <c r="G367" s="261"/>
      <c r="H367" s="256"/>
      <c r="I367" s="256"/>
      <c r="J367" s="256"/>
      <c r="K367" s="256"/>
      <c r="L367" s="256"/>
      <c r="R367" s="318"/>
      <c r="S367" s="318"/>
      <c r="T367" s="318"/>
      <c r="U367" s="318"/>
      <c r="V367" s="318"/>
      <c r="W367" s="318"/>
      <c r="X367" s="318"/>
      <c r="Y367" s="318"/>
      <c r="Z367" s="318"/>
      <c r="AD367" s="318"/>
      <c r="AE367" s="318"/>
      <c r="AF367" s="318"/>
      <c r="AG367" s="318"/>
      <c r="AH367" s="318"/>
      <c r="AI367" s="318"/>
      <c r="AJ367" s="318"/>
      <c r="AK367" s="318"/>
      <c r="AL367" s="318"/>
    </row>
    <row r="368" spans="3:38" s="285" customFormat="1" ht="12.75">
      <c r="C368" s="256"/>
      <c r="D368" s="256"/>
      <c r="E368" s="256"/>
      <c r="F368" s="256"/>
      <c r="G368" s="261"/>
      <c r="H368" s="256"/>
      <c r="I368" s="256"/>
      <c r="J368" s="256"/>
      <c r="K368" s="256"/>
      <c r="L368" s="256"/>
      <c r="R368" s="318"/>
      <c r="S368" s="318"/>
      <c r="T368" s="318"/>
      <c r="U368" s="318"/>
      <c r="V368" s="318"/>
      <c r="W368" s="318"/>
      <c r="X368" s="318"/>
      <c r="Y368" s="318"/>
      <c r="Z368" s="318"/>
      <c r="AD368" s="318"/>
      <c r="AE368" s="318"/>
      <c r="AF368" s="318"/>
      <c r="AG368" s="318"/>
      <c r="AH368" s="318"/>
      <c r="AI368" s="318"/>
      <c r="AJ368" s="318"/>
      <c r="AK368" s="318"/>
      <c r="AL368" s="318"/>
    </row>
    <row r="369" spans="3:38" s="285" customFormat="1" ht="12.75">
      <c r="C369" s="256"/>
      <c r="D369" s="256"/>
      <c r="E369" s="256"/>
      <c r="F369" s="256"/>
      <c r="G369" s="261"/>
      <c r="H369" s="256"/>
      <c r="I369" s="256"/>
      <c r="J369" s="256"/>
      <c r="K369" s="256"/>
      <c r="L369" s="256"/>
      <c r="R369" s="318"/>
      <c r="S369" s="318"/>
      <c r="T369" s="318"/>
      <c r="U369" s="318"/>
      <c r="V369" s="318"/>
      <c r="W369" s="318"/>
      <c r="X369" s="318"/>
      <c r="Y369" s="318"/>
      <c r="Z369" s="318"/>
      <c r="AD369" s="318"/>
      <c r="AE369" s="318"/>
      <c r="AF369" s="318"/>
      <c r="AG369" s="318"/>
      <c r="AH369" s="318"/>
      <c r="AI369" s="318"/>
      <c r="AJ369" s="318"/>
      <c r="AK369" s="318"/>
      <c r="AL369" s="318"/>
    </row>
    <row r="370" spans="3:38" s="285" customFormat="1" ht="12.75">
      <c r="C370" s="256"/>
      <c r="D370" s="256"/>
      <c r="E370" s="256"/>
      <c r="F370" s="256"/>
      <c r="G370" s="261"/>
      <c r="H370" s="256"/>
      <c r="I370" s="256"/>
      <c r="J370" s="256"/>
      <c r="K370" s="256"/>
      <c r="L370" s="256"/>
      <c r="R370" s="318"/>
      <c r="S370" s="318"/>
      <c r="T370" s="318"/>
      <c r="U370" s="318"/>
      <c r="V370" s="318"/>
      <c r="W370" s="318"/>
      <c r="X370" s="318"/>
      <c r="Y370" s="318"/>
      <c r="Z370" s="318"/>
      <c r="AD370" s="318"/>
      <c r="AE370" s="318"/>
      <c r="AF370" s="318"/>
      <c r="AG370" s="318"/>
      <c r="AH370" s="318"/>
      <c r="AI370" s="318"/>
      <c r="AJ370" s="318"/>
      <c r="AK370" s="318"/>
      <c r="AL370" s="318"/>
    </row>
    <row r="371" spans="3:38" s="285" customFormat="1" ht="12.75">
      <c r="C371" s="256"/>
      <c r="D371" s="256"/>
      <c r="E371" s="256"/>
      <c r="F371" s="256"/>
      <c r="G371" s="261"/>
      <c r="H371" s="256"/>
      <c r="I371" s="256"/>
      <c r="J371" s="256"/>
      <c r="K371" s="256"/>
      <c r="L371" s="256"/>
      <c r="R371" s="318"/>
      <c r="S371" s="318"/>
      <c r="T371" s="318"/>
      <c r="U371" s="318"/>
      <c r="V371" s="318"/>
      <c r="W371" s="318"/>
      <c r="X371" s="318"/>
      <c r="Y371" s="318"/>
      <c r="Z371" s="318"/>
      <c r="AD371" s="318"/>
      <c r="AE371" s="318"/>
      <c r="AF371" s="318"/>
      <c r="AG371" s="318"/>
      <c r="AH371" s="318"/>
      <c r="AI371" s="318"/>
      <c r="AJ371" s="318"/>
      <c r="AK371" s="318"/>
      <c r="AL371" s="318"/>
    </row>
    <row r="372" spans="3:38" s="285" customFormat="1" ht="12.75">
      <c r="C372" s="256"/>
      <c r="D372" s="256"/>
      <c r="E372" s="256"/>
      <c r="F372" s="256"/>
      <c r="G372" s="261"/>
      <c r="H372" s="256"/>
      <c r="I372" s="256"/>
      <c r="J372" s="256"/>
      <c r="K372" s="256"/>
      <c r="L372" s="256"/>
      <c r="R372" s="318"/>
      <c r="S372" s="318"/>
      <c r="T372" s="318"/>
      <c r="U372" s="318"/>
      <c r="V372" s="318"/>
      <c r="W372" s="318"/>
      <c r="X372" s="318"/>
      <c r="Y372" s="318"/>
      <c r="Z372" s="318"/>
      <c r="AD372" s="318"/>
      <c r="AE372" s="318"/>
      <c r="AF372" s="318"/>
      <c r="AG372" s="318"/>
      <c r="AH372" s="318"/>
      <c r="AI372" s="318"/>
      <c r="AJ372" s="318"/>
      <c r="AK372" s="318"/>
      <c r="AL372" s="318"/>
    </row>
    <row r="373" spans="3:38" s="285" customFormat="1" ht="12.75">
      <c r="C373" s="256"/>
      <c r="D373" s="256"/>
      <c r="E373" s="256"/>
      <c r="F373" s="256"/>
      <c r="G373" s="261"/>
      <c r="H373" s="256"/>
      <c r="I373" s="256"/>
      <c r="J373" s="256"/>
      <c r="K373" s="256"/>
      <c r="L373" s="256"/>
      <c r="R373" s="318"/>
      <c r="S373" s="318"/>
      <c r="T373" s="318"/>
      <c r="U373" s="318"/>
      <c r="V373" s="318"/>
      <c r="W373" s="318"/>
      <c r="X373" s="318"/>
      <c r="Y373" s="318"/>
      <c r="Z373" s="318"/>
      <c r="AD373" s="318"/>
      <c r="AE373" s="318"/>
      <c r="AF373" s="318"/>
      <c r="AG373" s="318"/>
      <c r="AH373" s="318"/>
      <c r="AI373" s="318"/>
      <c r="AJ373" s="318"/>
      <c r="AK373" s="318"/>
      <c r="AL373" s="318"/>
    </row>
    <row r="374" spans="3:38" s="285" customFormat="1" ht="12.75">
      <c r="C374" s="256"/>
      <c r="D374" s="256"/>
      <c r="E374" s="256"/>
      <c r="F374" s="256"/>
      <c r="G374" s="261"/>
      <c r="H374" s="256"/>
      <c r="I374" s="256"/>
      <c r="J374" s="256"/>
      <c r="K374" s="256"/>
      <c r="L374" s="256"/>
      <c r="R374" s="318"/>
      <c r="S374" s="318"/>
      <c r="T374" s="318"/>
      <c r="U374" s="318"/>
      <c r="V374" s="318"/>
      <c r="W374" s="318"/>
      <c r="X374" s="318"/>
      <c r="Y374" s="318"/>
      <c r="Z374" s="318"/>
      <c r="AD374" s="318"/>
      <c r="AE374" s="318"/>
      <c r="AF374" s="318"/>
      <c r="AG374" s="318"/>
      <c r="AH374" s="318"/>
      <c r="AI374" s="318"/>
      <c r="AJ374" s="318"/>
      <c r="AK374" s="318"/>
      <c r="AL374" s="318"/>
    </row>
    <row r="375" spans="3:38" s="285" customFormat="1" ht="12.75">
      <c r="C375" s="256"/>
      <c r="D375" s="256"/>
      <c r="E375" s="256"/>
      <c r="F375" s="256"/>
      <c r="G375" s="261"/>
      <c r="H375" s="256"/>
      <c r="I375" s="256"/>
      <c r="J375" s="256"/>
      <c r="K375" s="256"/>
      <c r="L375" s="256"/>
      <c r="R375" s="318"/>
      <c r="S375" s="318"/>
      <c r="T375" s="318"/>
      <c r="U375" s="318"/>
      <c r="V375" s="318"/>
      <c r="W375" s="318"/>
      <c r="X375" s="318"/>
      <c r="Y375" s="318"/>
      <c r="Z375" s="318"/>
      <c r="AD375" s="318"/>
      <c r="AE375" s="318"/>
      <c r="AF375" s="318"/>
      <c r="AG375" s="318"/>
      <c r="AH375" s="318"/>
      <c r="AI375" s="318"/>
      <c r="AJ375" s="318"/>
      <c r="AK375" s="318"/>
      <c r="AL375" s="318"/>
    </row>
    <row r="376" spans="3:38" s="285" customFormat="1" ht="12.75">
      <c r="C376" s="256"/>
      <c r="D376" s="256"/>
      <c r="E376" s="256"/>
      <c r="F376" s="256"/>
      <c r="G376" s="261"/>
      <c r="H376" s="256"/>
      <c r="I376" s="256"/>
      <c r="J376" s="256"/>
      <c r="K376" s="256"/>
      <c r="L376" s="256"/>
      <c r="R376" s="318"/>
      <c r="S376" s="318"/>
      <c r="T376" s="318"/>
      <c r="U376" s="318"/>
      <c r="V376" s="318"/>
      <c r="W376" s="318"/>
      <c r="X376" s="318"/>
      <c r="Y376" s="318"/>
      <c r="Z376" s="318"/>
      <c r="AD376" s="318"/>
      <c r="AE376" s="318"/>
      <c r="AF376" s="318"/>
      <c r="AG376" s="318"/>
      <c r="AH376" s="318"/>
      <c r="AI376" s="318"/>
      <c r="AJ376" s="318"/>
      <c r="AK376" s="318"/>
      <c r="AL376" s="318"/>
    </row>
    <row r="377" spans="3:38" s="285" customFormat="1" ht="12.75">
      <c r="C377" s="256"/>
      <c r="D377" s="256"/>
      <c r="E377" s="256"/>
      <c r="F377" s="256"/>
      <c r="G377" s="261"/>
      <c r="H377" s="256"/>
      <c r="I377" s="256"/>
      <c r="J377" s="256"/>
      <c r="K377" s="256"/>
      <c r="L377" s="256"/>
      <c r="R377" s="318"/>
      <c r="S377" s="318"/>
      <c r="T377" s="318"/>
      <c r="U377" s="318"/>
      <c r="V377" s="318"/>
      <c r="W377" s="318"/>
      <c r="X377" s="318"/>
      <c r="Y377" s="318"/>
      <c r="Z377" s="318"/>
      <c r="AD377" s="318"/>
      <c r="AE377" s="318"/>
      <c r="AF377" s="318"/>
      <c r="AG377" s="318"/>
      <c r="AH377" s="318"/>
      <c r="AI377" s="318"/>
      <c r="AJ377" s="318"/>
      <c r="AK377" s="318"/>
      <c r="AL377" s="318"/>
    </row>
    <row r="378" spans="3:38" s="285" customFormat="1" ht="12.75">
      <c r="C378" s="256"/>
      <c r="D378" s="256"/>
      <c r="E378" s="256"/>
      <c r="F378" s="256"/>
      <c r="G378" s="261"/>
      <c r="H378" s="256"/>
      <c r="I378" s="256"/>
      <c r="J378" s="256"/>
      <c r="K378" s="256"/>
      <c r="L378" s="256"/>
      <c r="R378" s="318"/>
      <c r="S378" s="318"/>
      <c r="T378" s="318"/>
      <c r="U378" s="318"/>
      <c r="V378" s="318"/>
      <c r="W378" s="318"/>
      <c r="X378" s="318"/>
      <c r="Y378" s="318"/>
      <c r="Z378" s="318"/>
      <c r="AD378" s="318"/>
      <c r="AE378" s="318"/>
      <c r="AF378" s="318"/>
      <c r="AG378" s="318"/>
      <c r="AH378" s="318"/>
      <c r="AI378" s="318"/>
      <c r="AJ378" s="318"/>
      <c r="AK378" s="318"/>
      <c r="AL378" s="318"/>
    </row>
    <row r="379" spans="3:38" s="285" customFormat="1" ht="12.75">
      <c r="C379" s="256"/>
      <c r="D379" s="256"/>
      <c r="E379" s="256"/>
      <c r="F379" s="256"/>
      <c r="G379" s="261"/>
      <c r="H379" s="256"/>
      <c r="I379" s="256"/>
      <c r="J379" s="256"/>
      <c r="K379" s="256"/>
      <c r="L379" s="256"/>
      <c r="R379" s="318"/>
      <c r="S379" s="318"/>
      <c r="T379" s="318"/>
      <c r="U379" s="318"/>
      <c r="V379" s="318"/>
      <c r="W379" s="318"/>
      <c r="X379" s="318"/>
      <c r="Y379" s="318"/>
      <c r="Z379" s="318"/>
      <c r="AD379" s="318"/>
      <c r="AE379" s="318"/>
      <c r="AF379" s="318"/>
      <c r="AG379" s="318"/>
      <c r="AH379" s="318"/>
      <c r="AI379" s="318"/>
      <c r="AJ379" s="318"/>
      <c r="AK379" s="318"/>
      <c r="AL379" s="318"/>
    </row>
    <row r="380" spans="3:38" s="285" customFormat="1" ht="12.75">
      <c r="C380" s="256"/>
      <c r="D380" s="256"/>
      <c r="E380" s="256"/>
      <c r="F380" s="256"/>
      <c r="G380" s="261"/>
      <c r="H380" s="256"/>
      <c r="I380" s="256"/>
      <c r="J380" s="256"/>
      <c r="K380" s="256"/>
      <c r="L380" s="256"/>
      <c r="R380" s="318"/>
      <c r="S380" s="318"/>
      <c r="T380" s="318"/>
      <c r="U380" s="318"/>
      <c r="V380" s="318"/>
      <c r="W380" s="318"/>
      <c r="X380" s="318"/>
      <c r="Y380" s="318"/>
      <c r="Z380" s="318"/>
      <c r="AD380" s="318"/>
      <c r="AE380" s="318"/>
      <c r="AF380" s="318"/>
      <c r="AG380" s="318"/>
      <c r="AH380" s="318"/>
      <c r="AI380" s="318"/>
      <c r="AJ380" s="318"/>
      <c r="AK380" s="318"/>
      <c r="AL380" s="318"/>
    </row>
    <row r="381" spans="3:38" s="285" customFormat="1" ht="12.75">
      <c r="C381" s="256"/>
      <c r="D381" s="256"/>
      <c r="E381" s="256"/>
      <c r="F381" s="256"/>
      <c r="G381" s="261"/>
      <c r="H381" s="256"/>
      <c r="I381" s="256"/>
      <c r="J381" s="256"/>
      <c r="K381" s="256"/>
      <c r="L381" s="256"/>
      <c r="R381" s="318"/>
      <c r="S381" s="318"/>
      <c r="T381" s="318"/>
      <c r="U381" s="318"/>
      <c r="V381" s="318"/>
      <c r="W381" s="318"/>
      <c r="X381" s="318"/>
      <c r="Y381" s="318"/>
      <c r="Z381" s="318"/>
      <c r="AD381" s="318"/>
      <c r="AE381" s="318"/>
      <c r="AF381" s="318"/>
      <c r="AG381" s="318"/>
      <c r="AH381" s="318"/>
      <c r="AI381" s="318"/>
      <c r="AJ381" s="318"/>
      <c r="AK381" s="318"/>
      <c r="AL381" s="318"/>
    </row>
    <row r="382" spans="3:38" s="285" customFormat="1" ht="12.75">
      <c r="C382" s="256"/>
      <c r="D382" s="256"/>
      <c r="E382" s="256"/>
      <c r="F382" s="256"/>
      <c r="G382" s="261"/>
      <c r="H382" s="256"/>
      <c r="I382" s="256"/>
      <c r="J382" s="256"/>
      <c r="K382" s="256"/>
      <c r="L382" s="256"/>
      <c r="R382" s="318"/>
      <c r="S382" s="318"/>
      <c r="T382" s="318"/>
      <c r="U382" s="318"/>
      <c r="V382" s="318"/>
      <c r="W382" s="318"/>
      <c r="X382" s="318"/>
      <c r="Y382" s="318"/>
      <c r="Z382" s="318"/>
      <c r="AD382" s="318"/>
      <c r="AE382" s="318"/>
      <c r="AF382" s="318"/>
      <c r="AG382" s="318"/>
      <c r="AH382" s="318"/>
      <c r="AI382" s="318"/>
      <c r="AJ382" s="318"/>
      <c r="AK382" s="318"/>
      <c r="AL382" s="318"/>
    </row>
    <row r="383" spans="3:38" s="285" customFormat="1" ht="12.75">
      <c r="C383" s="256"/>
      <c r="D383" s="256"/>
      <c r="E383" s="256"/>
      <c r="F383" s="256"/>
      <c r="G383" s="261"/>
      <c r="H383" s="256"/>
      <c r="I383" s="256"/>
      <c r="J383" s="256"/>
      <c r="K383" s="256"/>
      <c r="L383" s="256"/>
      <c r="R383" s="318"/>
      <c r="S383" s="318"/>
      <c r="T383" s="318"/>
      <c r="U383" s="318"/>
      <c r="V383" s="318"/>
      <c r="W383" s="318"/>
      <c r="X383" s="318"/>
      <c r="Y383" s="318"/>
      <c r="Z383" s="318"/>
      <c r="AD383" s="318"/>
      <c r="AE383" s="318"/>
      <c r="AF383" s="318"/>
      <c r="AG383" s="318"/>
      <c r="AH383" s="318"/>
      <c r="AI383" s="318"/>
      <c r="AJ383" s="318"/>
      <c r="AK383" s="318"/>
      <c r="AL383" s="318"/>
    </row>
    <row r="384" spans="3:38" s="285" customFormat="1" ht="12.75">
      <c r="C384" s="256"/>
      <c r="D384" s="256"/>
      <c r="E384" s="256"/>
      <c r="F384" s="256"/>
      <c r="G384" s="261"/>
      <c r="H384" s="256"/>
      <c r="I384" s="256"/>
      <c r="J384" s="256"/>
      <c r="K384" s="256"/>
      <c r="L384" s="256"/>
      <c r="R384" s="318"/>
      <c r="S384" s="318"/>
      <c r="T384" s="318"/>
      <c r="U384" s="318"/>
      <c r="V384" s="318"/>
      <c r="W384" s="318"/>
      <c r="X384" s="318"/>
      <c r="Y384" s="318"/>
      <c r="Z384" s="318"/>
      <c r="AD384" s="318"/>
      <c r="AE384" s="318"/>
      <c r="AF384" s="318"/>
      <c r="AG384" s="318"/>
      <c r="AH384" s="318"/>
      <c r="AI384" s="318"/>
      <c r="AJ384" s="318"/>
      <c r="AK384" s="318"/>
      <c r="AL384" s="318"/>
    </row>
    <row r="385" spans="2:15" ht="12.75">
      <c r="B385" s="2"/>
      <c r="C385" s="39"/>
      <c r="D385" s="39"/>
      <c r="E385" s="39"/>
      <c r="F385" s="39"/>
      <c r="G385" s="210"/>
      <c r="H385" s="39"/>
      <c r="I385" s="39"/>
      <c r="J385" s="39"/>
      <c r="K385" s="39"/>
      <c r="L385" s="39"/>
      <c r="M385" s="2"/>
      <c r="N385" s="2"/>
      <c r="O385" s="2"/>
    </row>
    <row r="386" spans="2:15" ht="12.75">
      <c r="B386" s="2"/>
      <c r="C386" s="39"/>
      <c r="D386" s="39"/>
      <c r="E386" s="39"/>
      <c r="F386" s="39"/>
      <c r="G386" s="210"/>
      <c r="H386" s="39"/>
      <c r="I386" s="39"/>
      <c r="J386" s="39"/>
      <c r="K386" s="39"/>
      <c r="L386" s="39"/>
      <c r="M386" s="2"/>
      <c r="N386" s="2"/>
      <c r="O386" s="2"/>
    </row>
    <row r="387" spans="2:15" ht="12.75">
      <c r="B387" s="2"/>
      <c r="C387" s="39"/>
      <c r="D387" s="39"/>
      <c r="E387" s="39"/>
      <c r="F387" s="39"/>
      <c r="G387" s="210"/>
      <c r="H387" s="39"/>
      <c r="I387" s="39"/>
      <c r="J387" s="39"/>
      <c r="K387" s="39"/>
      <c r="L387" s="39"/>
      <c r="M387" s="2"/>
      <c r="N387" s="2"/>
      <c r="O387" s="2"/>
    </row>
    <row r="388" spans="2:15" ht="12.75">
      <c r="B388" s="2"/>
      <c r="C388" s="39"/>
      <c r="D388" s="39"/>
      <c r="E388" s="39"/>
      <c r="F388" s="39"/>
      <c r="G388" s="210"/>
      <c r="H388" s="39"/>
      <c r="I388" s="39"/>
      <c r="J388" s="39"/>
      <c r="K388" s="39"/>
      <c r="L388" s="39"/>
      <c r="M388" s="2"/>
      <c r="N388" s="2"/>
      <c r="O388" s="2"/>
    </row>
    <row r="389" spans="2:15" ht="12.75">
      <c r="B389" s="2"/>
      <c r="C389" s="39"/>
      <c r="D389" s="39"/>
      <c r="E389" s="39"/>
      <c r="F389" s="39"/>
      <c r="G389" s="210"/>
      <c r="H389" s="39"/>
      <c r="I389" s="39"/>
      <c r="J389" s="39"/>
      <c r="K389" s="39"/>
      <c r="L389" s="39"/>
      <c r="M389" s="2"/>
      <c r="N389" s="2"/>
      <c r="O389" s="2"/>
    </row>
    <row r="390" spans="2:15" ht="12.75">
      <c r="B390" s="2"/>
      <c r="C390" s="39"/>
      <c r="D390" s="39"/>
      <c r="E390" s="39"/>
      <c r="F390" s="39"/>
      <c r="G390" s="210"/>
      <c r="H390" s="39"/>
      <c r="I390" s="39"/>
      <c r="J390" s="39"/>
      <c r="K390" s="39"/>
      <c r="L390" s="39"/>
      <c r="M390" s="2"/>
      <c r="N390" s="2"/>
      <c r="O390" s="2"/>
    </row>
    <row r="391" spans="2:15" ht="12.75">
      <c r="B391" s="2"/>
      <c r="C391" s="39"/>
      <c r="D391" s="39"/>
      <c r="E391" s="39"/>
      <c r="F391" s="39"/>
      <c r="G391" s="210"/>
      <c r="H391" s="39"/>
      <c r="I391" s="39"/>
      <c r="J391" s="39"/>
      <c r="K391" s="39"/>
      <c r="L391" s="39"/>
      <c r="M391" s="2"/>
      <c r="N391" s="2"/>
      <c r="O391" s="2"/>
    </row>
    <row r="392" spans="2:15" ht="12.75">
      <c r="B392" s="2"/>
      <c r="C392" s="39"/>
      <c r="D392" s="39"/>
      <c r="E392" s="39"/>
      <c r="F392" s="39"/>
      <c r="G392" s="210"/>
      <c r="H392" s="39"/>
      <c r="I392" s="39"/>
      <c r="J392" s="39"/>
      <c r="K392" s="39"/>
      <c r="L392" s="39"/>
      <c r="M392" s="2"/>
      <c r="N392" s="2"/>
      <c r="O392" s="2"/>
    </row>
    <row r="393" spans="2:15" ht="12.75">
      <c r="B393" s="2"/>
      <c r="C393" s="39"/>
      <c r="D393" s="39"/>
      <c r="E393" s="39"/>
      <c r="F393" s="39"/>
      <c r="G393" s="210"/>
      <c r="H393" s="39"/>
      <c r="I393" s="39"/>
      <c r="J393" s="39"/>
      <c r="K393" s="39"/>
      <c r="L393" s="39"/>
      <c r="M393" s="2"/>
      <c r="N393" s="2"/>
      <c r="O393" s="2"/>
    </row>
    <row r="394" spans="2:15" ht="12.75">
      <c r="B394" s="2"/>
      <c r="C394" s="39"/>
      <c r="D394" s="39"/>
      <c r="E394" s="39"/>
      <c r="F394" s="39"/>
      <c r="G394" s="210"/>
      <c r="H394" s="39"/>
      <c r="I394" s="39"/>
      <c r="J394" s="39"/>
      <c r="K394" s="39"/>
      <c r="L394" s="39"/>
      <c r="M394" s="2"/>
      <c r="N394" s="2"/>
      <c r="O394" s="2"/>
    </row>
    <row r="395" spans="2:15" ht="12.75">
      <c r="B395" s="2"/>
      <c r="C395" s="39"/>
      <c r="D395" s="39"/>
      <c r="E395" s="39"/>
      <c r="F395" s="39"/>
      <c r="G395" s="210"/>
      <c r="H395" s="39"/>
      <c r="I395" s="39"/>
      <c r="J395" s="39"/>
      <c r="K395" s="39"/>
      <c r="L395" s="39"/>
      <c r="M395" s="2"/>
      <c r="N395" s="2"/>
      <c r="O395" s="2"/>
    </row>
    <row r="396" spans="2:15" ht="12.75">
      <c r="B396" s="2"/>
      <c r="C396" s="39"/>
      <c r="D396" s="39"/>
      <c r="E396" s="39"/>
      <c r="F396" s="39"/>
      <c r="G396" s="210"/>
      <c r="H396" s="39"/>
      <c r="I396" s="39"/>
      <c r="J396" s="39"/>
      <c r="K396" s="39"/>
      <c r="L396" s="39"/>
      <c r="M396" s="2"/>
      <c r="N396" s="2"/>
      <c r="O396" s="2"/>
    </row>
    <row r="397" spans="2:15" ht="12.75">
      <c r="B397" s="2"/>
      <c r="C397" s="39"/>
      <c r="D397" s="39"/>
      <c r="E397" s="39"/>
      <c r="F397" s="39"/>
      <c r="G397" s="210"/>
      <c r="H397" s="39"/>
      <c r="I397" s="39"/>
      <c r="J397" s="39"/>
      <c r="K397" s="39"/>
      <c r="L397" s="39"/>
      <c r="M397" s="2"/>
      <c r="N397" s="2"/>
      <c r="O397" s="2"/>
    </row>
    <row r="398" spans="2:15" ht="12.75">
      <c r="B398" s="2"/>
      <c r="C398" s="39"/>
      <c r="D398" s="39"/>
      <c r="E398" s="39"/>
      <c r="F398" s="39"/>
      <c r="G398" s="210"/>
      <c r="H398" s="39"/>
      <c r="I398" s="39"/>
      <c r="J398" s="39"/>
      <c r="K398" s="39"/>
      <c r="L398" s="39"/>
      <c r="M398" s="2"/>
      <c r="N398" s="2"/>
      <c r="O398" s="2"/>
    </row>
    <row r="399" spans="2:15" ht="12.75">
      <c r="B399" s="2"/>
      <c r="C399" s="39"/>
      <c r="D399" s="39"/>
      <c r="E399" s="39"/>
      <c r="F399" s="39"/>
      <c r="G399" s="210"/>
      <c r="H399" s="39"/>
      <c r="I399" s="39"/>
      <c r="J399" s="39"/>
      <c r="K399" s="39"/>
      <c r="L399" s="39"/>
      <c r="M399" s="2"/>
      <c r="N399" s="2"/>
      <c r="O399" s="2"/>
    </row>
    <row r="400" spans="2:15" ht="12.75">
      <c r="B400" s="2"/>
      <c r="C400" s="39"/>
      <c r="D400" s="39"/>
      <c r="E400" s="39"/>
      <c r="F400" s="39"/>
      <c r="G400" s="210"/>
      <c r="H400" s="39"/>
      <c r="I400" s="39"/>
      <c r="J400" s="39"/>
      <c r="K400" s="39"/>
      <c r="L400" s="39"/>
      <c r="M400" s="2"/>
      <c r="N400" s="2"/>
      <c r="O400" s="2"/>
    </row>
    <row r="401" spans="2:15" ht="12.75">
      <c r="B401" s="2"/>
      <c r="C401" s="39"/>
      <c r="D401" s="39"/>
      <c r="E401" s="39"/>
      <c r="F401" s="39"/>
      <c r="G401" s="210"/>
      <c r="H401" s="39"/>
      <c r="I401" s="39"/>
      <c r="J401" s="39"/>
      <c r="K401" s="39"/>
      <c r="L401" s="39"/>
      <c r="M401" s="2"/>
      <c r="N401" s="2"/>
      <c r="O401" s="2"/>
    </row>
    <row r="402" spans="2:15" ht="12.75">
      <c r="B402" s="2"/>
      <c r="C402" s="39"/>
      <c r="D402" s="39"/>
      <c r="E402" s="39"/>
      <c r="F402" s="39"/>
      <c r="G402" s="210"/>
      <c r="H402" s="39"/>
      <c r="I402" s="39"/>
      <c r="J402" s="39"/>
      <c r="K402" s="39"/>
      <c r="L402" s="39"/>
      <c r="M402" s="2"/>
      <c r="N402" s="2"/>
      <c r="O402" s="2"/>
    </row>
    <row r="403" spans="2:15" ht="12.75">
      <c r="B403" s="2"/>
      <c r="C403" s="39"/>
      <c r="D403" s="39"/>
      <c r="E403" s="39"/>
      <c r="F403" s="39"/>
      <c r="G403" s="210"/>
      <c r="H403" s="39"/>
      <c r="I403" s="39"/>
      <c r="J403" s="39"/>
      <c r="K403" s="39"/>
      <c r="L403" s="39"/>
      <c r="M403" s="2"/>
      <c r="N403" s="2"/>
      <c r="O403" s="2"/>
    </row>
    <row r="404" spans="2:15" ht="12.75">
      <c r="B404" s="2"/>
      <c r="C404" s="39"/>
      <c r="D404" s="39"/>
      <c r="E404" s="39"/>
      <c r="F404" s="39"/>
      <c r="G404" s="210"/>
      <c r="H404" s="39"/>
      <c r="I404" s="39"/>
      <c r="J404" s="39"/>
      <c r="K404" s="39"/>
      <c r="L404" s="39"/>
      <c r="M404" s="2"/>
      <c r="N404" s="2"/>
      <c r="O404" s="2"/>
    </row>
    <row r="405" spans="2:15" ht="12.75">
      <c r="B405" s="2"/>
      <c r="C405" s="39"/>
      <c r="D405" s="39"/>
      <c r="E405" s="39"/>
      <c r="F405" s="39"/>
      <c r="G405" s="210"/>
      <c r="H405" s="39"/>
      <c r="I405" s="39"/>
      <c r="J405" s="39"/>
      <c r="K405" s="39"/>
      <c r="L405" s="39"/>
      <c r="M405" s="2"/>
      <c r="N405" s="2"/>
      <c r="O405" s="2"/>
    </row>
    <row r="406" spans="2:15" ht="12.75">
      <c r="B406" s="2"/>
      <c r="C406" s="39"/>
      <c r="D406" s="39"/>
      <c r="E406" s="39"/>
      <c r="F406" s="39"/>
      <c r="G406" s="210"/>
      <c r="H406" s="39"/>
      <c r="I406" s="39"/>
      <c r="J406" s="39"/>
      <c r="K406" s="39"/>
      <c r="L406" s="39"/>
      <c r="M406" s="2"/>
      <c r="N406" s="2"/>
      <c r="O406" s="2"/>
    </row>
    <row r="407" spans="2:15" ht="12.75">
      <c r="B407" s="2"/>
      <c r="C407" s="39"/>
      <c r="D407" s="39"/>
      <c r="E407" s="39"/>
      <c r="F407" s="39"/>
      <c r="G407" s="210"/>
      <c r="H407" s="39"/>
      <c r="I407" s="39"/>
      <c r="J407" s="39"/>
      <c r="K407" s="39"/>
      <c r="L407" s="39"/>
      <c r="M407" s="2"/>
      <c r="N407" s="2"/>
      <c r="O407" s="2"/>
    </row>
    <row r="408" spans="2:15" ht="12.75">
      <c r="B408" s="2"/>
      <c r="C408" s="39"/>
      <c r="D408" s="39"/>
      <c r="E408" s="39"/>
      <c r="F408" s="39"/>
      <c r="G408" s="210"/>
      <c r="H408" s="39"/>
      <c r="I408" s="39"/>
      <c r="J408" s="39"/>
      <c r="K408" s="39"/>
      <c r="L408" s="39"/>
      <c r="M408" s="2"/>
      <c r="N408" s="2"/>
      <c r="O408" s="2"/>
    </row>
    <row r="409" spans="2:15" ht="12.75">
      <c r="B409" s="2"/>
      <c r="C409" s="39"/>
      <c r="D409" s="39"/>
      <c r="E409" s="39"/>
      <c r="F409" s="39"/>
      <c r="G409" s="210"/>
      <c r="H409" s="39"/>
      <c r="I409" s="39"/>
      <c r="J409" s="39"/>
      <c r="K409" s="39"/>
      <c r="L409" s="39"/>
      <c r="M409" s="2"/>
      <c r="N409" s="2"/>
      <c r="O409" s="2"/>
    </row>
    <row r="410" spans="2:15" ht="12.75">
      <c r="B410" s="2"/>
      <c r="C410" s="39"/>
      <c r="D410" s="39"/>
      <c r="E410" s="39"/>
      <c r="F410" s="39"/>
      <c r="G410" s="210"/>
      <c r="H410" s="39"/>
      <c r="I410" s="39"/>
      <c r="J410" s="39"/>
      <c r="K410" s="39"/>
      <c r="L410" s="39"/>
      <c r="M410" s="2"/>
      <c r="N410" s="2"/>
      <c r="O410" s="2"/>
    </row>
    <row r="411" spans="2:15" ht="12.75">
      <c r="B411" s="2"/>
      <c r="C411" s="39"/>
      <c r="D411" s="39"/>
      <c r="E411" s="39"/>
      <c r="F411" s="39"/>
      <c r="G411" s="210"/>
      <c r="H411" s="39"/>
      <c r="I411" s="39"/>
      <c r="J411" s="39"/>
      <c r="K411" s="39"/>
      <c r="L411" s="39"/>
      <c r="M411" s="2"/>
      <c r="N411" s="2"/>
      <c r="O411" s="2"/>
    </row>
    <row r="412" spans="2:15" ht="12.75">
      <c r="B412" s="2"/>
      <c r="C412" s="39"/>
      <c r="D412" s="39"/>
      <c r="E412" s="39"/>
      <c r="F412" s="39"/>
      <c r="G412" s="210"/>
      <c r="H412" s="39"/>
      <c r="I412" s="39"/>
      <c r="J412" s="39"/>
      <c r="K412" s="39"/>
      <c r="L412" s="39"/>
      <c r="M412" s="2"/>
      <c r="N412" s="2"/>
      <c r="O412" s="2"/>
    </row>
    <row r="413" spans="2:15" ht="12.75">
      <c r="B413" s="2"/>
      <c r="C413" s="39"/>
      <c r="D413" s="39"/>
      <c r="E413" s="39"/>
      <c r="F413" s="39"/>
      <c r="G413" s="210"/>
      <c r="H413" s="39"/>
      <c r="I413" s="39"/>
      <c r="J413" s="39"/>
      <c r="K413" s="39"/>
      <c r="L413" s="39"/>
      <c r="M413" s="2"/>
      <c r="N413" s="2"/>
      <c r="O413" s="2"/>
    </row>
    <row r="414" spans="2:15" ht="12.75">
      <c r="B414" s="2"/>
      <c r="C414" s="39"/>
      <c r="D414" s="39"/>
      <c r="E414" s="39"/>
      <c r="F414" s="39"/>
      <c r="G414" s="210"/>
      <c r="H414" s="39"/>
      <c r="I414" s="39"/>
      <c r="J414" s="39"/>
      <c r="K414" s="39"/>
      <c r="L414" s="39"/>
      <c r="M414" s="2"/>
      <c r="N414" s="2"/>
      <c r="O414" s="2"/>
    </row>
    <row r="415" spans="2:15" ht="12.75">
      <c r="B415" s="2"/>
      <c r="C415" s="39"/>
      <c r="D415" s="39"/>
      <c r="E415" s="39"/>
      <c r="F415" s="39"/>
      <c r="G415" s="210"/>
      <c r="H415" s="39"/>
      <c r="I415" s="39"/>
      <c r="J415" s="39"/>
      <c r="K415" s="39"/>
      <c r="L415" s="39"/>
      <c r="M415" s="2"/>
      <c r="N415" s="2"/>
      <c r="O415" s="2"/>
    </row>
    <row r="416" spans="2:15" ht="12.75">
      <c r="B416" s="2"/>
      <c r="C416" s="39"/>
      <c r="D416" s="39"/>
      <c r="E416" s="39"/>
      <c r="F416" s="39"/>
      <c r="G416" s="210"/>
      <c r="H416" s="39"/>
      <c r="I416" s="39"/>
      <c r="J416" s="39"/>
      <c r="K416" s="39"/>
      <c r="L416" s="39"/>
      <c r="M416" s="2"/>
      <c r="N416" s="2"/>
      <c r="O416" s="2"/>
    </row>
    <row r="417" spans="2:15" ht="12.75">
      <c r="B417" s="2"/>
      <c r="C417" s="39"/>
      <c r="D417" s="39"/>
      <c r="E417" s="39"/>
      <c r="F417" s="39"/>
      <c r="G417" s="210"/>
      <c r="H417" s="39"/>
      <c r="I417" s="39"/>
      <c r="J417" s="39"/>
      <c r="K417" s="39"/>
      <c r="L417" s="39"/>
      <c r="M417" s="2"/>
      <c r="N417" s="2"/>
      <c r="O417" s="2"/>
    </row>
    <row r="418" spans="2:15" ht="12.75">
      <c r="B418" s="2"/>
      <c r="C418" s="39"/>
      <c r="D418" s="39"/>
      <c r="E418" s="39"/>
      <c r="F418" s="39"/>
      <c r="G418" s="210"/>
      <c r="H418" s="39"/>
      <c r="I418" s="39"/>
      <c r="J418" s="39"/>
      <c r="K418" s="39"/>
      <c r="L418" s="39"/>
      <c r="M418" s="2"/>
      <c r="N418" s="2"/>
      <c r="O418" s="2"/>
    </row>
    <row r="419" spans="2:15" ht="12.75">
      <c r="B419" s="2"/>
      <c r="C419" s="39"/>
      <c r="D419" s="39"/>
      <c r="E419" s="39"/>
      <c r="F419" s="39"/>
      <c r="G419" s="210"/>
      <c r="H419" s="39"/>
      <c r="I419" s="39"/>
      <c r="J419" s="39"/>
      <c r="K419" s="39"/>
      <c r="L419" s="39"/>
      <c r="M419" s="2"/>
      <c r="N419" s="2"/>
      <c r="O419" s="2"/>
    </row>
    <row r="420" spans="2:15" ht="12.75">
      <c r="B420" s="2"/>
      <c r="C420" s="39"/>
      <c r="D420" s="39"/>
      <c r="E420" s="39"/>
      <c r="F420" s="39"/>
      <c r="G420" s="210"/>
      <c r="H420" s="39"/>
      <c r="I420" s="39"/>
      <c r="J420" s="39"/>
      <c r="K420" s="39"/>
      <c r="L420" s="39"/>
      <c r="M420" s="2"/>
      <c r="N420" s="2"/>
      <c r="O420" s="2"/>
    </row>
    <row r="421" spans="2:15" ht="12.75">
      <c r="B421" s="2"/>
      <c r="C421" s="39"/>
      <c r="D421" s="39"/>
      <c r="E421" s="39"/>
      <c r="F421" s="39"/>
      <c r="G421" s="210"/>
      <c r="H421" s="39"/>
      <c r="I421" s="39"/>
      <c r="J421" s="39"/>
      <c r="K421" s="39"/>
      <c r="L421" s="39"/>
      <c r="M421" s="2"/>
      <c r="N421" s="2"/>
      <c r="O421" s="2"/>
    </row>
    <row r="422" spans="2:15" ht="12.75">
      <c r="B422" s="2"/>
      <c r="C422" s="39"/>
      <c r="D422" s="39"/>
      <c r="E422" s="39"/>
      <c r="F422" s="39"/>
      <c r="G422" s="210"/>
      <c r="H422" s="39"/>
      <c r="I422" s="39"/>
      <c r="J422" s="39"/>
      <c r="K422" s="39"/>
      <c r="L422" s="39"/>
      <c r="M422" s="2"/>
      <c r="N422" s="2"/>
      <c r="O422" s="2"/>
    </row>
    <row r="423" spans="2:15" ht="12.75">
      <c r="B423" s="2"/>
      <c r="C423" s="39"/>
      <c r="D423" s="39"/>
      <c r="E423" s="39"/>
      <c r="F423" s="39"/>
      <c r="G423" s="210"/>
      <c r="H423" s="39"/>
      <c r="I423" s="39"/>
      <c r="J423" s="39"/>
      <c r="K423" s="39"/>
      <c r="L423" s="39"/>
      <c r="M423" s="2"/>
      <c r="N423" s="2"/>
      <c r="O423" s="2"/>
    </row>
    <row r="424" spans="2:15" ht="12.75">
      <c r="B424" s="2"/>
      <c r="C424" s="39"/>
      <c r="D424" s="39"/>
      <c r="E424" s="39"/>
      <c r="F424" s="39"/>
      <c r="G424" s="210"/>
      <c r="H424" s="39"/>
      <c r="I424" s="39"/>
      <c r="J424" s="39"/>
      <c r="K424" s="39"/>
      <c r="L424" s="39"/>
      <c r="M424" s="2"/>
      <c r="N424" s="2"/>
      <c r="O424" s="2"/>
    </row>
    <row r="425" spans="2:15" ht="12.75">
      <c r="B425" s="2"/>
      <c r="C425" s="39"/>
      <c r="D425" s="39"/>
      <c r="E425" s="39"/>
      <c r="F425" s="39"/>
      <c r="G425" s="210"/>
      <c r="H425" s="39"/>
      <c r="I425" s="39"/>
      <c r="J425" s="39"/>
      <c r="K425" s="39"/>
      <c r="L425" s="39"/>
      <c r="M425" s="2"/>
      <c r="N425" s="2"/>
      <c r="O425" s="2"/>
    </row>
    <row r="426" spans="2:15" ht="12.75">
      <c r="B426" s="2"/>
      <c r="C426" s="39"/>
      <c r="D426" s="39"/>
      <c r="E426" s="39"/>
      <c r="F426" s="39"/>
      <c r="G426" s="210"/>
      <c r="H426" s="39"/>
      <c r="I426" s="39"/>
      <c r="J426" s="39"/>
      <c r="K426" s="39"/>
      <c r="L426" s="39"/>
      <c r="M426" s="2"/>
      <c r="N426" s="2"/>
      <c r="O426" s="2"/>
    </row>
    <row r="427" spans="2:15" ht="12.75">
      <c r="B427" s="2"/>
      <c r="C427" s="39"/>
      <c r="D427" s="39"/>
      <c r="E427" s="39"/>
      <c r="F427" s="39"/>
      <c r="G427" s="210"/>
      <c r="H427" s="39"/>
      <c r="I427" s="39"/>
      <c r="J427" s="39"/>
      <c r="K427" s="39"/>
      <c r="L427" s="39"/>
      <c r="M427" s="2"/>
      <c r="N427" s="2"/>
      <c r="O427" s="2"/>
    </row>
    <row r="428" spans="2:15" ht="12.75">
      <c r="B428" s="2"/>
      <c r="C428" s="39"/>
      <c r="D428" s="39"/>
      <c r="E428" s="39"/>
      <c r="F428" s="39"/>
      <c r="G428" s="210"/>
      <c r="H428" s="39"/>
      <c r="I428" s="39"/>
      <c r="J428" s="39"/>
      <c r="K428" s="39"/>
      <c r="L428" s="39"/>
      <c r="M428" s="2"/>
      <c r="N428" s="2"/>
      <c r="O428" s="2"/>
    </row>
    <row r="429" spans="2:15" ht="12.75">
      <c r="B429" s="2"/>
      <c r="C429" s="39"/>
      <c r="D429" s="39"/>
      <c r="E429" s="39"/>
      <c r="F429" s="39"/>
      <c r="G429" s="210"/>
      <c r="H429" s="39"/>
      <c r="I429" s="39"/>
      <c r="J429" s="39"/>
      <c r="K429" s="39"/>
      <c r="L429" s="39"/>
      <c r="M429" s="2"/>
      <c r="N429" s="2"/>
      <c r="O429" s="2"/>
    </row>
    <row r="430" spans="2:15" ht="12.75">
      <c r="B430" s="2"/>
      <c r="C430" s="39"/>
      <c r="D430" s="39"/>
      <c r="E430" s="39"/>
      <c r="F430" s="39"/>
      <c r="G430" s="210"/>
      <c r="H430" s="39"/>
      <c r="I430" s="39"/>
      <c r="J430" s="39"/>
      <c r="K430" s="39"/>
      <c r="L430" s="39"/>
      <c r="M430" s="2"/>
      <c r="N430" s="2"/>
      <c r="O430" s="2"/>
    </row>
    <row r="431" spans="2:15" ht="12.75">
      <c r="B431" s="2"/>
      <c r="C431" s="39"/>
      <c r="D431" s="39"/>
      <c r="E431" s="39"/>
      <c r="F431" s="39"/>
      <c r="G431" s="210"/>
      <c r="H431" s="39"/>
      <c r="I431" s="39"/>
      <c r="J431" s="39"/>
      <c r="K431" s="39"/>
      <c r="L431" s="39"/>
      <c r="M431" s="2"/>
      <c r="N431" s="2"/>
      <c r="O431" s="2"/>
    </row>
    <row r="432" spans="2:15" ht="12.75">
      <c r="B432" s="2"/>
      <c r="C432" s="39"/>
      <c r="D432" s="39"/>
      <c r="E432" s="39"/>
      <c r="F432" s="39"/>
      <c r="G432" s="210"/>
      <c r="H432" s="39"/>
      <c r="I432" s="39"/>
      <c r="J432" s="39"/>
      <c r="K432" s="39"/>
      <c r="L432" s="39"/>
      <c r="M432" s="2"/>
      <c r="N432" s="2"/>
      <c r="O432" s="2"/>
    </row>
    <row r="433" spans="2:15" ht="12.75">
      <c r="B433" s="2"/>
      <c r="C433" s="39"/>
      <c r="D433" s="39"/>
      <c r="E433" s="39"/>
      <c r="F433" s="39"/>
      <c r="G433" s="210"/>
      <c r="H433" s="39"/>
      <c r="I433" s="39"/>
      <c r="J433" s="39"/>
      <c r="K433" s="39"/>
      <c r="L433" s="39"/>
      <c r="M433" s="2"/>
      <c r="N433" s="2"/>
      <c r="O433" s="2"/>
    </row>
    <row r="434" spans="2:15" ht="12.75">
      <c r="B434" s="2"/>
      <c r="C434" s="39"/>
      <c r="D434" s="39"/>
      <c r="E434" s="39"/>
      <c r="F434" s="39"/>
      <c r="G434" s="210"/>
      <c r="H434" s="39"/>
      <c r="I434" s="39"/>
      <c r="J434" s="39"/>
      <c r="K434" s="39"/>
      <c r="L434" s="39"/>
      <c r="M434" s="2"/>
      <c r="N434" s="2"/>
      <c r="O434" s="2"/>
    </row>
    <row r="435" spans="2:15" ht="12.75">
      <c r="B435" s="2"/>
      <c r="C435" s="39"/>
      <c r="D435" s="39"/>
      <c r="E435" s="39"/>
      <c r="F435" s="39"/>
      <c r="G435" s="210"/>
      <c r="H435" s="39"/>
      <c r="I435" s="39"/>
      <c r="J435" s="39"/>
      <c r="K435" s="39"/>
      <c r="L435" s="39"/>
      <c r="M435" s="2"/>
      <c r="N435" s="2"/>
      <c r="O435" s="2"/>
    </row>
    <row r="436" spans="2:15" ht="12.75">
      <c r="B436" s="2"/>
      <c r="C436" s="39"/>
      <c r="D436" s="39"/>
      <c r="E436" s="39"/>
      <c r="F436" s="39"/>
      <c r="G436" s="210"/>
      <c r="H436" s="39"/>
      <c r="I436" s="39"/>
      <c r="J436" s="39"/>
      <c r="K436" s="39"/>
      <c r="L436" s="39"/>
      <c r="M436" s="2"/>
      <c r="N436" s="2"/>
      <c r="O436" s="2"/>
    </row>
    <row r="437" spans="2:15" ht="12.75">
      <c r="B437" s="2"/>
      <c r="C437" s="39"/>
      <c r="D437" s="39"/>
      <c r="E437" s="39"/>
      <c r="F437" s="39"/>
      <c r="G437" s="210"/>
      <c r="H437" s="39"/>
      <c r="I437" s="39"/>
      <c r="J437" s="39"/>
      <c r="K437" s="39"/>
      <c r="L437" s="39"/>
      <c r="M437" s="2"/>
      <c r="N437" s="2"/>
      <c r="O437" s="2"/>
    </row>
    <row r="438" spans="2:15" ht="12.75">
      <c r="B438" s="2"/>
      <c r="C438" s="39"/>
      <c r="D438" s="39"/>
      <c r="E438" s="39"/>
      <c r="F438" s="39"/>
      <c r="G438" s="210"/>
      <c r="H438" s="39"/>
      <c r="I438" s="39"/>
      <c r="J438" s="39"/>
      <c r="K438" s="39"/>
      <c r="L438" s="39"/>
      <c r="M438" s="2"/>
      <c r="N438" s="2"/>
      <c r="O438" s="2"/>
    </row>
    <row r="439" spans="2:15" ht="12.75">
      <c r="B439" s="2"/>
      <c r="C439" s="39"/>
      <c r="D439" s="39"/>
      <c r="E439" s="39"/>
      <c r="F439" s="39"/>
      <c r="G439" s="210"/>
      <c r="H439" s="39"/>
      <c r="I439" s="39"/>
      <c r="J439" s="39"/>
      <c r="K439" s="39"/>
      <c r="L439" s="39"/>
      <c r="M439" s="2"/>
      <c r="N439" s="2"/>
      <c r="O439" s="2"/>
    </row>
    <row r="440" spans="2:15" ht="12.75">
      <c r="B440" s="2"/>
      <c r="C440" s="39"/>
      <c r="D440" s="39"/>
      <c r="E440" s="39"/>
      <c r="F440" s="39"/>
      <c r="G440" s="210"/>
      <c r="H440" s="39"/>
      <c r="I440" s="39"/>
      <c r="J440" s="39"/>
      <c r="K440" s="39"/>
      <c r="L440" s="39"/>
      <c r="M440" s="2"/>
      <c r="N440" s="2"/>
      <c r="O440" s="2"/>
    </row>
    <row r="441" spans="2:15" ht="12.75">
      <c r="B441" s="2"/>
      <c r="C441" s="39"/>
      <c r="D441" s="39"/>
      <c r="E441" s="39"/>
      <c r="F441" s="39"/>
      <c r="G441" s="210"/>
      <c r="H441" s="39"/>
      <c r="I441" s="39"/>
      <c r="J441" s="39"/>
      <c r="K441" s="39"/>
      <c r="L441" s="39"/>
      <c r="M441" s="2"/>
      <c r="N441" s="2"/>
      <c r="O441" s="2"/>
    </row>
    <row r="442" spans="2:15" ht="12.75">
      <c r="B442" s="2"/>
      <c r="C442" s="39"/>
      <c r="D442" s="39"/>
      <c r="E442" s="39"/>
      <c r="F442" s="39"/>
      <c r="G442" s="210"/>
      <c r="H442" s="39"/>
      <c r="I442" s="39"/>
      <c r="J442" s="39"/>
      <c r="K442" s="39"/>
      <c r="L442" s="39"/>
      <c r="M442" s="2"/>
      <c r="N442" s="2"/>
      <c r="O442" s="2"/>
    </row>
    <row r="443" spans="2:15" ht="12.75">
      <c r="B443" s="2"/>
      <c r="C443" s="39"/>
      <c r="D443" s="39"/>
      <c r="E443" s="39"/>
      <c r="F443" s="39"/>
      <c r="G443" s="210"/>
      <c r="H443" s="39"/>
      <c r="I443" s="39"/>
      <c r="J443" s="39"/>
      <c r="K443" s="39"/>
      <c r="L443" s="39"/>
      <c r="M443" s="2"/>
      <c r="N443" s="2"/>
      <c r="O443" s="2"/>
    </row>
    <row r="444" spans="2:15" ht="12.75">
      <c r="B444" s="2"/>
      <c r="C444" s="39"/>
      <c r="D444" s="39"/>
      <c r="E444" s="39"/>
      <c r="F444" s="39"/>
      <c r="G444" s="210"/>
      <c r="H444" s="39"/>
      <c r="I444" s="39"/>
      <c r="J444" s="39"/>
      <c r="K444" s="39"/>
      <c r="L444" s="39"/>
      <c r="M444" s="2"/>
      <c r="N444" s="2"/>
      <c r="O444" s="2"/>
    </row>
    <row r="445" spans="2:15" ht="12.75">
      <c r="B445" s="2"/>
      <c r="C445" s="39"/>
      <c r="D445" s="39"/>
      <c r="E445" s="39"/>
      <c r="F445" s="39"/>
      <c r="G445" s="210"/>
      <c r="H445" s="39"/>
      <c r="I445" s="39"/>
      <c r="J445" s="39"/>
      <c r="K445" s="39"/>
      <c r="L445" s="39"/>
      <c r="M445" s="2"/>
      <c r="N445" s="2"/>
      <c r="O445" s="2"/>
    </row>
    <row r="446" spans="2:15" ht="12.75">
      <c r="B446" s="2"/>
      <c r="C446" s="39"/>
      <c r="D446" s="39"/>
      <c r="E446" s="39"/>
      <c r="F446" s="39"/>
      <c r="G446" s="210"/>
      <c r="H446" s="39"/>
      <c r="I446" s="39"/>
      <c r="J446" s="39"/>
      <c r="K446" s="39"/>
      <c r="L446" s="39"/>
      <c r="M446" s="2"/>
      <c r="N446" s="2"/>
      <c r="O446" s="2"/>
    </row>
    <row r="447" spans="2:15" ht="12.75">
      <c r="B447" s="2"/>
      <c r="C447" s="39"/>
      <c r="D447" s="39"/>
      <c r="E447" s="39"/>
      <c r="F447" s="39"/>
      <c r="G447" s="210"/>
      <c r="H447" s="39"/>
      <c r="I447" s="39"/>
      <c r="J447" s="39"/>
      <c r="K447" s="39"/>
      <c r="L447" s="39"/>
      <c r="M447" s="2"/>
      <c r="N447" s="2"/>
      <c r="O447" s="2"/>
    </row>
    <row r="448" spans="2:15" ht="12.75">
      <c r="B448" s="2"/>
      <c r="C448" s="39"/>
      <c r="D448" s="39"/>
      <c r="E448" s="39"/>
      <c r="F448" s="39"/>
      <c r="G448" s="210"/>
      <c r="H448" s="39"/>
      <c r="I448" s="39"/>
      <c r="J448" s="39"/>
      <c r="K448" s="39"/>
      <c r="L448" s="39"/>
      <c r="M448" s="2"/>
      <c r="N448" s="2"/>
      <c r="O448" s="2"/>
    </row>
    <row r="449" spans="2:15" ht="12.75">
      <c r="B449" s="2"/>
      <c r="C449" s="39"/>
      <c r="D449" s="39"/>
      <c r="E449" s="39"/>
      <c r="F449" s="39"/>
      <c r="G449" s="210"/>
      <c r="H449" s="39"/>
      <c r="I449" s="39"/>
      <c r="J449" s="39"/>
      <c r="K449" s="39"/>
      <c r="L449" s="39"/>
      <c r="M449" s="2"/>
      <c r="N449" s="2"/>
      <c r="O449" s="2"/>
    </row>
    <row r="450" spans="2:15" ht="12.75">
      <c r="B450" s="2"/>
      <c r="C450" s="39"/>
      <c r="D450" s="39"/>
      <c r="E450" s="39"/>
      <c r="F450" s="39"/>
      <c r="G450" s="210"/>
      <c r="H450" s="39"/>
      <c r="I450" s="39"/>
      <c r="J450" s="39"/>
      <c r="K450" s="39"/>
      <c r="L450" s="39"/>
      <c r="M450" s="2"/>
      <c r="N450" s="2"/>
      <c r="O450" s="2"/>
    </row>
    <row r="451" spans="2:15" ht="12.75">
      <c r="B451" s="2"/>
      <c r="C451" s="39"/>
      <c r="D451" s="39"/>
      <c r="E451" s="39"/>
      <c r="F451" s="39"/>
      <c r="G451" s="210"/>
      <c r="H451" s="39"/>
      <c r="I451" s="39"/>
      <c r="J451" s="39"/>
      <c r="K451" s="39"/>
      <c r="L451" s="39"/>
      <c r="M451" s="2"/>
      <c r="N451" s="2"/>
      <c r="O451" s="2"/>
    </row>
    <row r="452" spans="2:15" ht="12.75">
      <c r="B452" s="2"/>
      <c r="C452" s="39"/>
      <c r="D452" s="39"/>
      <c r="E452" s="39"/>
      <c r="F452" s="39"/>
      <c r="G452" s="210"/>
      <c r="H452" s="39"/>
      <c r="I452" s="39"/>
      <c r="J452" s="39"/>
      <c r="K452" s="39"/>
      <c r="L452" s="39"/>
      <c r="M452" s="2"/>
      <c r="N452" s="2"/>
      <c r="O452" s="2"/>
    </row>
    <row r="453" spans="2:15" ht="12.75">
      <c r="B453" s="2"/>
      <c r="C453" s="39"/>
      <c r="D453" s="39"/>
      <c r="E453" s="39"/>
      <c r="F453" s="39"/>
      <c r="G453" s="210"/>
      <c r="H453" s="39"/>
      <c r="I453" s="39"/>
      <c r="J453" s="39"/>
      <c r="K453" s="39"/>
      <c r="L453" s="39"/>
      <c r="M453" s="2"/>
      <c r="N453" s="2"/>
      <c r="O453" s="2"/>
    </row>
    <row r="454" spans="2:15" ht="12.75">
      <c r="B454" s="2"/>
      <c r="C454" s="39"/>
      <c r="D454" s="39"/>
      <c r="E454" s="39"/>
      <c r="F454" s="39"/>
      <c r="G454" s="210"/>
      <c r="H454" s="39"/>
      <c r="I454" s="39"/>
      <c r="J454" s="39"/>
      <c r="K454" s="39"/>
      <c r="L454" s="39"/>
      <c r="M454" s="2"/>
      <c r="N454" s="2"/>
      <c r="O454" s="2"/>
    </row>
    <row r="455" spans="2:15" ht="12.75">
      <c r="B455" s="2"/>
      <c r="C455" s="39"/>
      <c r="D455" s="39"/>
      <c r="E455" s="39"/>
      <c r="F455" s="39"/>
      <c r="G455" s="210"/>
      <c r="H455" s="39"/>
      <c r="I455" s="39"/>
      <c r="J455" s="39"/>
      <c r="K455" s="39"/>
      <c r="L455" s="39"/>
      <c r="M455" s="2"/>
      <c r="N455" s="2"/>
      <c r="O455" s="2"/>
    </row>
    <row r="456" spans="2:15" ht="12.75">
      <c r="B456" s="2"/>
      <c r="C456" s="39"/>
      <c r="D456" s="39"/>
      <c r="E456" s="39"/>
      <c r="F456" s="39"/>
      <c r="G456" s="210"/>
      <c r="H456" s="39"/>
      <c r="I456" s="39"/>
      <c r="J456" s="39"/>
      <c r="K456" s="39"/>
      <c r="L456" s="39"/>
      <c r="M456" s="2"/>
      <c r="N456" s="2"/>
      <c r="O456" s="2"/>
    </row>
    <row r="457" spans="2:15" ht="12.75">
      <c r="B457" s="2"/>
      <c r="C457" s="39"/>
      <c r="D457" s="39"/>
      <c r="E457" s="39"/>
      <c r="F457" s="39"/>
      <c r="G457" s="210"/>
      <c r="H457" s="39"/>
      <c r="I457" s="39"/>
      <c r="J457" s="39"/>
      <c r="K457" s="39"/>
      <c r="L457" s="39"/>
      <c r="M457" s="2"/>
      <c r="N457" s="2"/>
      <c r="O457" s="2"/>
    </row>
    <row r="458" spans="2:15" ht="12.75">
      <c r="B458" s="2"/>
      <c r="C458" s="39"/>
      <c r="D458" s="39"/>
      <c r="E458" s="39"/>
      <c r="F458" s="39"/>
      <c r="G458" s="210"/>
      <c r="H458" s="39"/>
      <c r="I458" s="39"/>
      <c r="J458" s="39"/>
      <c r="K458" s="39"/>
      <c r="L458" s="39"/>
      <c r="M458" s="2"/>
      <c r="N458" s="2"/>
      <c r="O458" s="2"/>
    </row>
    <row r="459" spans="2:15" ht="12.75">
      <c r="B459" s="2"/>
      <c r="C459" s="39"/>
      <c r="D459" s="39"/>
      <c r="E459" s="39"/>
      <c r="F459" s="39"/>
      <c r="G459" s="210"/>
      <c r="H459" s="39"/>
      <c r="I459" s="39"/>
      <c r="J459" s="39"/>
      <c r="K459" s="39"/>
      <c r="L459" s="39"/>
      <c r="M459" s="2"/>
      <c r="N459" s="2"/>
      <c r="O459" s="2"/>
    </row>
    <row r="460" spans="2:15" ht="12.75">
      <c r="B460" s="2"/>
      <c r="C460" s="39"/>
      <c r="D460" s="39"/>
      <c r="E460" s="39"/>
      <c r="F460" s="39"/>
      <c r="G460" s="210"/>
      <c r="H460" s="39"/>
      <c r="I460" s="39"/>
      <c r="J460" s="39"/>
      <c r="K460" s="39"/>
      <c r="L460" s="39"/>
      <c r="M460" s="2"/>
      <c r="N460" s="2"/>
      <c r="O460" s="2"/>
    </row>
    <row r="461" spans="2:15" ht="12.75">
      <c r="B461" s="2"/>
      <c r="C461" s="39"/>
      <c r="D461" s="39"/>
      <c r="E461" s="39"/>
      <c r="F461" s="39"/>
      <c r="G461" s="210"/>
      <c r="H461" s="39"/>
      <c r="I461" s="39"/>
      <c r="J461" s="39"/>
      <c r="K461" s="39"/>
      <c r="L461" s="39"/>
      <c r="M461" s="2"/>
      <c r="N461" s="2"/>
      <c r="O461" s="2"/>
    </row>
    <row r="462" spans="2:15" ht="12.75">
      <c r="B462" s="2"/>
      <c r="C462" s="39"/>
      <c r="D462" s="39"/>
      <c r="E462" s="39"/>
      <c r="F462" s="39"/>
      <c r="G462" s="210"/>
      <c r="H462" s="39"/>
      <c r="I462" s="39"/>
      <c r="J462" s="39"/>
      <c r="K462" s="39"/>
      <c r="L462" s="39"/>
      <c r="M462" s="2"/>
      <c r="N462" s="2"/>
      <c r="O462" s="2"/>
    </row>
    <row r="463" spans="2:15" ht="12.75">
      <c r="B463" s="2"/>
      <c r="C463" s="39"/>
      <c r="D463" s="39"/>
      <c r="E463" s="39"/>
      <c r="F463" s="39"/>
      <c r="G463" s="210"/>
      <c r="H463" s="39"/>
      <c r="I463" s="39"/>
      <c r="J463" s="39"/>
      <c r="K463" s="39"/>
      <c r="L463" s="39"/>
      <c r="M463" s="2"/>
      <c r="N463" s="2"/>
      <c r="O463" s="2"/>
    </row>
    <row r="464" spans="2:15" ht="12.75">
      <c r="B464" s="2"/>
      <c r="C464" s="39"/>
      <c r="D464" s="39"/>
      <c r="E464" s="39"/>
      <c r="F464" s="39"/>
      <c r="G464" s="210"/>
      <c r="H464" s="39"/>
      <c r="I464" s="39"/>
      <c r="J464" s="39"/>
      <c r="K464" s="39"/>
      <c r="L464" s="39"/>
      <c r="M464" s="2"/>
      <c r="N464" s="2"/>
      <c r="O464" s="2"/>
    </row>
    <row r="465" spans="2:15" ht="12.75">
      <c r="B465" s="2"/>
      <c r="C465" s="39"/>
      <c r="D465" s="39"/>
      <c r="E465" s="39"/>
      <c r="F465" s="39"/>
      <c r="G465" s="210"/>
      <c r="H465" s="39"/>
      <c r="I465" s="39"/>
      <c r="J465" s="39"/>
      <c r="K465" s="39"/>
      <c r="L465" s="39"/>
      <c r="M465" s="2"/>
      <c r="N465" s="2"/>
      <c r="O465" s="2"/>
    </row>
    <row r="466" spans="2:15" ht="12.75">
      <c r="B466" s="2"/>
      <c r="C466" s="39"/>
      <c r="D466" s="39"/>
      <c r="E466" s="39"/>
      <c r="F466" s="39"/>
      <c r="G466" s="210"/>
      <c r="H466" s="39"/>
      <c r="I466" s="39"/>
      <c r="J466" s="39"/>
      <c r="K466" s="39"/>
      <c r="L466" s="39"/>
      <c r="M466" s="2"/>
      <c r="N466" s="2"/>
      <c r="O466" s="2"/>
    </row>
    <row r="467" spans="2:15" ht="12.75">
      <c r="B467" s="2"/>
      <c r="C467" s="39"/>
      <c r="D467" s="39"/>
      <c r="E467" s="39"/>
      <c r="F467" s="39"/>
      <c r="G467" s="210"/>
      <c r="H467" s="39"/>
      <c r="I467" s="39"/>
      <c r="J467" s="39"/>
      <c r="K467" s="39"/>
      <c r="L467" s="39"/>
      <c r="M467" s="2"/>
      <c r="N467" s="2"/>
      <c r="O467" s="2"/>
    </row>
    <row r="468" spans="2:15" ht="12.75">
      <c r="B468" s="2"/>
      <c r="C468" s="39"/>
      <c r="D468" s="39"/>
      <c r="E468" s="39"/>
      <c r="F468" s="39"/>
      <c r="G468" s="210"/>
      <c r="H468" s="39"/>
      <c r="I468" s="39"/>
      <c r="J468" s="39"/>
      <c r="K468" s="39"/>
      <c r="L468" s="39"/>
      <c r="M468" s="2"/>
      <c r="N468" s="2"/>
      <c r="O468" s="2"/>
    </row>
    <row r="469" spans="2:15" ht="12.75">
      <c r="B469" s="2"/>
      <c r="C469" s="39"/>
      <c r="D469" s="39"/>
      <c r="E469" s="39"/>
      <c r="F469" s="39"/>
      <c r="G469" s="210"/>
      <c r="H469" s="39"/>
      <c r="I469" s="39"/>
      <c r="J469" s="39"/>
      <c r="K469" s="39"/>
      <c r="L469" s="39"/>
      <c r="M469" s="2"/>
      <c r="N469" s="2"/>
      <c r="O469" s="2"/>
    </row>
    <row r="470" spans="2:15" ht="12.75">
      <c r="B470" s="2"/>
      <c r="C470" s="39"/>
      <c r="D470" s="39"/>
      <c r="E470" s="39"/>
      <c r="F470" s="39"/>
      <c r="G470" s="210"/>
      <c r="H470" s="39"/>
      <c r="I470" s="39"/>
      <c r="J470" s="39"/>
      <c r="K470" s="39"/>
      <c r="L470" s="39"/>
      <c r="M470" s="2"/>
      <c r="N470" s="2"/>
      <c r="O470" s="2"/>
    </row>
    <row r="471" spans="2:15" ht="12.75">
      <c r="B471" s="2"/>
      <c r="C471" s="39"/>
      <c r="D471" s="39"/>
      <c r="E471" s="39"/>
      <c r="F471" s="39"/>
      <c r="G471" s="210"/>
      <c r="H471" s="39"/>
      <c r="I471" s="39"/>
      <c r="J471" s="39"/>
      <c r="K471" s="39"/>
      <c r="L471" s="39"/>
      <c r="M471" s="2"/>
      <c r="N471" s="2"/>
      <c r="O471" s="2"/>
    </row>
    <row r="472" spans="2:15" ht="12.75">
      <c r="B472" s="2"/>
      <c r="C472" s="39"/>
      <c r="D472" s="39"/>
      <c r="E472" s="39"/>
      <c r="F472" s="39"/>
      <c r="G472" s="210"/>
      <c r="H472" s="39"/>
      <c r="I472" s="39"/>
      <c r="J472" s="39"/>
      <c r="K472" s="39"/>
      <c r="L472" s="39"/>
      <c r="M472" s="2"/>
      <c r="N472" s="2"/>
      <c r="O472" s="2"/>
    </row>
    <row r="473" spans="2:15" ht="12.75">
      <c r="B473" s="2"/>
      <c r="C473" s="39"/>
      <c r="D473" s="39"/>
      <c r="E473" s="39"/>
      <c r="F473" s="39"/>
      <c r="G473" s="210"/>
      <c r="H473" s="39"/>
      <c r="I473" s="39"/>
      <c r="J473" s="39"/>
      <c r="K473" s="39"/>
      <c r="L473" s="39"/>
      <c r="M473" s="2"/>
      <c r="N473" s="2"/>
      <c r="O473" s="2"/>
    </row>
    <row r="474" spans="2:15" ht="12.75">
      <c r="B474" s="2"/>
      <c r="C474" s="39"/>
      <c r="D474" s="39"/>
      <c r="E474" s="39"/>
      <c r="F474" s="39"/>
      <c r="G474" s="210"/>
      <c r="H474" s="39"/>
      <c r="I474" s="39"/>
      <c r="J474" s="39"/>
      <c r="K474" s="39"/>
      <c r="L474" s="39"/>
      <c r="M474" s="2"/>
      <c r="N474" s="2"/>
      <c r="O474" s="2"/>
    </row>
    <row r="475" spans="2:15" ht="12.75">
      <c r="B475" s="2"/>
      <c r="C475" s="39"/>
      <c r="D475" s="39"/>
      <c r="E475" s="39"/>
      <c r="F475" s="39"/>
      <c r="G475" s="210"/>
      <c r="H475" s="39"/>
      <c r="I475" s="39"/>
      <c r="J475" s="39"/>
      <c r="K475" s="39"/>
      <c r="L475" s="39"/>
      <c r="M475" s="2"/>
      <c r="N475" s="2"/>
      <c r="O475" s="2"/>
    </row>
    <row r="476" spans="2:15" ht="12.75">
      <c r="B476" s="2"/>
      <c r="C476" s="39"/>
      <c r="D476" s="39"/>
      <c r="E476" s="39"/>
      <c r="F476" s="39"/>
      <c r="G476" s="210"/>
      <c r="H476" s="39"/>
      <c r="I476" s="39"/>
      <c r="J476" s="39"/>
      <c r="K476" s="39"/>
      <c r="L476" s="39"/>
      <c r="M476" s="2"/>
      <c r="N476" s="2"/>
      <c r="O476" s="2"/>
    </row>
    <row r="477" spans="2:15" ht="12.75">
      <c r="B477" s="2"/>
      <c r="C477" s="39"/>
      <c r="D477" s="39"/>
      <c r="E477" s="39"/>
      <c r="F477" s="39"/>
      <c r="G477" s="210"/>
      <c r="H477" s="39"/>
      <c r="I477" s="39"/>
      <c r="J477" s="39"/>
      <c r="K477" s="39"/>
      <c r="L477" s="39"/>
      <c r="M477" s="2"/>
      <c r="N477" s="2"/>
      <c r="O477" s="2"/>
    </row>
    <row r="478" spans="2:15" ht="12.75">
      <c r="B478" s="2"/>
      <c r="C478" s="39"/>
      <c r="D478" s="39"/>
      <c r="E478" s="39"/>
      <c r="F478" s="39"/>
      <c r="G478" s="210"/>
      <c r="H478" s="39"/>
      <c r="I478" s="39"/>
      <c r="J478" s="39"/>
      <c r="K478" s="39"/>
      <c r="L478" s="39"/>
      <c r="M478" s="2"/>
      <c r="N478" s="2"/>
      <c r="O478" s="2"/>
    </row>
    <row r="479" spans="2:15" ht="12.75">
      <c r="B479" s="2"/>
      <c r="C479" s="39"/>
      <c r="D479" s="39"/>
      <c r="E479" s="39"/>
      <c r="F479" s="39"/>
      <c r="G479" s="210"/>
      <c r="H479" s="39"/>
      <c r="I479" s="39"/>
      <c r="J479" s="39"/>
      <c r="K479" s="39"/>
      <c r="L479" s="39"/>
      <c r="M479" s="2"/>
      <c r="N479" s="2"/>
      <c r="O479" s="2"/>
    </row>
    <row r="480" spans="2:15" ht="12.75">
      <c r="B480" s="2"/>
      <c r="C480" s="39"/>
      <c r="D480" s="39"/>
      <c r="E480" s="39"/>
      <c r="F480" s="39"/>
      <c r="G480" s="210"/>
      <c r="H480" s="39"/>
      <c r="I480" s="39"/>
      <c r="J480" s="39"/>
      <c r="K480" s="39"/>
      <c r="L480" s="39"/>
      <c r="M480" s="2"/>
      <c r="N480" s="2"/>
      <c r="O480" s="2"/>
    </row>
    <row r="481" spans="2:15" ht="12.75">
      <c r="B481" s="2"/>
      <c r="C481" s="39"/>
      <c r="D481" s="39"/>
      <c r="E481" s="39"/>
      <c r="F481" s="39"/>
      <c r="G481" s="210"/>
      <c r="H481" s="39"/>
      <c r="I481" s="39"/>
      <c r="J481" s="39"/>
      <c r="K481" s="39"/>
      <c r="L481" s="39"/>
      <c r="M481" s="2"/>
      <c r="N481" s="2"/>
      <c r="O481" s="2"/>
    </row>
    <row r="482" spans="2:15" ht="12.75">
      <c r="B482" s="2"/>
      <c r="C482" s="39"/>
      <c r="D482" s="39"/>
      <c r="E482" s="39"/>
      <c r="F482" s="39"/>
      <c r="G482" s="210"/>
      <c r="H482" s="39"/>
      <c r="I482" s="39"/>
      <c r="J482" s="39"/>
      <c r="K482" s="39"/>
      <c r="L482" s="39"/>
      <c r="M482" s="2"/>
      <c r="N482" s="2"/>
      <c r="O482" s="2"/>
    </row>
    <row r="483" spans="2:15" ht="12.75">
      <c r="B483" s="2"/>
      <c r="C483" s="39"/>
      <c r="D483" s="39"/>
      <c r="E483" s="39"/>
      <c r="F483" s="39"/>
      <c r="G483" s="210"/>
      <c r="H483" s="39"/>
      <c r="I483" s="39"/>
      <c r="J483" s="39"/>
      <c r="K483" s="39"/>
      <c r="L483" s="39"/>
      <c r="M483" s="2"/>
      <c r="N483" s="2"/>
      <c r="O483" s="2"/>
    </row>
    <row r="484" spans="2:15" ht="12.75">
      <c r="B484" s="2"/>
      <c r="C484" s="39"/>
      <c r="D484" s="39"/>
      <c r="E484" s="39"/>
      <c r="F484" s="39"/>
      <c r="G484" s="210"/>
      <c r="H484" s="39"/>
      <c r="I484" s="39"/>
      <c r="J484" s="39"/>
      <c r="K484" s="39"/>
      <c r="L484" s="39"/>
      <c r="M484" s="2"/>
      <c r="N484" s="2"/>
      <c r="O484" s="2"/>
    </row>
    <row r="485" spans="2:15" ht="12.75">
      <c r="B485" s="2"/>
      <c r="C485" s="39"/>
      <c r="D485" s="39"/>
      <c r="E485" s="39"/>
      <c r="F485" s="39"/>
      <c r="G485" s="210"/>
      <c r="H485" s="39"/>
      <c r="I485" s="39"/>
      <c r="J485" s="39"/>
      <c r="K485" s="39"/>
      <c r="L485" s="39"/>
      <c r="M485" s="2"/>
      <c r="N485" s="2"/>
      <c r="O485" s="2"/>
    </row>
    <row r="486" spans="2:15" ht="12.75">
      <c r="B486" s="2"/>
      <c r="C486" s="39"/>
      <c r="D486" s="39"/>
      <c r="E486" s="39"/>
      <c r="F486" s="39"/>
      <c r="G486" s="210"/>
      <c r="H486" s="39"/>
      <c r="I486" s="39"/>
      <c r="J486" s="39"/>
      <c r="K486" s="39"/>
      <c r="L486" s="39"/>
      <c r="M486" s="2"/>
      <c r="N486" s="2"/>
      <c r="O486" s="2"/>
    </row>
    <row r="487" spans="2:15" ht="12.75">
      <c r="B487" s="2"/>
      <c r="C487" s="39"/>
      <c r="D487" s="39"/>
      <c r="E487" s="39"/>
      <c r="F487" s="39"/>
      <c r="G487" s="210"/>
      <c r="H487" s="39"/>
      <c r="I487" s="39"/>
      <c r="J487" s="39"/>
      <c r="K487" s="39"/>
      <c r="L487" s="39"/>
      <c r="M487" s="2"/>
      <c r="N487" s="2"/>
      <c r="O487" s="2"/>
    </row>
    <row r="488" spans="2:15" ht="12.75">
      <c r="B488" s="2"/>
      <c r="C488" s="39"/>
      <c r="D488" s="39"/>
      <c r="E488" s="39"/>
      <c r="F488" s="39"/>
      <c r="G488" s="210"/>
      <c r="H488" s="39"/>
      <c r="I488" s="39"/>
      <c r="J488" s="39"/>
      <c r="K488" s="39"/>
      <c r="L488" s="39"/>
      <c r="M488" s="2"/>
      <c r="N488" s="2"/>
      <c r="O488" s="2"/>
    </row>
    <row r="489" spans="2:15" ht="12.75">
      <c r="B489" s="2"/>
      <c r="C489" s="39"/>
      <c r="D489" s="39"/>
      <c r="E489" s="39"/>
      <c r="F489" s="39"/>
      <c r="G489" s="210"/>
      <c r="H489" s="39"/>
      <c r="I489" s="39"/>
      <c r="J489" s="39"/>
      <c r="K489" s="39"/>
      <c r="L489" s="39"/>
      <c r="M489" s="2"/>
      <c r="N489" s="2"/>
      <c r="O489" s="2"/>
    </row>
    <row r="490" spans="2:15" ht="12.75">
      <c r="B490" s="2"/>
      <c r="C490" s="39"/>
      <c r="D490" s="39"/>
      <c r="E490" s="39"/>
      <c r="F490" s="39"/>
      <c r="G490" s="210"/>
      <c r="H490" s="39"/>
      <c r="I490" s="39"/>
      <c r="J490" s="39"/>
      <c r="K490" s="39"/>
      <c r="L490" s="39"/>
      <c r="M490" s="2"/>
      <c r="N490" s="2"/>
      <c r="O490" s="2"/>
    </row>
    <row r="491" spans="2:15" ht="12.75">
      <c r="B491" s="2"/>
      <c r="C491" s="39"/>
      <c r="D491" s="39"/>
      <c r="E491" s="39"/>
      <c r="F491" s="39"/>
      <c r="G491" s="210"/>
      <c r="H491" s="39"/>
      <c r="I491" s="39"/>
      <c r="J491" s="39"/>
      <c r="K491" s="39"/>
      <c r="L491" s="39"/>
      <c r="M491" s="2"/>
      <c r="N491" s="2"/>
      <c r="O491" s="2"/>
    </row>
    <row r="492" spans="2:15" ht="12.75">
      <c r="B492" s="2"/>
      <c r="C492" s="39"/>
      <c r="D492" s="39"/>
      <c r="E492" s="39"/>
      <c r="F492" s="39"/>
      <c r="G492" s="210"/>
      <c r="H492" s="39"/>
      <c r="I492" s="39"/>
      <c r="J492" s="39"/>
      <c r="K492" s="39"/>
      <c r="L492" s="39"/>
      <c r="M492" s="2"/>
      <c r="N492" s="2"/>
      <c r="O492" s="2"/>
    </row>
    <row r="493" spans="2:15" ht="12.75">
      <c r="B493" s="2"/>
      <c r="C493" s="39"/>
      <c r="D493" s="39"/>
      <c r="E493" s="39"/>
      <c r="F493" s="39"/>
      <c r="G493" s="210"/>
      <c r="H493" s="39"/>
      <c r="I493" s="39"/>
      <c r="J493" s="39"/>
      <c r="K493" s="39"/>
      <c r="L493" s="39"/>
      <c r="M493" s="2"/>
      <c r="N493" s="2"/>
      <c r="O493" s="2"/>
    </row>
    <row r="494" spans="2:15" ht="12.75">
      <c r="B494" s="2"/>
      <c r="C494" s="39"/>
      <c r="D494" s="39"/>
      <c r="E494" s="39"/>
      <c r="F494" s="39"/>
      <c r="G494" s="210"/>
      <c r="H494" s="39"/>
      <c r="I494" s="39"/>
      <c r="J494" s="39"/>
      <c r="K494" s="39"/>
      <c r="L494" s="39"/>
      <c r="M494" s="2"/>
      <c r="N494" s="2"/>
      <c r="O494" s="2"/>
    </row>
    <row r="495" spans="2:15" ht="12.75">
      <c r="B495" s="2"/>
      <c r="C495" s="39"/>
      <c r="D495" s="39"/>
      <c r="E495" s="39"/>
      <c r="F495" s="39"/>
      <c r="G495" s="210"/>
      <c r="H495" s="39"/>
      <c r="I495" s="39"/>
      <c r="J495" s="39"/>
      <c r="K495" s="39"/>
      <c r="L495" s="39"/>
      <c r="M495" s="2"/>
      <c r="N495" s="2"/>
      <c r="O495" s="2"/>
    </row>
    <row r="496" spans="2:15" ht="12.75">
      <c r="B496" s="2"/>
      <c r="C496" s="39"/>
      <c r="D496" s="39"/>
      <c r="E496" s="39"/>
      <c r="F496" s="39"/>
      <c r="G496" s="210"/>
      <c r="H496" s="39"/>
      <c r="I496" s="39"/>
      <c r="J496" s="39"/>
      <c r="K496" s="39"/>
      <c r="L496" s="39"/>
      <c r="M496" s="2"/>
      <c r="N496" s="2"/>
      <c r="O496" s="2"/>
    </row>
    <row r="497" spans="2:15" ht="12.75">
      <c r="B497" s="2"/>
      <c r="C497" s="39"/>
      <c r="D497" s="39"/>
      <c r="E497" s="39"/>
      <c r="F497" s="39"/>
      <c r="G497" s="210"/>
      <c r="H497" s="39"/>
      <c r="I497" s="39"/>
      <c r="J497" s="39"/>
      <c r="K497" s="39"/>
      <c r="L497" s="39"/>
      <c r="M497" s="2"/>
      <c r="N497" s="2"/>
      <c r="O497" s="2"/>
    </row>
    <row r="498" spans="2:15" ht="12.75">
      <c r="B498" s="2"/>
      <c r="C498" s="39"/>
      <c r="D498" s="39"/>
      <c r="E498" s="39"/>
      <c r="F498" s="39"/>
      <c r="G498" s="210"/>
      <c r="H498" s="39"/>
      <c r="I498" s="39"/>
      <c r="J498" s="39"/>
      <c r="K498" s="39"/>
      <c r="L498" s="39"/>
      <c r="M498" s="2"/>
      <c r="N498" s="2"/>
      <c r="O498" s="2"/>
    </row>
    <row r="499" spans="2:15" ht="12.75">
      <c r="B499" s="2"/>
      <c r="C499" s="39"/>
      <c r="D499" s="39"/>
      <c r="E499" s="39"/>
      <c r="F499" s="39"/>
      <c r="G499" s="210"/>
      <c r="H499" s="39"/>
      <c r="I499" s="39"/>
      <c r="J499" s="39"/>
      <c r="K499" s="39"/>
      <c r="L499" s="39"/>
      <c r="M499" s="2"/>
      <c r="N499" s="2"/>
      <c r="O499" s="2"/>
    </row>
    <row r="500" spans="2:15" ht="12.75">
      <c r="B500" s="2"/>
      <c r="C500" s="39"/>
      <c r="D500" s="39"/>
      <c r="E500" s="39"/>
      <c r="F500" s="39"/>
      <c r="G500" s="210"/>
      <c r="H500" s="39"/>
      <c r="I500" s="39"/>
      <c r="J500" s="39"/>
      <c r="K500" s="39"/>
      <c r="L500" s="39"/>
      <c r="M500" s="2"/>
      <c r="N500" s="2"/>
      <c r="O500" s="2"/>
    </row>
    <row r="501" spans="2:15" ht="12.75">
      <c r="B501" s="2"/>
      <c r="C501" s="39"/>
      <c r="D501" s="39"/>
      <c r="E501" s="39"/>
      <c r="F501" s="39"/>
      <c r="G501" s="210"/>
      <c r="H501" s="39"/>
      <c r="I501" s="39"/>
      <c r="J501" s="39"/>
      <c r="K501" s="39"/>
      <c r="L501" s="39"/>
      <c r="M501" s="2"/>
      <c r="N501" s="2"/>
      <c r="O501" s="2"/>
    </row>
    <row r="502" spans="2:15" ht="12.75">
      <c r="B502" s="2"/>
      <c r="C502" s="39"/>
      <c r="D502" s="39"/>
      <c r="E502" s="39"/>
      <c r="F502" s="39"/>
      <c r="G502" s="210"/>
      <c r="H502" s="39"/>
      <c r="I502" s="39"/>
      <c r="J502" s="39"/>
      <c r="K502" s="39"/>
      <c r="L502" s="39"/>
      <c r="M502" s="2"/>
      <c r="N502" s="2"/>
      <c r="O502" s="2"/>
    </row>
    <row r="503" spans="2:15" ht="12.75">
      <c r="B503" s="2"/>
      <c r="C503" s="39"/>
      <c r="D503" s="39"/>
      <c r="E503" s="39"/>
      <c r="F503" s="39"/>
      <c r="G503" s="210"/>
      <c r="H503" s="39"/>
      <c r="I503" s="39"/>
      <c r="J503" s="39"/>
      <c r="K503" s="39"/>
      <c r="L503" s="39"/>
      <c r="M503" s="2"/>
      <c r="N503" s="2"/>
      <c r="O503" s="2"/>
    </row>
    <row r="504" spans="2:15" ht="12.75">
      <c r="B504" s="2"/>
      <c r="C504" s="39"/>
      <c r="D504" s="39"/>
      <c r="E504" s="39"/>
      <c r="F504" s="39"/>
      <c r="G504" s="210"/>
      <c r="H504" s="39"/>
      <c r="I504" s="39"/>
      <c r="J504" s="39"/>
      <c r="K504" s="39"/>
      <c r="L504" s="39"/>
      <c r="M504" s="2"/>
      <c r="N504" s="2"/>
      <c r="O504" s="2"/>
    </row>
    <row r="505" spans="2:15" ht="12.75">
      <c r="B505" s="2"/>
      <c r="C505" s="39"/>
      <c r="D505" s="39"/>
      <c r="E505" s="39"/>
      <c r="F505" s="39"/>
      <c r="G505" s="210"/>
      <c r="H505" s="39"/>
      <c r="I505" s="39"/>
      <c r="J505" s="39"/>
      <c r="K505" s="39"/>
      <c r="L505" s="39"/>
      <c r="M505" s="2"/>
      <c r="N505" s="2"/>
      <c r="O505" s="2"/>
    </row>
    <row r="506" spans="2:15" ht="12.75">
      <c r="B506" s="2"/>
      <c r="C506" s="39"/>
      <c r="D506" s="39"/>
      <c r="E506" s="39"/>
      <c r="F506" s="39"/>
      <c r="G506" s="210"/>
      <c r="H506" s="39"/>
      <c r="I506" s="39"/>
      <c r="J506" s="39"/>
      <c r="K506" s="39"/>
      <c r="L506" s="39"/>
      <c r="M506" s="2"/>
      <c r="N506" s="2"/>
      <c r="O506" s="2"/>
    </row>
    <row r="507" spans="2:15" ht="12.75">
      <c r="B507" s="2"/>
      <c r="C507" s="39"/>
      <c r="D507" s="39"/>
      <c r="E507" s="39"/>
      <c r="F507" s="39"/>
      <c r="G507" s="210"/>
      <c r="H507" s="39"/>
      <c r="I507" s="39"/>
      <c r="J507" s="39"/>
      <c r="K507" s="39"/>
      <c r="L507" s="39"/>
      <c r="M507" s="2"/>
      <c r="N507" s="2"/>
      <c r="O507" s="2"/>
    </row>
    <row r="508" spans="2:15" ht="12.75">
      <c r="B508" s="2"/>
      <c r="C508" s="39"/>
      <c r="D508" s="39"/>
      <c r="E508" s="39"/>
      <c r="F508" s="39"/>
      <c r="G508" s="210"/>
      <c r="H508" s="39"/>
      <c r="I508" s="39"/>
      <c r="J508" s="39"/>
      <c r="K508" s="39"/>
      <c r="L508" s="39"/>
      <c r="M508" s="2"/>
      <c r="N508" s="2"/>
      <c r="O508" s="2"/>
    </row>
    <row r="509" spans="2:15" ht="12.75">
      <c r="B509" s="2"/>
      <c r="C509" s="39"/>
      <c r="D509" s="39"/>
      <c r="E509" s="39"/>
      <c r="F509" s="39"/>
      <c r="G509" s="210"/>
      <c r="H509" s="39"/>
      <c r="I509" s="39"/>
      <c r="J509" s="39"/>
      <c r="K509" s="39"/>
      <c r="L509" s="39"/>
      <c r="M509" s="2"/>
      <c r="N509" s="2"/>
      <c r="O509" s="2"/>
    </row>
    <row r="510" spans="2:15" ht="12.75">
      <c r="B510" s="2"/>
      <c r="C510" s="39"/>
      <c r="D510" s="39"/>
      <c r="E510" s="39"/>
      <c r="F510" s="39"/>
      <c r="G510" s="210"/>
      <c r="H510" s="39"/>
      <c r="I510" s="39"/>
      <c r="J510" s="39"/>
      <c r="K510" s="39"/>
      <c r="L510" s="39"/>
      <c r="M510" s="2"/>
      <c r="N510" s="2"/>
      <c r="O510" s="2"/>
    </row>
    <row r="511" spans="2:15" ht="12.75">
      <c r="B511" s="2"/>
      <c r="C511" s="39"/>
      <c r="D511" s="39"/>
      <c r="E511" s="39"/>
      <c r="F511" s="39"/>
      <c r="G511" s="210"/>
      <c r="H511" s="39"/>
      <c r="I511" s="39"/>
      <c r="J511" s="39"/>
      <c r="K511" s="39"/>
      <c r="L511" s="39"/>
      <c r="M511" s="2"/>
      <c r="N511" s="2"/>
      <c r="O511" s="2"/>
    </row>
    <row r="512" spans="2:15" ht="12.75">
      <c r="B512" s="2"/>
      <c r="C512" s="39"/>
      <c r="D512" s="39"/>
      <c r="E512" s="39"/>
      <c r="F512" s="39"/>
      <c r="G512" s="210"/>
      <c r="H512" s="39"/>
      <c r="I512" s="39"/>
      <c r="J512" s="39"/>
      <c r="K512" s="39"/>
      <c r="L512" s="39"/>
      <c r="M512" s="2"/>
      <c r="N512" s="2"/>
      <c r="O512" s="2"/>
    </row>
    <row r="513" spans="2:15" ht="12.75">
      <c r="B513" s="2"/>
      <c r="C513" s="39"/>
      <c r="D513" s="39"/>
      <c r="E513" s="39"/>
      <c r="F513" s="39"/>
      <c r="G513" s="210"/>
      <c r="H513" s="39"/>
      <c r="I513" s="39"/>
      <c r="J513" s="39"/>
      <c r="K513" s="39"/>
      <c r="L513" s="39"/>
      <c r="M513" s="2"/>
      <c r="N513" s="2"/>
      <c r="O513" s="2"/>
    </row>
    <row r="514" spans="2:15" ht="12.75">
      <c r="B514" s="2"/>
      <c r="C514" s="39"/>
      <c r="D514" s="39"/>
      <c r="E514" s="39"/>
      <c r="F514" s="39"/>
      <c r="G514" s="210"/>
      <c r="H514" s="39"/>
      <c r="I514" s="39"/>
      <c r="J514" s="39"/>
      <c r="K514" s="39"/>
      <c r="L514" s="39"/>
      <c r="M514" s="2"/>
      <c r="N514" s="2"/>
      <c r="O514" s="2"/>
    </row>
    <row r="515" spans="2:15" ht="12.75">
      <c r="B515" s="2"/>
      <c r="C515" s="39"/>
      <c r="D515" s="39"/>
      <c r="E515" s="39"/>
      <c r="F515" s="39"/>
      <c r="G515" s="210"/>
      <c r="H515" s="39"/>
      <c r="I515" s="39"/>
      <c r="J515" s="39"/>
      <c r="K515" s="39"/>
      <c r="L515" s="39"/>
      <c r="M515" s="2"/>
      <c r="N515" s="2"/>
      <c r="O515" s="2"/>
    </row>
    <row r="516" spans="2:15" ht="12.75">
      <c r="B516" s="2"/>
      <c r="C516" s="39"/>
      <c r="D516" s="39"/>
      <c r="E516" s="39"/>
      <c r="F516" s="39"/>
      <c r="G516" s="210"/>
      <c r="H516" s="39"/>
      <c r="I516" s="39"/>
      <c r="J516" s="39"/>
      <c r="K516" s="39"/>
      <c r="L516" s="39"/>
      <c r="M516" s="2"/>
      <c r="N516" s="2"/>
      <c r="O516" s="2"/>
    </row>
    <row r="517" spans="2:15" ht="12.75">
      <c r="B517" s="2"/>
      <c r="C517" s="39"/>
      <c r="D517" s="39"/>
      <c r="E517" s="39"/>
      <c r="F517" s="39"/>
      <c r="G517" s="210"/>
      <c r="H517" s="39"/>
      <c r="I517" s="39"/>
      <c r="J517" s="39"/>
      <c r="K517" s="39"/>
      <c r="L517" s="39"/>
      <c r="M517" s="2"/>
      <c r="N517" s="2"/>
      <c r="O517" s="2"/>
    </row>
    <row r="518" spans="2:15" ht="12.75">
      <c r="B518" s="2"/>
      <c r="C518" s="39"/>
      <c r="D518" s="39"/>
      <c r="E518" s="39"/>
      <c r="F518" s="39"/>
      <c r="G518" s="210"/>
      <c r="H518" s="39"/>
      <c r="I518" s="39"/>
      <c r="J518" s="39"/>
      <c r="K518" s="39"/>
      <c r="L518" s="39"/>
      <c r="M518" s="2"/>
      <c r="N518" s="2"/>
      <c r="O518" s="2"/>
    </row>
    <row r="519" spans="2:15" ht="12.75">
      <c r="B519" s="2"/>
      <c r="C519" s="39"/>
      <c r="D519" s="39"/>
      <c r="E519" s="39"/>
      <c r="F519" s="39"/>
      <c r="G519" s="210"/>
      <c r="H519" s="39"/>
      <c r="I519" s="39"/>
      <c r="J519" s="39"/>
      <c r="K519" s="39"/>
      <c r="L519" s="39"/>
      <c r="M519" s="2"/>
      <c r="N519" s="2"/>
      <c r="O519" s="2"/>
    </row>
    <row r="520" spans="2:15" ht="12.75">
      <c r="B520" s="2"/>
      <c r="C520" s="39"/>
      <c r="D520" s="39"/>
      <c r="E520" s="39"/>
      <c r="F520" s="39"/>
      <c r="G520" s="210"/>
      <c r="H520" s="39"/>
      <c r="I520" s="39"/>
      <c r="J520" s="39"/>
      <c r="K520" s="39"/>
      <c r="L520" s="39"/>
      <c r="M520" s="2"/>
      <c r="N520" s="2"/>
      <c r="O520" s="2"/>
    </row>
    <row r="521" spans="2:15" ht="12.75">
      <c r="B521" s="2"/>
      <c r="C521" s="39"/>
      <c r="D521" s="39"/>
      <c r="E521" s="39"/>
      <c r="F521" s="39"/>
      <c r="G521" s="210"/>
      <c r="H521" s="39"/>
      <c r="I521" s="39"/>
      <c r="J521" s="39"/>
      <c r="K521" s="39"/>
      <c r="L521" s="39"/>
      <c r="M521" s="2"/>
      <c r="N521" s="2"/>
      <c r="O521" s="2"/>
    </row>
    <row r="522" spans="2:15" ht="12.75">
      <c r="B522" s="2"/>
      <c r="C522" s="39"/>
      <c r="D522" s="39"/>
      <c r="E522" s="39"/>
      <c r="F522" s="39"/>
      <c r="G522" s="210"/>
      <c r="H522" s="39"/>
      <c r="I522" s="39"/>
      <c r="J522" s="39"/>
      <c r="K522" s="39"/>
      <c r="L522" s="39"/>
      <c r="M522" s="2"/>
      <c r="N522" s="2"/>
      <c r="O522" s="2"/>
    </row>
    <row r="523" spans="2:15" ht="12.75">
      <c r="B523" s="2"/>
      <c r="C523" s="39"/>
      <c r="D523" s="39"/>
      <c r="E523" s="39"/>
      <c r="F523" s="39"/>
      <c r="G523" s="210"/>
      <c r="H523" s="39"/>
      <c r="I523" s="39"/>
      <c r="J523" s="39"/>
      <c r="K523" s="39"/>
      <c r="L523" s="39"/>
      <c r="M523" s="2"/>
      <c r="N523" s="2"/>
      <c r="O523" s="2"/>
    </row>
    <row r="524" spans="2:15" ht="12.75">
      <c r="B524" s="2"/>
      <c r="C524" s="39"/>
      <c r="D524" s="39"/>
      <c r="E524" s="39"/>
      <c r="F524" s="39"/>
      <c r="G524" s="210"/>
      <c r="H524" s="39"/>
      <c r="I524" s="39"/>
      <c r="J524" s="39"/>
      <c r="K524" s="39"/>
      <c r="L524" s="39"/>
      <c r="M524" s="2"/>
      <c r="N524" s="2"/>
      <c r="O524" s="2"/>
    </row>
    <row r="525" spans="2:15" ht="12.75">
      <c r="B525" s="2"/>
      <c r="C525" s="39"/>
      <c r="D525" s="39"/>
      <c r="E525" s="39"/>
      <c r="F525" s="39"/>
      <c r="G525" s="210"/>
      <c r="H525" s="39"/>
      <c r="I525" s="39"/>
      <c r="J525" s="39"/>
      <c r="K525" s="39"/>
      <c r="L525" s="39"/>
      <c r="M525" s="2"/>
      <c r="N525" s="2"/>
      <c r="O525" s="2"/>
    </row>
    <row r="526" spans="2:15" ht="12.75">
      <c r="B526" s="2"/>
      <c r="C526" s="39"/>
      <c r="D526" s="39"/>
      <c r="E526" s="39"/>
      <c r="F526" s="39"/>
      <c r="G526" s="210"/>
      <c r="H526" s="39"/>
      <c r="I526" s="39"/>
      <c r="J526" s="39"/>
      <c r="K526" s="39"/>
      <c r="L526" s="39"/>
      <c r="M526" s="2"/>
      <c r="N526" s="2"/>
      <c r="O526" s="2"/>
    </row>
    <row r="527" spans="2:15" ht="12.75">
      <c r="B527" s="2"/>
      <c r="C527" s="39"/>
      <c r="D527" s="39"/>
      <c r="E527" s="39"/>
      <c r="F527" s="39"/>
      <c r="G527" s="210"/>
      <c r="H527" s="39"/>
      <c r="I527" s="39"/>
      <c r="J527" s="39"/>
      <c r="K527" s="39"/>
      <c r="L527" s="39"/>
      <c r="M527" s="2"/>
      <c r="N527" s="2"/>
      <c r="O527" s="2"/>
    </row>
    <row r="528" spans="2:15" ht="12.75">
      <c r="B528" s="2"/>
      <c r="C528" s="39"/>
      <c r="D528" s="39"/>
      <c r="E528" s="39"/>
      <c r="F528" s="39"/>
      <c r="G528" s="210"/>
      <c r="H528" s="39"/>
      <c r="I528" s="39"/>
      <c r="J528" s="39"/>
      <c r="K528" s="39"/>
      <c r="L528" s="39"/>
      <c r="M528" s="2"/>
      <c r="N528" s="2"/>
      <c r="O528" s="2"/>
    </row>
    <row r="529" spans="2:15" ht="12.75">
      <c r="B529" s="2"/>
      <c r="C529" s="39"/>
      <c r="D529" s="39"/>
      <c r="E529" s="39"/>
      <c r="F529" s="39"/>
      <c r="G529" s="210"/>
      <c r="H529" s="39"/>
      <c r="I529" s="39"/>
      <c r="J529" s="39"/>
      <c r="K529" s="39"/>
      <c r="L529" s="39"/>
      <c r="M529" s="2"/>
      <c r="N529" s="2"/>
      <c r="O529" s="2"/>
    </row>
    <row r="530" spans="2:15" ht="12.75">
      <c r="B530" s="2"/>
      <c r="C530" s="39"/>
      <c r="D530" s="39"/>
      <c r="E530" s="39"/>
      <c r="F530" s="39"/>
      <c r="G530" s="210"/>
      <c r="H530" s="39"/>
      <c r="I530" s="39"/>
      <c r="J530" s="39"/>
      <c r="K530" s="39"/>
      <c r="L530" s="39"/>
      <c r="M530" s="2"/>
      <c r="N530" s="2"/>
      <c r="O530" s="2"/>
    </row>
    <row r="531" spans="2:15" ht="12.75">
      <c r="B531" s="2"/>
      <c r="C531" s="39"/>
      <c r="D531" s="39"/>
      <c r="E531" s="39"/>
      <c r="F531" s="39"/>
      <c r="G531" s="210"/>
      <c r="H531" s="39"/>
      <c r="I531" s="39"/>
      <c r="J531" s="39"/>
      <c r="K531" s="39"/>
      <c r="L531" s="39"/>
      <c r="M531" s="2"/>
      <c r="N531" s="2"/>
      <c r="O531" s="2"/>
    </row>
    <row r="532" spans="2:15" ht="12.75">
      <c r="B532" s="2"/>
      <c r="C532" s="39"/>
      <c r="D532" s="39"/>
      <c r="E532" s="39"/>
      <c r="F532" s="39"/>
      <c r="G532" s="210"/>
      <c r="H532" s="39"/>
      <c r="I532" s="39"/>
      <c r="J532" s="39"/>
      <c r="K532" s="39"/>
      <c r="L532" s="39"/>
      <c r="M532" s="2"/>
      <c r="N532" s="2"/>
      <c r="O532" s="2"/>
    </row>
    <row r="533" spans="2:15" ht="12.75">
      <c r="B533" s="2"/>
      <c r="C533" s="39"/>
      <c r="D533" s="39"/>
      <c r="E533" s="39"/>
      <c r="F533" s="39"/>
      <c r="G533" s="210"/>
      <c r="H533" s="39"/>
      <c r="I533" s="39"/>
      <c r="J533" s="39"/>
      <c r="K533" s="39"/>
      <c r="L533" s="39"/>
      <c r="M533" s="2"/>
      <c r="N533" s="2"/>
      <c r="O533" s="2"/>
    </row>
    <row r="534" spans="2:15" ht="12.75">
      <c r="B534" s="2"/>
      <c r="C534" s="39"/>
      <c r="D534" s="39"/>
      <c r="E534" s="39"/>
      <c r="F534" s="39"/>
      <c r="G534" s="210"/>
      <c r="H534" s="39"/>
      <c r="I534" s="39"/>
      <c r="J534" s="39"/>
      <c r="K534" s="39"/>
      <c r="L534" s="39"/>
      <c r="M534" s="2"/>
      <c r="N534" s="2"/>
      <c r="O534" s="2"/>
    </row>
    <row r="535" spans="2:15" ht="12.75">
      <c r="B535" s="2"/>
      <c r="C535" s="39"/>
      <c r="D535" s="39"/>
      <c r="E535" s="39"/>
      <c r="F535" s="39"/>
      <c r="G535" s="210"/>
      <c r="H535" s="39"/>
      <c r="I535" s="39"/>
      <c r="J535" s="39"/>
      <c r="K535" s="39"/>
      <c r="L535" s="39"/>
      <c r="M535" s="2"/>
      <c r="N535" s="2"/>
      <c r="O535" s="2"/>
    </row>
    <row r="536" spans="2:15" ht="12.75">
      <c r="B536" s="2"/>
      <c r="C536" s="39"/>
      <c r="D536" s="39"/>
      <c r="E536" s="39"/>
      <c r="F536" s="39"/>
      <c r="G536" s="210"/>
      <c r="H536" s="39"/>
      <c r="I536" s="39"/>
      <c r="J536" s="39"/>
      <c r="K536" s="39"/>
      <c r="L536" s="39"/>
      <c r="M536" s="2"/>
      <c r="N536" s="2"/>
      <c r="O536" s="2"/>
    </row>
    <row r="537" spans="2:15" ht="12.75">
      <c r="B537" s="2"/>
      <c r="C537" s="39"/>
      <c r="D537" s="39"/>
      <c r="E537" s="39"/>
      <c r="F537" s="39"/>
      <c r="G537" s="210"/>
      <c r="H537" s="39"/>
      <c r="I537" s="39"/>
      <c r="J537" s="39"/>
      <c r="K537" s="39"/>
      <c r="L537" s="39"/>
      <c r="M537" s="2"/>
      <c r="N537" s="2"/>
      <c r="O537" s="2"/>
    </row>
    <row r="538" spans="2:15" ht="12.75">
      <c r="B538" s="2"/>
      <c r="C538" s="39"/>
      <c r="D538" s="39"/>
      <c r="E538" s="39"/>
      <c r="F538" s="39"/>
      <c r="G538" s="210"/>
      <c r="H538" s="39"/>
      <c r="I538" s="39"/>
      <c r="J538" s="39"/>
      <c r="K538" s="39"/>
      <c r="L538" s="39"/>
      <c r="M538" s="2"/>
      <c r="N538" s="2"/>
      <c r="O538" s="2"/>
    </row>
    <row r="539" spans="2:15" ht="12.75">
      <c r="B539" s="2"/>
      <c r="C539" s="39"/>
      <c r="D539" s="39"/>
      <c r="E539" s="39"/>
      <c r="F539" s="39"/>
      <c r="G539" s="210"/>
      <c r="H539" s="39"/>
      <c r="I539" s="39"/>
      <c r="J539" s="39"/>
      <c r="K539" s="39"/>
      <c r="L539" s="39"/>
      <c r="M539" s="2"/>
      <c r="N539" s="2"/>
      <c r="O539" s="2"/>
    </row>
    <row r="540" spans="2:15" ht="12.75">
      <c r="B540" s="2"/>
      <c r="C540" s="39"/>
      <c r="D540" s="39"/>
      <c r="E540" s="39"/>
      <c r="F540" s="39"/>
      <c r="G540" s="210"/>
      <c r="H540" s="39"/>
      <c r="I540" s="39"/>
      <c r="J540" s="39"/>
      <c r="K540" s="39"/>
      <c r="L540" s="39"/>
      <c r="M540" s="2"/>
      <c r="N540" s="2"/>
      <c r="O540" s="2"/>
    </row>
    <row r="541" spans="2:15" ht="12.75">
      <c r="B541" s="2"/>
      <c r="C541" s="39"/>
      <c r="D541" s="39"/>
      <c r="E541" s="39"/>
      <c r="F541" s="39"/>
      <c r="G541" s="210"/>
      <c r="H541" s="39"/>
      <c r="I541" s="39"/>
      <c r="J541" s="39"/>
      <c r="K541" s="39"/>
      <c r="L541" s="39"/>
      <c r="M541" s="2"/>
      <c r="N541" s="2"/>
      <c r="O541" s="2"/>
    </row>
    <row r="542" spans="2:15" ht="12.75">
      <c r="B542" s="2"/>
      <c r="C542" s="39"/>
      <c r="D542" s="39"/>
      <c r="E542" s="39"/>
      <c r="F542" s="39"/>
      <c r="G542" s="210"/>
      <c r="H542" s="39"/>
      <c r="I542" s="39"/>
      <c r="J542" s="39"/>
      <c r="K542" s="39"/>
      <c r="L542" s="39"/>
      <c r="M542" s="2"/>
      <c r="N542" s="2"/>
      <c r="O542" s="2"/>
    </row>
    <row r="543" spans="2:15" ht="12.75">
      <c r="B543" s="2"/>
      <c r="C543" s="39"/>
      <c r="D543" s="39"/>
      <c r="E543" s="39"/>
      <c r="F543" s="39"/>
      <c r="G543" s="210"/>
      <c r="H543" s="39"/>
      <c r="I543" s="39"/>
      <c r="J543" s="39"/>
      <c r="K543" s="39"/>
      <c r="L543" s="39"/>
      <c r="M543" s="2"/>
      <c r="N543" s="2"/>
      <c r="O543" s="2"/>
    </row>
    <row r="544" spans="2:15" ht="12.75">
      <c r="B544" s="2"/>
      <c r="C544" s="39"/>
      <c r="D544" s="39"/>
      <c r="E544" s="39"/>
      <c r="F544" s="39"/>
      <c r="G544" s="210"/>
      <c r="H544" s="39"/>
      <c r="I544" s="39"/>
      <c r="J544" s="39"/>
      <c r="K544" s="39"/>
      <c r="L544" s="39"/>
      <c r="M544" s="2"/>
      <c r="N544" s="2"/>
      <c r="O544" s="2"/>
    </row>
    <row r="545" spans="2:15" ht="12.75">
      <c r="B545" s="2"/>
      <c r="C545" s="39"/>
      <c r="D545" s="39"/>
      <c r="E545" s="39"/>
      <c r="F545" s="39"/>
      <c r="G545" s="210"/>
      <c r="H545" s="39"/>
      <c r="I545" s="39"/>
      <c r="J545" s="39"/>
      <c r="K545" s="39"/>
      <c r="L545" s="39"/>
      <c r="M545" s="2"/>
      <c r="N545" s="2"/>
      <c r="O545" s="2"/>
    </row>
    <row r="546" spans="2:15" ht="12.75">
      <c r="B546" s="2"/>
      <c r="C546" s="39"/>
      <c r="D546" s="39"/>
      <c r="E546" s="39"/>
      <c r="F546" s="39"/>
      <c r="G546" s="210"/>
      <c r="H546" s="39"/>
      <c r="I546" s="39"/>
      <c r="J546" s="39"/>
      <c r="K546" s="39"/>
      <c r="L546" s="39"/>
      <c r="M546" s="2"/>
      <c r="N546" s="2"/>
      <c r="O546" s="2"/>
    </row>
    <row r="547" spans="2:15" ht="12.75">
      <c r="B547" s="2"/>
      <c r="C547" s="39"/>
      <c r="D547" s="39"/>
      <c r="E547" s="39"/>
      <c r="F547" s="39"/>
      <c r="G547" s="210"/>
      <c r="H547" s="39"/>
      <c r="I547" s="39"/>
      <c r="J547" s="39"/>
      <c r="K547" s="39"/>
      <c r="L547" s="39"/>
      <c r="M547" s="2"/>
      <c r="N547" s="2"/>
      <c r="O547" s="2"/>
    </row>
    <row r="548" spans="2:15" ht="12.75">
      <c r="B548" s="2"/>
      <c r="C548" s="39"/>
      <c r="D548" s="39"/>
      <c r="E548" s="39"/>
      <c r="F548" s="39"/>
      <c r="G548" s="210"/>
      <c r="H548" s="39"/>
      <c r="I548" s="39"/>
      <c r="J548" s="39"/>
      <c r="K548" s="39"/>
      <c r="L548" s="39"/>
      <c r="M548" s="2"/>
      <c r="N548" s="2"/>
      <c r="O548" s="2"/>
    </row>
    <row r="549" spans="2:15" ht="12.75">
      <c r="B549" s="2"/>
      <c r="C549" s="39"/>
      <c r="D549" s="39"/>
      <c r="E549" s="39"/>
      <c r="F549" s="39"/>
      <c r="G549" s="210"/>
      <c r="H549" s="39"/>
      <c r="I549" s="39"/>
      <c r="J549" s="39"/>
      <c r="K549" s="39"/>
      <c r="L549" s="39"/>
      <c r="M549" s="2"/>
      <c r="N549" s="2"/>
      <c r="O549" s="2"/>
    </row>
    <row r="550" spans="2:15" ht="12.75">
      <c r="B550" s="2"/>
      <c r="C550" s="39"/>
      <c r="D550" s="39"/>
      <c r="E550" s="39"/>
      <c r="F550" s="39"/>
      <c r="G550" s="210"/>
      <c r="H550" s="39"/>
      <c r="I550" s="39"/>
      <c r="J550" s="39"/>
      <c r="K550" s="39"/>
      <c r="L550" s="39"/>
      <c r="M550" s="2"/>
      <c r="N550" s="2"/>
      <c r="O550" s="2"/>
    </row>
    <row r="551" spans="2:15" ht="12.75">
      <c r="B551" s="2"/>
      <c r="C551" s="39"/>
      <c r="D551" s="39"/>
      <c r="E551" s="39"/>
      <c r="F551" s="39"/>
      <c r="G551" s="210"/>
      <c r="H551" s="39"/>
      <c r="I551" s="39"/>
      <c r="J551" s="39"/>
      <c r="K551" s="39"/>
      <c r="L551" s="39"/>
      <c r="M551" s="2"/>
      <c r="N551" s="2"/>
      <c r="O551" s="2"/>
    </row>
  </sheetData>
  <sheetProtection/>
  <conditionalFormatting sqref="N59 N35:N40 N21 N8:N13 N24:N25 N32 N28:N30 N16:N19 N43:N51 N54:N57">
    <cfRule type="cellIs" priority="21" dxfId="1" operator="between">
      <formula>31</formula>
      <formula>49</formula>
    </cfRule>
    <cfRule type="cellIs" priority="22" dxfId="0" operator="lessThan">
      <formula>30</formula>
    </cfRule>
  </conditionalFormatting>
  <conditionalFormatting sqref="N54:N57">
    <cfRule type="cellIs" priority="3" dxfId="1" operator="between">
      <formula>30</formula>
      <formula>50</formula>
    </cfRule>
    <cfRule type="cellIs" priority="4" dxfId="0" operator="lessThan">
      <formula>30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1:CW330"/>
  <sheetViews>
    <sheetView showGridLines="0" zoomScaleSheetLayoutView="100" zoomScalePageLayoutView="0" workbookViewId="0" topLeftCell="A1">
      <selection activeCell="I1" sqref="I1"/>
    </sheetView>
  </sheetViews>
  <sheetFormatPr defaultColWidth="9.140625" defaultRowHeight="12.75"/>
  <cols>
    <col min="2" max="2" width="31.57421875" style="0" customWidth="1"/>
    <col min="3" max="4" width="11.421875" style="0" customWidth="1"/>
    <col min="5" max="5" width="1.7109375" style="0" customWidth="1"/>
    <col min="6" max="7" width="11.421875" style="0" customWidth="1"/>
    <col min="8" max="8" width="1.7109375" style="0" customWidth="1"/>
    <col min="9" max="10" width="11.421875" style="0" customWidth="1"/>
    <col min="11" max="11" width="1.7109375" style="0" customWidth="1"/>
    <col min="12" max="13" width="11.421875" style="0" customWidth="1"/>
    <col min="14" max="14" width="1.7109375" style="0" customWidth="1"/>
    <col min="15" max="16" width="11.421875" style="0" customWidth="1"/>
    <col min="17" max="17" width="1.7109375" style="0" customWidth="1"/>
    <col min="18" max="19" width="11.421875" style="0" customWidth="1"/>
    <col min="20" max="20" width="1.7109375" style="0" customWidth="1"/>
    <col min="21" max="22" width="11.421875" style="0" customWidth="1"/>
    <col min="23" max="23" width="1.7109375" style="0" customWidth="1"/>
    <col min="24" max="25" width="11.421875" style="0" customWidth="1"/>
    <col min="26" max="26" width="1.7109375" style="0" customWidth="1"/>
    <col min="27" max="28" width="11.421875" style="0" customWidth="1"/>
    <col min="29" max="29" width="1.7109375" style="0" customWidth="1"/>
    <col min="30" max="30" width="11.421875" style="8" customWidth="1"/>
    <col min="31" max="31" width="13.00390625" style="17" customWidth="1"/>
    <col min="32" max="32" width="38.421875" style="0" bestFit="1" customWidth="1"/>
    <col min="33" max="33" width="32.00390625" style="0" bestFit="1" customWidth="1"/>
    <col min="34" max="60" width="14.28125" style="0" customWidth="1"/>
    <col min="61" max="62" width="27.421875" style="0" customWidth="1"/>
    <col min="63" max="70" width="14.28125" style="0" customWidth="1"/>
  </cols>
  <sheetData>
    <row r="1" spans="32:94" ht="12.75"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</row>
    <row r="2" spans="2:94" ht="15.75">
      <c r="B2" s="249" t="s">
        <v>132</v>
      </c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</row>
    <row r="3" spans="2:94" ht="12.75">
      <c r="B3" s="23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</row>
    <row r="4" spans="2:94" ht="12.75">
      <c r="B4" s="212" t="s">
        <v>138</v>
      </c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</row>
    <row r="5" spans="2:94" s="117" customFormat="1" ht="26.25" customHeight="1">
      <c r="B5" s="253"/>
      <c r="C5" s="344" t="s">
        <v>74</v>
      </c>
      <c r="D5" s="344"/>
      <c r="E5" s="228"/>
      <c r="F5" s="344" t="s">
        <v>75</v>
      </c>
      <c r="G5" s="344"/>
      <c r="H5" s="228"/>
      <c r="I5" s="344" t="s">
        <v>76</v>
      </c>
      <c r="J5" s="344"/>
      <c r="K5" s="228"/>
      <c r="L5" s="344" t="s">
        <v>77</v>
      </c>
      <c r="M5" s="344"/>
      <c r="N5" s="228"/>
      <c r="O5" s="344" t="s">
        <v>78</v>
      </c>
      <c r="P5" s="344"/>
      <c r="Q5" s="228"/>
      <c r="R5" s="344" t="s">
        <v>79</v>
      </c>
      <c r="S5" s="344"/>
      <c r="T5" s="228"/>
      <c r="U5" s="344" t="s">
        <v>80</v>
      </c>
      <c r="V5" s="344"/>
      <c r="W5" s="228"/>
      <c r="X5" s="344" t="s">
        <v>81</v>
      </c>
      <c r="Y5" s="344"/>
      <c r="Z5" s="228"/>
      <c r="AA5" s="344" t="s">
        <v>82</v>
      </c>
      <c r="AB5" s="344"/>
      <c r="AC5" s="228"/>
      <c r="AD5" s="228"/>
      <c r="AE5" s="252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</row>
    <row r="6" spans="2:94" s="117" customFormat="1" ht="78.75" customHeight="1">
      <c r="B6" s="254"/>
      <c r="C6" s="161" t="s">
        <v>83</v>
      </c>
      <c r="D6" s="161" t="s">
        <v>84</v>
      </c>
      <c r="E6" s="226"/>
      <c r="F6" s="161" t="s">
        <v>83</v>
      </c>
      <c r="G6" s="161" t="s">
        <v>84</v>
      </c>
      <c r="H6" s="226"/>
      <c r="I6" s="161" t="s">
        <v>83</v>
      </c>
      <c r="J6" s="161" t="s">
        <v>84</v>
      </c>
      <c r="K6" s="226"/>
      <c r="L6" s="161" t="s">
        <v>83</v>
      </c>
      <c r="M6" s="161" t="s">
        <v>84</v>
      </c>
      <c r="N6" s="226"/>
      <c r="O6" s="161" t="s">
        <v>83</v>
      </c>
      <c r="P6" s="161" t="s">
        <v>84</v>
      </c>
      <c r="Q6" s="226"/>
      <c r="R6" s="161" t="s">
        <v>83</v>
      </c>
      <c r="S6" s="161" t="s">
        <v>84</v>
      </c>
      <c r="T6" s="226"/>
      <c r="U6" s="161" t="s">
        <v>83</v>
      </c>
      <c r="V6" s="161" t="s">
        <v>84</v>
      </c>
      <c r="W6" s="226"/>
      <c r="X6" s="161" t="s">
        <v>83</v>
      </c>
      <c r="Y6" s="161" t="s">
        <v>84</v>
      </c>
      <c r="Z6" s="226"/>
      <c r="AA6" s="161" t="s">
        <v>83</v>
      </c>
      <c r="AB6" s="161" t="s">
        <v>84</v>
      </c>
      <c r="AC6" s="226"/>
      <c r="AD6" s="226" t="s">
        <v>152</v>
      </c>
      <c r="AE6" s="251" t="s">
        <v>61</v>
      </c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</row>
    <row r="7" spans="2:94" ht="12.7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85"/>
      <c r="AE7" s="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</row>
    <row r="8" spans="2:94" ht="12.75">
      <c r="B8" s="17" t="s">
        <v>53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9" t="s">
        <v>52</v>
      </c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</row>
    <row r="9" spans="2:94" ht="12.75">
      <c r="B9" s="52" t="s">
        <v>16</v>
      </c>
      <c r="C9" s="63">
        <v>82.71723993525552</v>
      </c>
      <c r="D9" s="63">
        <v>156.90658912567156</v>
      </c>
      <c r="E9" s="63"/>
      <c r="F9" s="63">
        <v>82.29406512914696</v>
      </c>
      <c r="G9" s="63">
        <v>215.42378655927536</v>
      </c>
      <c r="H9" s="63"/>
      <c r="I9" s="63">
        <v>142.21244617077505</v>
      </c>
      <c r="J9" s="63">
        <v>228.45301239444257</v>
      </c>
      <c r="K9" s="63"/>
      <c r="L9" s="63">
        <v>85.17433080103821</v>
      </c>
      <c r="M9" s="63">
        <v>198.32133985419517</v>
      </c>
      <c r="N9" s="63"/>
      <c r="O9" s="63">
        <v>101.25603498421512</v>
      </c>
      <c r="P9" s="63">
        <v>246.26004385373673</v>
      </c>
      <c r="Q9" s="63"/>
      <c r="R9" s="135" t="s">
        <v>63</v>
      </c>
      <c r="S9" s="136">
        <v>61.95623162248733</v>
      </c>
      <c r="T9" s="136"/>
      <c r="U9" s="63">
        <v>128.15948189346724</v>
      </c>
      <c r="V9" s="63">
        <v>159.53693973425118</v>
      </c>
      <c r="W9" s="63"/>
      <c r="X9" s="63">
        <v>132.3752394861011</v>
      </c>
      <c r="Y9" s="63">
        <v>193.6432465263995</v>
      </c>
      <c r="Z9" s="63"/>
      <c r="AA9" s="63">
        <v>131.50128600009117</v>
      </c>
      <c r="AB9" s="63">
        <v>239.50859347054651</v>
      </c>
      <c r="AC9" s="63"/>
      <c r="AD9" s="47">
        <v>897.8850917473237</v>
      </c>
      <c r="AE9" s="44">
        <v>527</v>
      </c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</row>
    <row r="10" spans="2:94" ht="12.75">
      <c r="B10" s="54" t="s">
        <v>17</v>
      </c>
      <c r="C10" s="63">
        <v>229.39322434473456</v>
      </c>
      <c r="D10" s="63">
        <v>553.3862956697133</v>
      </c>
      <c r="E10" s="63"/>
      <c r="F10" s="63">
        <v>345.8228626918888</v>
      </c>
      <c r="G10" s="63">
        <v>813.7801584748397</v>
      </c>
      <c r="H10" s="63"/>
      <c r="I10" s="63">
        <v>361.9512258473812</v>
      </c>
      <c r="J10" s="63">
        <v>838.4185811236036</v>
      </c>
      <c r="K10" s="63"/>
      <c r="L10" s="63">
        <v>256.61383786746256</v>
      </c>
      <c r="M10" s="63">
        <v>718.2317068576258</v>
      </c>
      <c r="N10" s="63"/>
      <c r="O10" s="63">
        <v>241.93726497056105</v>
      </c>
      <c r="P10" s="63">
        <v>883.5236669522251</v>
      </c>
      <c r="Q10" s="63"/>
      <c r="R10" s="136">
        <v>63.819427002232196</v>
      </c>
      <c r="S10" s="58">
        <v>212.03194171471367</v>
      </c>
      <c r="T10" s="58"/>
      <c r="U10" s="63">
        <v>329.22338031692607</v>
      </c>
      <c r="V10" s="63">
        <v>584.7457365308305</v>
      </c>
      <c r="W10" s="63"/>
      <c r="X10" s="63">
        <v>314.9862622921845</v>
      </c>
      <c r="Y10" s="63">
        <v>803.6083598893695</v>
      </c>
      <c r="Z10" s="63"/>
      <c r="AA10" s="63">
        <v>340.1934497279618</v>
      </c>
      <c r="AB10" s="63">
        <v>921.46105844231</v>
      </c>
      <c r="AC10" s="63"/>
      <c r="AD10" s="44">
        <v>3176.6647541315265</v>
      </c>
      <c r="AE10" s="44">
        <v>2202</v>
      </c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</row>
    <row r="11" spans="2:94" ht="12.75">
      <c r="B11" s="19" t="s">
        <v>187</v>
      </c>
      <c r="C11" s="63">
        <v>236.02560452021865</v>
      </c>
      <c r="D11" s="63">
        <v>631.1672034805715</v>
      </c>
      <c r="E11" s="63"/>
      <c r="F11" s="63">
        <v>414.41193037601835</v>
      </c>
      <c r="G11" s="63">
        <v>1134.0146222368637</v>
      </c>
      <c r="H11" s="63"/>
      <c r="I11" s="63">
        <v>470.70120342367386</v>
      </c>
      <c r="J11" s="63">
        <v>1083.5055910278472</v>
      </c>
      <c r="K11" s="63"/>
      <c r="L11" s="63">
        <v>331.1126583739258</v>
      </c>
      <c r="M11" s="63">
        <v>1017.1335242486604</v>
      </c>
      <c r="N11" s="63"/>
      <c r="O11" s="63">
        <v>313.3255687901414</v>
      </c>
      <c r="P11" s="63">
        <v>1221.5138248215487</v>
      </c>
      <c r="Q11" s="63"/>
      <c r="R11" s="136">
        <v>61.247868319751525</v>
      </c>
      <c r="S11" s="58">
        <v>249.9198923218576</v>
      </c>
      <c r="T11" s="58"/>
      <c r="U11" s="63">
        <v>436.9335079977876</v>
      </c>
      <c r="V11" s="63">
        <v>809.5810934695645</v>
      </c>
      <c r="W11" s="63"/>
      <c r="X11" s="63">
        <v>438.28668563801494</v>
      </c>
      <c r="Y11" s="63">
        <v>1350.453666130128</v>
      </c>
      <c r="Z11" s="63"/>
      <c r="AA11" s="63">
        <v>361.77484607428676</v>
      </c>
      <c r="AB11" s="63">
        <v>1099.4517518511389</v>
      </c>
      <c r="AC11" s="63"/>
      <c r="AD11" s="47">
        <v>4225.283447879716</v>
      </c>
      <c r="AE11" s="44">
        <v>3299</v>
      </c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</row>
    <row r="12" spans="2:94" ht="12.75">
      <c r="B12" s="54" t="s">
        <v>19</v>
      </c>
      <c r="C12" s="63">
        <v>213.85315499002044</v>
      </c>
      <c r="D12" s="63">
        <v>580.4409513948731</v>
      </c>
      <c r="E12" s="63"/>
      <c r="F12" s="63">
        <v>375.62476152469355</v>
      </c>
      <c r="G12" s="63">
        <v>1082.0469608607293</v>
      </c>
      <c r="H12" s="63"/>
      <c r="I12" s="63">
        <v>445.99368105509865</v>
      </c>
      <c r="J12" s="63">
        <v>1116.3410129300194</v>
      </c>
      <c r="K12" s="63"/>
      <c r="L12" s="63">
        <v>295.05382607035045</v>
      </c>
      <c r="M12" s="63">
        <v>1156.3527783630784</v>
      </c>
      <c r="N12" s="63"/>
      <c r="O12" s="63">
        <v>290.4985420320377</v>
      </c>
      <c r="P12" s="63">
        <v>1323.72252384347</v>
      </c>
      <c r="Q12" s="63"/>
      <c r="R12" s="136">
        <v>62.7608113246702</v>
      </c>
      <c r="S12" s="58">
        <v>272.92475591669665</v>
      </c>
      <c r="T12" s="58"/>
      <c r="U12" s="63">
        <v>490.5013093232512</v>
      </c>
      <c r="V12" s="63">
        <v>964.9232178812589</v>
      </c>
      <c r="W12" s="63"/>
      <c r="X12" s="63">
        <v>452.1940723550339</v>
      </c>
      <c r="Y12" s="63">
        <v>1489.459740382031</v>
      </c>
      <c r="Z12" s="63"/>
      <c r="AA12" s="63">
        <v>356.3640432007418</v>
      </c>
      <c r="AB12" s="63">
        <v>1092.5270497294837</v>
      </c>
      <c r="AC12" s="63"/>
      <c r="AD12" s="47">
        <v>4284.50835558567</v>
      </c>
      <c r="AE12" s="44">
        <v>3423</v>
      </c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</row>
    <row r="13" spans="2:94" ht="12.75">
      <c r="B13" s="54" t="s">
        <v>20</v>
      </c>
      <c r="C13" s="63">
        <v>130.73875250047408</v>
      </c>
      <c r="D13" s="63">
        <v>454.414931760611</v>
      </c>
      <c r="E13" s="63"/>
      <c r="F13" s="63">
        <v>250.20428205814036</v>
      </c>
      <c r="G13" s="63">
        <v>845.5405543989406</v>
      </c>
      <c r="H13" s="63"/>
      <c r="I13" s="63">
        <v>356.77916919117166</v>
      </c>
      <c r="J13" s="63">
        <v>1006.0485967940986</v>
      </c>
      <c r="K13" s="63"/>
      <c r="L13" s="63">
        <v>223.48534102186093</v>
      </c>
      <c r="M13" s="63">
        <v>883.9992469230601</v>
      </c>
      <c r="N13" s="63"/>
      <c r="O13" s="63">
        <v>197.70420235439443</v>
      </c>
      <c r="P13" s="63">
        <v>987.7599650824856</v>
      </c>
      <c r="Q13" s="63"/>
      <c r="R13" s="136">
        <v>47.91226300953427</v>
      </c>
      <c r="S13" s="58">
        <v>163.13295023167615</v>
      </c>
      <c r="T13" s="58"/>
      <c r="U13" s="63">
        <v>287.72657155189034</v>
      </c>
      <c r="V13" s="63">
        <v>767.7668678988946</v>
      </c>
      <c r="W13" s="63"/>
      <c r="X13" s="63">
        <v>303.18156435287744</v>
      </c>
      <c r="Y13" s="63">
        <v>1282.228699491185</v>
      </c>
      <c r="Z13" s="63"/>
      <c r="AA13" s="63">
        <v>225.09122402271072</v>
      </c>
      <c r="AB13" s="63">
        <v>891.1319458181873</v>
      </c>
      <c r="AC13" s="63"/>
      <c r="AD13" s="47">
        <v>3649.5262970214885</v>
      </c>
      <c r="AE13" s="44">
        <v>3135</v>
      </c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</row>
    <row r="14" spans="2:94" ht="12.75">
      <c r="B14" s="54" t="s">
        <v>21</v>
      </c>
      <c r="C14" s="63">
        <v>126.8188366544153</v>
      </c>
      <c r="D14" s="63">
        <v>462.3939525963752</v>
      </c>
      <c r="E14" s="63"/>
      <c r="F14" s="63">
        <v>215.69238879438623</v>
      </c>
      <c r="G14" s="63">
        <v>1047.6908785493763</v>
      </c>
      <c r="H14" s="63"/>
      <c r="I14" s="63">
        <v>438.3405484360873</v>
      </c>
      <c r="J14" s="63">
        <v>1307.022819817699</v>
      </c>
      <c r="K14" s="63"/>
      <c r="L14" s="63">
        <v>234.2643178153953</v>
      </c>
      <c r="M14" s="63">
        <v>1085.1540868499244</v>
      </c>
      <c r="N14" s="63"/>
      <c r="O14" s="63">
        <v>196.31320702623773</v>
      </c>
      <c r="P14" s="63">
        <v>1318.4837320094352</v>
      </c>
      <c r="Q14" s="63"/>
      <c r="R14" s="135" t="s">
        <v>63</v>
      </c>
      <c r="S14" s="58">
        <v>143.39813834907304</v>
      </c>
      <c r="T14" s="58"/>
      <c r="U14" s="63">
        <v>296.77998336527224</v>
      </c>
      <c r="V14" s="63">
        <v>909.0755672499578</v>
      </c>
      <c r="W14" s="63"/>
      <c r="X14" s="63">
        <v>398.51660631117176</v>
      </c>
      <c r="Y14" s="63">
        <v>1824.0044182328636</v>
      </c>
      <c r="Z14" s="63"/>
      <c r="AA14" s="63">
        <v>205.90210072736824</v>
      </c>
      <c r="AB14" s="63">
        <v>881.7015354184936</v>
      </c>
      <c r="AC14" s="63"/>
      <c r="AD14" s="47">
        <v>5658.811053634287</v>
      </c>
      <c r="AE14" s="44">
        <v>4970</v>
      </c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</row>
    <row r="15" spans="2:94" ht="12.75">
      <c r="B15" s="54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44"/>
      <c r="AE15" s="122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</row>
    <row r="16" spans="2:94" ht="12.75">
      <c r="B16" s="32" t="s">
        <v>54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44"/>
      <c r="AE16" s="122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</row>
    <row r="17" spans="2:94" ht="12.75">
      <c r="B17" s="19" t="s">
        <v>140</v>
      </c>
      <c r="C17" s="63">
        <v>493.69687417255034</v>
      </c>
      <c r="D17" s="63">
        <v>1468.6353263906744</v>
      </c>
      <c r="E17" s="63"/>
      <c r="F17" s="63">
        <v>818.0520638119896</v>
      </c>
      <c r="G17" s="63">
        <v>2790.759881983512</v>
      </c>
      <c r="H17" s="63"/>
      <c r="I17" s="63">
        <v>1007.7036148450283</v>
      </c>
      <c r="J17" s="63">
        <v>2812.9825222182535</v>
      </c>
      <c r="K17" s="63"/>
      <c r="L17" s="58">
        <v>672.1893474937094</v>
      </c>
      <c r="M17" s="58">
        <v>2676.6667039500708</v>
      </c>
      <c r="N17" s="58"/>
      <c r="O17" s="58">
        <v>588.190964852804</v>
      </c>
      <c r="P17" s="58">
        <v>3127.297057005368</v>
      </c>
      <c r="Q17" s="58"/>
      <c r="R17" s="58">
        <v>120.73608958020938</v>
      </c>
      <c r="S17" s="58">
        <v>591.7579058683436</v>
      </c>
      <c r="T17" s="58"/>
      <c r="U17" s="58">
        <v>879.2692956771709</v>
      </c>
      <c r="V17" s="58">
        <v>2160.613489548632</v>
      </c>
      <c r="W17" s="58"/>
      <c r="X17" s="58">
        <v>947.2135369863162</v>
      </c>
      <c r="Y17" s="58">
        <v>3476.8928761101406</v>
      </c>
      <c r="Z17" s="58"/>
      <c r="AA17" s="58">
        <v>778.5689036542066</v>
      </c>
      <c r="AB17" s="58">
        <v>2776.087584914864</v>
      </c>
      <c r="AC17" s="58"/>
      <c r="AD17" s="47">
        <v>11091.631821489225</v>
      </c>
      <c r="AE17" s="46">
        <v>8411</v>
      </c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</row>
    <row r="18" spans="2:94" ht="12.75">
      <c r="B18" s="55" t="s">
        <v>24</v>
      </c>
      <c r="C18" s="63">
        <v>99.04406321845846</v>
      </c>
      <c r="D18" s="63">
        <v>290.54447969630206</v>
      </c>
      <c r="E18" s="63"/>
      <c r="F18" s="63">
        <v>161.7014391360953</v>
      </c>
      <c r="G18" s="63">
        <v>479.95896555733987</v>
      </c>
      <c r="H18" s="63"/>
      <c r="I18" s="63">
        <v>238.53575498356852</v>
      </c>
      <c r="J18" s="63">
        <v>494.82923386288263</v>
      </c>
      <c r="K18" s="63"/>
      <c r="L18" s="58">
        <v>148.026238509118</v>
      </c>
      <c r="M18" s="58">
        <v>456.70630011345895</v>
      </c>
      <c r="N18" s="58"/>
      <c r="O18" s="58">
        <v>133.9674989502619</v>
      </c>
      <c r="P18" s="58">
        <v>552.1584898928102</v>
      </c>
      <c r="Q18" s="58"/>
      <c r="R18" s="135" t="s">
        <v>63</v>
      </c>
      <c r="S18" s="58">
        <v>113.93024524705756</v>
      </c>
      <c r="T18" s="58"/>
      <c r="U18" s="58">
        <v>208.3956285435792</v>
      </c>
      <c r="V18" s="58">
        <v>362.40553416062704</v>
      </c>
      <c r="W18" s="58"/>
      <c r="X18" s="58">
        <v>201.49783655609625</v>
      </c>
      <c r="Y18" s="58">
        <v>658.404485298942</v>
      </c>
      <c r="Z18" s="58"/>
      <c r="AA18" s="58">
        <v>165.22825629024385</v>
      </c>
      <c r="AB18" s="58">
        <v>485.2736511903785</v>
      </c>
      <c r="AC18" s="58"/>
      <c r="AD18" s="47">
        <v>1827.0770856391882</v>
      </c>
      <c r="AE18" s="46">
        <v>1511</v>
      </c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</row>
    <row r="19" spans="2:94" ht="12.75">
      <c r="B19" s="56" t="s">
        <v>25</v>
      </c>
      <c r="C19" s="63">
        <v>148.26412402648035</v>
      </c>
      <c r="D19" s="63">
        <v>540.2583290900536</v>
      </c>
      <c r="E19" s="63"/>
      <c r="F19" s="63">
        <v>256.3201619174913</v>
      </c>
      <c r="G19" s="63">
        <v>1165.1008873424948</v>
      </c>
      <c r="H19" s="63"/>
      <c r="I19" s="63">
        <v>492.3916402986725</v>
      </c>
      <c r="J19" s="63">
        <v>1473.2477468970276</v>
      </c>
      <c r="K19" s="63"/>
      <c r="L19" s="58">
        <v>266.8829299340305</v>
      </c>
      <c r="M19" s="58">
        <v>1218.1955272036535</v>
      </c>
      <c r="N19" s="58"/>
      <c r="O19" s="58">
        <v>220.80419632234486</v>
      </c>
      <c r="P19" s="58">
        <v>1421.857905377375</v>
      </c>
      <c r="Q19" s="58"/>
      <c r="R19" s="135" t="s">
        <v>63</v>
      </c>
      <c r="S19" s="58">
        <v>159.32679116650436</v>
      </c>
      <c r="T19" s="58"/>
      <c r="U19" s="58">
        <v>343.51688011889297</v>
      </c>
      <c r="V19" s="58">
        <v>1017.6143663214319</v>
      </c>
      <c r="W19" s="58"/>
      <c r="X19" s="58">
        <v>422.7706888532328</v>
      </c>
      <c r="Y19" s="58">
        <v>1986.4606115641739</v>
      </c>
      <c r="Z19" s="58"/>
      <c r="AA19" s="58">
        <v>243.8103214376395</v>
      </c>
      <c r="AB19" s="58">
        <v>1010.7992095728259</v>
      </c>
      <c r="AC19" s="58"/>
      <c r="AD19" s="47">
        <v>6077.528513224794</v>
      </c>
      <c r="AE19" s="46">
        <v>5347</v>
      </c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</row>
    <row r="20" spans="2:94" ht="12.75">
      <c r="B20" s="56" t="s">
        <v>26</v>
      </c>
      <c r="C20" s="120">
        <v>66.87693413764237</v>
      </c>
      <c r="D20" s="63">
        <v>154.73391827623672</v>
      </c>
      <c r="E20" s="63"/>
      <c r="F20" s="63">
        <v>115.31218663290808</v>
      </c>
      <c r="G20" s="63">
        <v>166.90514493710182</v>
      </c>
      <c r="H20" s="63"/>
      <c r="I20" s="63">
        <v>119.3932460868859</v>
      </c>
      <c r="J20" s="63">
        <v>185.40624844598372</v>
      </c>
      <c r="K20" s="63"/>
      <c r="L20" s="58">
        <v>83.80405914908125</v>
      </c>
      <c r="M20" s="58">
        <v>178.60533403879205</v>
      </c>
      <c r="N20" s="58"/>
      <c r="O20" s="58">
        <v>87.44737003826702</v>
      </c>
      <c r="P20" s="58">
        <v>228.81663707087574</v>
      </c>
      <c r="Q20" s="58"/>
      <c r="R20" s="135" t="s">
        <v>63</v>
      </c>
      <c r="S20" s="136">
        <v>63.264943835219164</v>
      </c>
      <c r="T20" s="136"/>
      <c r="U20" s="58">
        <v>120.67634541100807</v>
      </c>
      <c r="V20" s="58">
        <v>164.14332047566816</v>
      </c>
      <c r="W20" s="58"/>
      <c r="X20" s="58">
        <v>105.29244228766996</v>
      </c>
      <c r="Y20" s="58">
        <v>232.7671923955435</v>
      </c>
      <c r="Z20" s="58"/>
      <c r="AA20" s="58">
        <v>107.17295416502226</v>
      </c>
      <c r="AB20" s="58">
        <v>208.14790977658612</v>
      </c>
      <c r="AC20" s="58"/>
      <c r="AD20" s="47">
        <v>752.626847941318</v>
      </c>
      <c r="AE20" s="46">
        <v>560</v>
      </c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</row>
    <row r="21" spans="2:94" ht="12.75">
      <c r="B21" s="20" t="s">
        <v>141</v>
      </c>
      <c r="C21" s="119" t="s">
        <v>63</v>
      </c>
      <c r="D21" s="120">
        <v>63.79174620545823</v>
      </c>
      <c r="E21" s="120"/>
      <c r="F21" s="119" t="s">
        <v>63</v>
      </c>
      <c r="G21" s="120">
        <v>65.18138758642344</v>
      </c>
      <c r="H21" s="120"/>
      <c r="I21" s="119" t="s">
        <v>63</v>
      </c>
      <c r="J21" s="63">
        <v>86.16197652520253</v>
      </c>
      <c r="K21" s="63"/>
      <c r="L21" s="135" t="s">
        <v>63</v>
      </c>
      <c r="M21" s="136">
        <v>56.18390579572399</v>
      </c>
      <c r="N21" s="136"/>
      <c r="O21" s="135" t="s">
        <v>63</v>
      </c>
      <c r="P21" s="136">
        <v>64.45924134376597</v>
      </c>
      <c r="Q21" s="136"/>
      <c r="R21" s="135" t="s">
        <v>63</v>
      </c>
      <c r="S21" s="135" t="s">
        <v>63</v>
      </c>
      <c r="T21" s="135"/>
      <c r="U21" s="135" t="s">
        <v>63</v>
      </c>
      <c r="V21" s="136">
        <v>50.297582869429455</v>
      </c>
      <c r="W21" s="136"/>
      <c r="X21" s="135" t="s">
        <v>63</v>
      </c>
      <c r="Y21" s="58">
        <v>65.93565922518333</v>
      </c>
      <c r="Z21" s="58"/>
      <c r="AA21" s="135" t="s">
        <v>63</v>
      </c>
      <c r="AB21" s="58">
        <v>99.61813356379591</v>
      </c>
      <c r="AC21" s="58"/>
      <c r="AD21" s="47">
        <v>290.86678695558504</v>
      </c>
      <c r="AE21" s="46">
        <v>191</v>
      </c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</row>
    <row r="22" spans="2:94" ht="12.75">
      <c r="B22" s="56" t="s">
        <v>51</v>
      </c>
      <c r="C22" s="63">
        <v>198.41995325899163</v>
      </c>
      <c r="D22" s="63">
        <v>320.7461243690901</v>
      </c>
      <c r="E22" s="63"/>
      <c r="F22" s="63">
        <v>313.2132325301705</v>
      </c>
      <c r="G22" s="63">
        <v>470.5906936731561</v>
      </c>
      <c r="H22" s="63"/>
      <c r="I22" s="63">
        <v>336.5134873828094</v>
      </c>
      <c r="J22" s="63">
        <v>527.1618861383658</v>
      </c>
      <c r="K22" s="63"/>
      <c r="L22" s="58">
        <v>239.57106240692923</v>
      </c>
      <c r="M22" s="58">
        <v>472.83491199484854</v>
      </c>
      <c r="N22" s="58"/>
      <c r="O22" s="58">
        <v>279.8491431402649</v>
      </c>
      <c r="P22" s="58">
        <v>586.6744258727033</v>
      </c>
      <c r="Q22" s="58"/>
      <c r="R22" s="58">
        <v>85.15644253892539</v>
      </c>
      <c r="S22" s="58">
        <v>156.08762863339985</v>
      </c>
      <c r="T22" s="58"/>
      <c r="U22" s="58">
        <v>393.29764475037763</v>
      </c>
      <c r="V22" s="58">
        <v>440.5551293889686</v>
      </c>
      <c r="W22" s="58"/>
      <c r="X22" s="58">
        <v>326.2852969497424</v>
      </c>
      <c r="Y22" s="58">
        <v>522.9373060579846</v>
      </c>
      <c r="Z22" s="58"/>
      <c r="AA22" s="58">
        <v>298.61264548393336</v>
      </c>
      <c r="AB22" s="58">
        <v>545.8554457117081</v>
      </c>
      <c r="AC22" s="58"/>
      <c r="AD22" s="47">
        <v>1852.9479447498854</v>
      </c>
      <c r="AE22" s="46">
        <v>1536</v>
      </c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</row>
    <row r="23" spans="2:94" ht="12.75">
      <c r="B23" s="56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44"/>
      <c r="AE23" s="47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</row>
    <row r="24" spans="2:94" ht="12.75">
      <c r="B24" s="33" t="s">
        <v>55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44"/>
      <c r="AE24" s="47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</row>
    <row r="25" spans="2:94" ht="12.75">
      <c r="B25" s="56" t="s">
        <v>31</v>
      </c>
      <c r="C25" s="63">
        <v>128.03571390613845</v>
      </c>
      <c r="D25" s="63">
        <v>362.24150151395133</v>
      </c>
      <c r="E25" s="63"/>
      <c r="F25" s="63">
        <v>249.1854342886528</v>
      </c>
      <c r="G25" s="63">
        <v>529.5018128999436</v>
      </c>
      <c r="H25" s="63"/>
      <c r="I25" s="63">
        <v>309.48430299397177</v>
      </c>
      <c r="J25" s="63">
        <v>520.8655434436621</v>
      </c>
      <c r="K25" s="63"/>
      <c r="L25" s="58">
        <v>202.5276122961272</v>
      </c>
      <c r="M25" s="58">
        <v>443.26617172793505</v>
      </c>
      <c r="N25" s="58"/>
      <c r="O25" s="58">
        <v>261.2568402483397</v>
      </c>
      <c r="P25" s="58">
        <v>610.8202862078715</v>
      </c>
      <c r="Q25" s="58"/>
      <c r="R25" s="136">
        <v>56.90019076606845</v>
      </c>
      <c r="S25" s="58">
        <v>228.49885955196044</v>
      </c>
      <c r="T25" s="58"/>
      <c r="U25" s="58">
        <v>255.96664817032843</v>
      </c>
      <c r="V25" s="58">
        <v>430.39346366742905</v>
      </c>
      <c r="W25" s="58"/>
      <c r="X25" s="58">
        <v>323.21619955823417</v>
      </c>
      <c r="Y25" s="58">
        <v>626.5061686937971</v>
      </c>
      <c r="Z25" s="58"/>
      <c r="AA25" s="58">
        <v>197.59274084281205</v>
      </c>
      <c r="AB25" s="58">
        <v>585.2046557317027</v>
      </c>
      <c r="AC25" s="58"/>
      <c r="AD25" s="47">
        <v>2263.5427232976735</v>
      </c>
      <c r="AE25" s="46">
        <v>1598</v>
      </c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</row>
    <row r="26" spans="2:94" ht="12.75">
      <c r="B26" s="56" t="s">
        <v>29</v>
      </c>
      <c r="C26" s="63">
        <v>891.5110990389798</v>
      </c>
      <c r="D26" s="63">
        <v>2476.468422513866</v>
      </c>
      <c r="E26" s="63"/>
      <c r="F26" s="63">
        <v>1434.8648562856226</v>
      </c>
      <c r="G26" s="63">
        <v>4608.995148180072</v>
      </c>
      <c r="H26" s="63"/>
      <c r="I26" s="63">
        <v>1906.4939711302159</v>
      </c>
      <c r="J26" s="63">
        <v>5058.924070644038</v>
      </c>
      <c r="K26" s="63"/>
      <c r="L26" s="58">
        <v>1223.1766996539056</v>
      </c>
      <c r="M26" s="58">
        <v>4615.926511368585</v>
      </c>
      <c r="N26" s="58"/>
      <c r="O26" s="58">
        <v>1079.7779799092461</v>
      </c>
      <c r="P26" s="58">
        <v>5370.443470355017</v>
      </c>
      <c r="Q26" s="58"/>
      <c r="R26" s="58">
        <v>230.7089943479884</v>
      </c>
      <c r="S26" s="58">
        <v>874.865050604543</v>
      </c>
      <c r="T26" s="58"/>
      <c r="U26" s="58">
        <v>1713.357586278266</v>
      </c>
      <c r="V26" s="58">
        <v>3765.235959097314</v>
      </c>
      <c r="W26" s="58"/>
      <c r="X26" s="58">
        <v>1716.3242308771485</v>
      </c>
      <c r="Y26" s="58">
        <v>6316.891961958197</v>
      </c>
      <c r="Z26" s="58"/>
      <c r="AA26" s="58">
        <v>1423.23420891035</v>
      </c>
      <c r="AB26" s="58">
        <v>4540.577278998444</v>
      </c>
      <c r="AC26" s="58"/>
      <c r="AD26" s="47">
        <v>19629.136276702327</v>
      </c>
      <c r="AE26" s="46">
        <v>15958</v>
      </c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</row>
    <row r="27" spans="2:94" ht="12.75">
      <c r="B27" s="56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44"/>
      <c r="AE27" s="213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</row>
    <row r="28" spans="2:94" ht="12.75">
      <c r="B28" s="33" t="s">
        <v>56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44"/>
      <c r="AE28" s="47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</row>
    <row r="29" spans="2:94" ht="12.75">
      <c r="B29" s="55" t="s">
        <v>122</v>
      </c>
      <c r="C29" s="63">
        <v>447.10400370198505</v>
      </c>
      <c r="D29" s="63">
        <v>1590.3367751273804</v>
      </c>
      <c r="E29" s="63"/>
      <c r="F29" s="63">
        <v>859.496821509413</v>
      </c>
      <c r="G29" s="63">
        <v>3355.053022021181</v>
      </c>
      <c r="H29" s="63"/>
      <c r="I29" s="63">
        <v>1205.3226499858167</v>
      </c>
      <c r="J29" s="63">
        <v>3680.964395987456</v>
      </c>
      <c r="K29" s="63"/>
      <c r="L29" s="58">
        <v>760.8747775225117</v>
      </c>
      <c r="M29" s="58">
        <v>3447.5769072368535</v>
      </c>
      <c r="N29" s="58"/>
      <c r="O29" s="58">
        <v>634.208200281224</v>
      </c>
      <c r="P29" s="58">
        <v>3987.820466363839</v>
      </c>
      <c r="Q29" s="58"/>
      <c r="R29" s="58">
        <v>107.77414011877777</v>
      </c>
      <c r="S29" s="58">
        <v>602.2132013656718</v>
      </c>
      <c r="T29" s="58"/>
      <c r="U29" s="58">
        <v>952.8798776172961</v>
      </c>
      <c r="V29" s="58">
        <v>2705.6847875619846</v>
      </c>
      <c r="W29" s="58"/>
      <c r="X29" s="58">
        <v>1182.0991187392017</v>
      </c>
      <c r="Y29" s="58">
        <v>5010.490438460874</v>
      </c>
      <c r="Z29" s="58"/>
      <c r="AA29" s="58">
        <v>764.3448315639843</v>
      </c>
      <c r="AB29" s="58">
        <v>3178.787737927398</v>
      </c>
      <c r="AC29" s="58"/>
      <c r="AD29" s="47">
        <v>14449.781000000012</v>
      </c>
      <c r="AE29" s="46">
        <v>12037</v>
      </c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</row>
    <row r="30" spans="2:94" ht="12.75">
      <c r="B30" s="55" t="s">
        <v>33</v>
      </c>
      <c r="C30" s="63">
        <v>172.8729520912185</v>
      </c>
      <c r="D30" s="63">
        <v>391.94214349969644</v>
      </c>
      <c r="E30" s="63"/>
      <c r="F30" s="63">
        <v>271.1960932610658</v>
      </c>
      <c r="G30" s="63">
        <v>477.8645444225961</v>
      </c>
      <c r="H30" s="63"/>
      <c r="I30" s="63">
        <v>309.5022576632325</v>
      </c>
      <c r="J30" s="63">
        <v>522.7408748702758</v>
      </c>
      <c r="K30" s="63"/>
      <c r="L30" s="58">
        <v>241.36010208792788</v>
      </c>
      <c r="M30" s="58">
        <v>461.5484648308785</v>
      </c>
      <c r="N30" s="58"/>
      <c r="O30" s="58">
        <v>267.29924877786675</v>
      </c>
      <c r="P30" s="58">
        <v>527.3138987972884</v>
      </c>
      <c r="Q30" s="58"/>
      <c r="R30" s="136">
        <v>64.38250329837214</v>
      </c>
      <c r="S30" s="58">
        <v>143.20393356262488</v>
      </c>
      <c r="T30" s="58"/>
      <c r="U30" s="58">
        <v>373.7363255824046</v>
      </c>
      <c r="V30" s="58">
        <v>430.6924101778067</v>
      </c>
      <c r="W30" s="58"/>
      <c r="X30" s="58">
        <v>294.4560746142329</v>
      </c>
      <c r="Y30" s="58">
        <v>544.8459781980403</v>
      </c>
      <c r="Z30" s="58"/>
      <c r="AA30" s="58">
        <v>252.78468825953385</v>
      </c>
      <c r="AB30" s="58">
        <v>508.39947150492367</v>
      </c>
      <c r="AC30" s="58"/>
      <c r="AD30" s="47">
        <v>1834.519841947564</v>
      </c>
      <c r="AE30" s="46">
        <v>1460</v>
      </c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/>
      <c r="CP30" s="285"/>
    </row>
    <row r="31" spans="2:94" ht="12.75">
      <c r="B31" s="55" t="s">
        <v>34</v>
      </c>
      <c r="C31" s="63">
        <v>194.02818015207578</v>
      </c>
      <c r="D31" s="63">
        <v>339.5056842869649</v>
      </c>
      <c r="E31" s="63"/>
      <c r="F31" s="63">
        <v>259.3315306107503</v>
      </c>
      <c r="G31" s="63">
        <v>530.8921662000677</v>
      </c>
      <c r="H31" s="63"/>
      <c r="I31" s="63">
        <v>304.7366859319404</v>
      </c>
      <c r="J31" s="63">
        <v>526.8150294891567</v>
      </c>
      <c r="K31" s="63"/>
      <c r="L31" s="58">
        <v>186.49147458010708</v>
      </c>
      <c r="M31" s="58">
        <v>483.802403681958</v>
      </c>
      <c r="N31" s="58"/>
      <c r="O31" s="58">
        <v>186.39880589517534</v>
      </c>
      <c r="P31" s="58">
        <v>597.9543560712467</v>
      </c>
      <c r="Q31" s="58"/>
      <c r="R31" s="136">
        <v>51.01727618170568</v>
      </c>
      <c r="S31" s="58">
        <v>121.60702149524838</v>
      </c>
      <c r="T31" s="58"/>
      <c r="U31" s="58">
        <v>327.2596236341401</v>
      </c>
      <c r="V31" s="58">
        <v>445.5969892715775</v>
      </c>
      <c r="W31" s="58"/>
      <c r="X31" s="58">
        <v>245.2573426990312</v>
      </c>
      <c r="Y31" s="58">
        <v>505.9786020326913</v>
      </c>
      <c r="Z31" s="58"/>
      <c r="AA31" s="58">
        <v>242.80916162895738</v>
      </c>
      <c r="AB31" s="58">
        <v>541.0827233019544</v>
      </c>
      <c r="AC31" s="58"/>
      <c r="AD31" s="47">
        <v>1991.505158052433</v>
      </c>
      <c r="AE31" s="46">
        <v>1589</v>
      </c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</row>
    <row r="32" spans="2:94" ht="12.75">
      <c r="B32" s="17" t="s">
        <v>3</v>
      </c>
      <c r="C32" s="47">
        <v>366.9011322432946</v>
      </c>
      <c r="D32" s="47">
        <v>731.4478277866609</v>
      </c>
      <c r="E32" s="47"/>
      <c r="F32" s="47">
        <v>530.5276238718159</v>
      </c>
      <c r="G32" s="47">
        <v>1008.7567106226644</v>
      </c>
      <c r="H32" s="47"/>
      <c r="I32" s="47">
        <v>614.2389435951726</v>
      </c>
      <c r="J32" s="47">
        <v>1049.5559043594326</v>
      </c>
      <c r="K32" s="47"/>
      <c r="L32" s="46">
        <v>427.8515766680347</v>
      </c>
      <c r="M32" s="46">
        <v>945.3508685128373</v>
      </c>
      <c r="N32" s="46"/>
      <c r="O32" s="46">
        <v>453.6980546730419</v>
      </c>
      <c r="P32" s="46">
        <v>1125.2682548685364</v>
      </c>
      <c r="Q32" s="46"/>
      <c r="R32" s="46">
        <v>115.39977948007783</v>
      </c>
      <c r="S32" s="46">
        <v>264.81095505787323</v>
      </c>
      <c r="T32" s="46"/>
      <c r="U32" s="46">
        <v>700.9959492165452</v>
      </c>
      <c r="V32" s="46">
        <v>876.289399449385</v>
      </c>
      <c r="W32" s="46"/>
      <c r="X32" s="46">
        <v>539.7134173132644</v>
      </c>
      <c r="Y32" s="46">
        <v>1050.8245802307335</v>
      </c>
      <c r="Z32" s="46"/>
      <c r="AA32" s="46">
        <v>495.5938498884916</v>
      </c>
      <c r="AB32" s="46">
        <v>1049.4821948068786</v>
      </c>
      <c r="AC32" s="46"/>
      <c r="AD32" s="47">
        <v>3826.024999999994</v>
      </c>
      <c r="AE32" s="46">
        <v>3049</v>
      </c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</row>
    <row r="33" spans="2:94" ht="12.75">
      <c r="B33" s="21" t="s">
        <v>100</v>
      </c>
      <c r="C33" s="63">
        <v>205.5416769998395</v>
      </c>
      <c r="D33" s="63">
        <v>516.9253211137757</v>
      </c>
      <c r="E33" s="63"/>
      <c r="F33" s="63">
        <v>294.0258451930443</v>
      </c>
      <c r="G33" s="63">
        <v>774.6872284361726</v>
      </c>
      <c r="H33" s="63"/>
      <c r="I33" s="63">
        <v>396.4166805431977</v>
      </c>
      <c r="J33" s="63">
        <v>849.2693137408124</v>
      </c>
      <c r="K33" s="63"/>
      <c r="L33" s="58">
        <v>236.9779577594863</v>
      </c>
      <c r="M33" s="58">
        <v>666.2649073468481</v>
      </c>
      <c r="N33" s="58"/>
      <c r="O33" s="58">
        <v>253.12856520332124</v>
      </c>
      <c r="P33" s="58">
        <v>868.1750353305107</v>
      </c>
      <c r="Q33" s="58"/>
      <c r="R33" s="58">
        <v>64.43526551520134</v>
      </c>
      <c r="S33" s="58">
        <v>236.33975373295903</v>
      </c>
      <c r="T33" s="58"/>
      <c r="U33" s="58">
        <v>315.4484076147541</v>
      </c>
      <c r="V33" s="58">
        <v>613.6552357533827</v>
      </c>
      <c r="W33" s="58"/>
      <c r="X33" s="58">
        <v>317.7278943829181</v>
      </c>
      <c r="Y33" s="58">
        <v>882.0831119603668</v>
      </c>
      <c r="Z33" s="58"/>
      <c r="AA33" s="58">
        <v>360.88826830068473</v>
      </c>
      <c r="AB33" s="58">
        <v>897.5120019958803</v>
      </c>
      <c r="AC33" s="58"/>
      <c r="AD33" s="47">
        <v>3616.873000000003</v>
      </c>
      <c r="AE33" s="46">
        <v>2470</v>
      </c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</row>
    <row r="34" spans="2:94" ht="12.75">
      <c r="B34" s="21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44"/>
      <c r="AE34" s="122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85"/>
      <c r="CN34" s="285"/>
      <c r="CO34" s="285"/>
      <c r="CP34" s="285"/>
    </row>
    <row r="35" spans="2:94" ht="12.75">
      <c r="B35" s="12" t="s">
        <v>57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44"/>
      <c r="AE35" s="122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</row>
    <row r="36" spans="2:94" ht="12.75">
      <c r="B36" s="55" t="s">
        <v>36</v>
      </c>
      <c r="C36" s="63">
        <v>263.7022701601778</v>
      </c>
      <c r="D36" s="63">
        <v>877.6754699888162</v>
      </c>
      <c r="E36" s="63"/>
      <c r="F36" s="63">
        <v>471.0039329170988</v>
      </c>
      <c r="G36" s="63">
        <v>1704.2187642131325</v>
      </c>
      <c r="H36" s="63"/>
      <c r="I36" s="63">
        <v>711.6654550393849</v>
      </c>
      <c r="J36" s="63">
        <v>1898.569801783445</v>
      </c>
      <c r="K36" s="63"/>
      <c r="L36" s="58">
        <v>414.7126811281888</v>
      </c>
      <c r="M36" s="58">
        <v>1715.7759546156078</v>
      </c>
      <c r="N36" s="58"/>
      <c r="O36" s="58">
        <v>346.2356343852145</v>
      </c>
      <c r="P36" s="58">
        <v>1993.823818183413</v>
      </c>
      <c r="Q36" s="58"/>
      <c r="R36" s="136">
        <v>62.34648701630239</v>
      </c>
      <c r="S36" s="58">
        <v>281.57905514549503</v>
      </c>
      <c r="T36" s="58"/>
      <c r="U36" s="58">
        <v>515.2271715918539</v>
      </c>
      <c r="V36" s="58">
        <v>1399.2046783584246</v>
      </c>
      <c r="W36" s="58"/>
      <c r="X36" s="58">
        <v>576.1570419337047</v>
      </c>
      <c r="Y36" s="58">
        <v>2595.7847459466225</v>
      </c>
      <c r="Z36" s="58"/>
      <c r="AA36" s="58">
        <v>461.8888086897825</v>
      </c>
      <c r="AB36" s="58">
        <v>1651.9412129419832</v>
      </c>
      <c r="AC36" s="58"/>
      <c r="AD36" s="47">
        <v>7702.0961279257845</v>
      </c>
      <c r="AE36" s="46">
        <v>6387</v>
      </c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5"/>
      <c r="CG36" s="285"/>
      <c r="CH36" s="285"/>
      <c r="CI36" s="285"/>
      <c r="CJ36" s="285"/>
      <c r="CK36" s="285"/>
      <c r="CL36" s="285"/>
      <c r="CM36" s="285"/>
      <c r="CN36" s="285"/>
      <c r="CO36" s="285"/>
      <c r="CP36" s="285"/>
    </row>
    <row r="37" spans="2:94" ht="12.75">
      <c r="B37" s="55" t="s">
        <v>37</v>
      </c>
      <c r="C37" s="63">
        <v>229.7786029442028</v>
      </c>
      <c r="D37" s="63">
        <v>623.3409530198111</v>
      </c>
      <c r="E37" s="63"/>
      <c r="F37" s="63">
        <v>370.0608036733426</v>
      </c>
      <c r="G37" s="63">
        <v>1191.898749591956</v>
      </c>
      <c r="H37" s="63"/>
      <c r="I37" s="63">
        <v>428.26394727488633</v>
      </c>
      <c r="J37" s="63">
        <v>1157.4101545579572</v>
      </c>
      <c r="K37" s="63"/>
      <c r="L37" s="58">
        <v>318.46400989065035</v>
      </c>
      <c r="M37" s="58">
        <v>1149.6100410960696</v>
      </c>
      <c r="N37" s="58"/>
      <c r="O37" s="58">
        <v>310.78508122935193</v>
      </c>
      <c r="P37" s="58">
        <v>1354.8005183311334</v>
      </c>
      <c r="Q37" s="58"/>
      <c r="R37" s="58">
        <v>81.92194288151093</v>
      </c>
      <c r="S37" s="58">
        <v>247.60146538850222</v>
      </c>
      <c r="T37" s="58"/>
      <c r="U37" s="58">
        <v>456.55024631748006</v>
      </c>
      <c r="V37" s="58">
        <v>900.9062359065061</v>
      </c>
      <c r="W37" s="58"/>
      <c r="X37" s="58">
        <v>452.0078757192065</v>
      </c>
      <c r="Y37" s="58">
        <v>1549.6004054677455</v>
      </c>
      <c r="Z37" s="58"/>
      <c r="AA37" s="58">
        <v>341.88525106480415</v>
      </c>
      <c r="AB37" s="58">
        <v>1179.892058947499</v>
      </c>
      <c r="AC37" s="58"/>
      <c r="AD37" s="47">
        <v>4620.807636082702</v>
      </c>
      <c r="AE37" s="46">
        <v>3923</v>
      </c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85"/>
      <c r="CK37" s="285"/>
      <c r="CL37" s="285"/>
      <c r="CM37" s="285"/>
      <c r="CN37" s="285"/>
      <c r="CO37" s="285"/>
      <c r="CP37" s="285"/>
    </row>
    <row r="38" spans="2:94" ht="12.75">
      <c r="B38" s="55" t="s">
        <v>38</v>
      </c>
      <c r="C38" s="63">
        <v>129.5358496286133</v>
      </c>
      <c r="D38" s="63">
        <v>271.5697780746704</v>
      </c>
      <c r="E38" s="63"/>
      <c r="F38" s="63">
        <v>216.93084527705187</v>
      </c>
      <c r="G38" s="63">
        <v>431.557633531058</v>
      </c>
      <c r="H38" s="63"/>
      <c r="I38" s="63">
        <v>261.50073289346153</v>
      </c>
      <c r="J38" s="63">
        <v>458.494490970883</v>
      </c>
      <c r="K38" s="63"/>
      <c r="L38" s="58">
        <v>160.41994596959384</v>
      </c>
      <c r="M38" s="58">
        <v>402.0717125859122</v>
      </c>
      <c r="N38" s="58"/>
      <c r="O38" s="58">
        <v>172.3262762700924</v>
      </c>
      <c r="P38" s="58">
        <v>482.20328716358677</v>
      </c>
      <c r="Q38" s="58"/>
      <c r="R38" s="136">
        <v>59.05070870315286</v>
      </c>
      <c r="S38" s="58">
        <v>129.89761624569334</v>
      </c>
      <c r="T38" s="58"/>
      <c r="U38" s="58">
        <v>285.8111645224114</v>
      </c>
      <c r="V38" s="58">
        <v>342.7133192038163</v>
      </c>
      <c r="W38" s="58"/>
      <c r="X38" s="58">
        <v>250.29023339218992</v>
      </c>
      <c r="Y38" s="58">
        <v>447.6723639073279</v>
      </c>
      <c r="Z38" s="58"/>
      <c r="AA38" s="58">
        <v>228.85919756179615</v>
      </c>
      <c r="AB38" s="58">
        <v>429.1720542276516</v>
      </c>
      <c r="AC38" s="58"/>
      <c r="AD38" s="46">
        <v>1532.7079982818457</v>
      </c>
      <c r="AE38" s="46">
        <v>1291</v>
      </c>
      <c r="AF38" s="285"/>
      <c r="AG38" s="285"/>
      <c r="AH38" s="285"/>
      <c r="AI38" s="285"/>
      <c r="AJ38" s="285"/>
      <c r="AK38" s="285"/>
      <c r="AL38" s="285"/>
      <c r="AM38" s="326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X38" s="285"/>
      <c r="BY38" s="285"/>
      <c r="BZ38" s="285"/>
      <c r="CA38" s="285"/>
      <c r="CB38" s="285"/>
      <c r="CC38" s="285"/>
      <c r="CD38" s="285"/>
      <c r="CE38" s="285"/>
      <c r="CF38" s="285"/>
      <c r="CG38" s="285"/>
      <c r="CH38" s="285"/>
      <c r="CI38" s="285"/>
      <c r="CJ38" s="285"/>
      <c r="CK38" s="285"/>
      <c r="CL38" s="285"/>
      <c r="CM38" s="285"/>
      <c r="CN38" s="285"/>
      <c r="CO38" s="285"/>
      <c r="CP38" s="285"/>
    </row>
    <row r="39" spans="2:94" ht="12.75">
      <c r="B39" s="55" t="s">
        <v>39</v>
      </c>
      <c r="C39" s="63">
        <v>94.59954458669436</v>
      </c>
      <c r="D39" s="63">
        <v>240.37540162428357</v>
      </c>
      <c r="E39" s="63"/>
      <c r="F39" s="63">
        <v>127.9212621956263</v>
      </c>
      <c r="G39" s="63">
        <v>392.91380590645275</v>
      </c>
      <c r="H39" s="63"/>
      <c r="I39" s="63">
        <v>185.0624560515505</v>
      </c>
      <c r="J39" s="63">
        <v>399.1695396663189</v>
      </c>
      <c r="K39" s="63"/>
      <c r="L39" s="58">
        <v>109.17526779959702</v>
      </c>
      <c r="M39" s="58">
        <v>374.11586905412054</v>
      </c>
      <c r="N39" s="58"/>
      <c r="O39" s="58">
        <v>131.4395474806378</v>
      </c>
      <c r="P39" s="58">
        <v>463.5683446618889</v>
      </c>
      <c r="Q39" s="58"/>
      <c r="R39" s="135" t="s">
        <v>63</v>
      </c>
      <c r="S39" s="58">
        <v>126.55519467231066</v>
      </c>
      <c r="T39" s="58"/>
      <c r="U39" s="58">
        <v>166.70065112561534</v>
      </c>
      <c r="V39" s="58">
        <v>339.13532443078253</v>
      </c>
      <c r="W39" s="58"/>
      <c r="X39" s="58">
        <v>188.0868712266123</v>
      </c>
      <c r="Y39" s="58">
        <v>441.135067746943</v>
      </c>
      <c r="Z39" s="58"/>
      <c r="AA39" s="58">
        <v>132.2948844100371</v>
      </c>
      <c r="AB39" s="58">
        <v>416.60256342668373</v>
      </c>
      <c r="AC39" s="58"/>
      <c r="AD39" s="46">
        <v>1670.698247254188</v>
      </c>
      <c r="AE39" s="46">
        <v>1205</v>
      </c>
      <c r="AF39" s="285"/>
      <c r="AG39" s="285"/>
      <c r="AH39" s="285"/>
      <c r="AI39" s="285"/>
      <c r="AJ39" s="285"/>
      <c r="AK39" s="285"/>
      <c r="AL39" s="285"/>
      <c r="AM39" s="327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85"/>
      <c r="CN39" s="285"/>
      <c r="CO39" s="285"/>
      <c r="CP39" s="285"/>
    </row>
    <row r="40" spans="2:94" ht="12.75">
      <c r="B40" s="55" t="s">
        <v>40</v>
      </c>
      <c r="C40" s="63">
        <v>219.83420049146486</v>
      </c>
      <c r="D40" s="63">
        <v>501.9951002293591</v>
      </c>
      <c r="E40" s="63"/>
      <c r="F40" s="63">
        <v>351.89988971448037</v>
      </c>
      <c r="G40" s="63">
        <v>780.0969778936116</v>
      </c>
      <c r="H40" s="63"/>
      <c r="I40" s="63">
        <v>372.13056953739306</v>
      </c>
      <c r="J40" s="63">
        <v>847.9986858693753</v>
      </c>
      <c r="K40" s="63"/>
      <c r="L40" s="58">
        <v>282.4743022373793</v>
      </c>
      <c r="M40" s="58">
        <v>754.9575376869919</v>
      </c>
      <c r="N40" s="58"/>
      <c r="O40" s="58">
        <v>260.58888609296287</v>
      </c>
      <c r="P40" s="58">
        <v>892.5765806851064</v>
      </c>
      <c r="Q40" s="58"/>
      <c r="R40" s="135" t="s">
        <v>63</v>
      </c>
      <c r="S40" s="58">
        <v>223.93401294551347</v>
      </c>
      <c r="T40" s="58"/>
      <c r="U40" s="58">
        <v>349.96549816114646</v>
      </c>
      <c r="V40" s="58">
        <v>634.7034374229354</v>
      </c>
      <c r="W40" s="58"/>
      <c r="X40" s="58">
        <v>327.76990804525167</v>
      </c>
      <c r="Y40" s="58">
        <v>897.6696039694942</v>
      </c>
      <c r="Z40" s="58"/>
      <c r="AA40" s="58">
        <v>301.29492299723654</v>
      </c>
      <c r="AB40" s="58">
        <v>887.7970043422562</v>
      </c>
      <c r="AC40" s="58"/>
      <c r="AD40" s="46">
        <v>3049.935680819192</v>
      </c>
      <c r="AE40" s="46">
        <v>2001</v>
      </c>
      <c r="AF40" s="285"/>
      <c r="AG40" s="285"/>
      <c r="AH40" s="285"/>
      <c r="AI40" s="285"/>
      <c r="AJ40" s="285"/>
      <c r="AK40" s="285"/>
      <c r="AL40" s="285"/>
      <c r="AM40" s="327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</row>
    <row r="41" spans="2:94" ht="12.75">
      <c r="B41" s="55" t="s">
        <v>41</v>
      </c>
      <c r="C41" s="63">
        <v>82.09634513396551</v>
      </c>
      <c r="D41" s="63">
        <v>323.7532210908752</v>
      </c>
      <c r="E41" s="63"/>
      <c r="F41" s="63">
        <v>146.23355679667407</v>
      </c>
      <c r="G41" s="63">
        <v>637.8110299438144</v>
      </c>
      <c r="H41" s="63"/>
      <c r="I41" s="63">
        <v>257.35511332751105</v>
      </c>
      <c r="J41" s="63">
        <v>818.1469412397267</v>
      </c>
      <c r="K41" s="63"/>
      <c r="L41" s="58">
        <v>140.45810492462377</v>
      </c>
      <c r="M41" s="58">
        <v>662.661568057839</v>
      </c>
      <c r="N41" s="58"/>
      <c r="O41" s="58">
        <v>119.65939469932798</v>
      </c>
      <c r="P41" s="58">
        <v>794.291207537772</v>
      </c>
      <c r="Q41" s="58"/>
      <c r="R41" s="135" t="s">
        <v>63</v>
      </c>
      <c r="S41" s="58">
        <v>93.7965657589895</v>
      </c>
      <c r="T41" s="58"/>
      <c r="U41" s="58">
        <v>195.06950273008766</v>
      </c>
      <c r="V41" s="58">
        <v>578.9664274422897</v>
      </c>
      <c r="W41" s="58"/>
      <c r="X41" s="58">
        <v>245.22850011841822</v>
      </c>
      <c r="Y41" s="58">
        <v>1011.5359436138423</v>
      </c>
      <c r="Z41" s="58"/>
      <c r="AA41" s="58">
        <v>154.60388502950397</v>
      </c>
      <c r="AB41" s="58">
        <v>560.3770408440826</v>
      </c>
      <c r="AC41" s="58"/>
      <c r="AD41" s="46">
        <v>3316.433309636297</v>
      </c>
      <c r="AE41" s="46">
        <v>2749</v>
      </c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  <c r="CI41" s="285"/>
      <c r="CJ41" s="285"/>
      <c r="CK41" s="285"/>
      <c r="CL41" s="285"/>
      <c r="CM41" s="285"/>
      <c r="CN41" s="285"/>
      <c r="CO41" s="285"/>
      <c r="CP41" s="285"/>
    </row>
    <row r="42" spans="2:94" ht="12.75">
      <c r="B42" s="55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44"/>
      <c r="AE42" s="122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5"/>
      <c r="CE42" s="285"/>
      <c r="CF42" s="285"/>
      <c r="CG42" s="285"/>
      <c r="CH42" s="285"/>
      <c r="CI42" s="285"/>
      <c r="CJ42" s="285"/>
      <c r="CK42" s="285"/>
      <c r="CL42" s="285"/>
      <c r="CM42" s="285"/>
      <c r="CN42" s="285"/>
      <c r="CO42" s="285"/>
      <c r="CP42" s="285"/>
    </row>
    <row r="43" spans="2:94" ht="12.75">
      <c r="B43" s="12" t="s">
        <v>58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44"/>
      <c r="AE43" s="122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5"/>
      <c r="BC43" s="285"/>
      <c r="BD43" s="285"/>
      <c r="BE43" s="285"/>
      <c r="BF43" s="285"/>
      <c r="BG43" s="285"/>
      <c r="BH43" s="285"/>
      <c r="BI43" s="285"/>
      <c r="BJ43" s="285"/>
      <c r="BK43" s="285"/>
      <c r="BL43" s="285"/>
      <c r="BM43" s="285"/>
      <c r="BN43" s="285"/>
      <c r="BO43" s="285"/>
      <c r="BP43" s="285"/>
      <c r="BQ43" s="285"/>
      <c r="BR43" s="285"/>
      <c r="BS43" s="285"/>
      <c r="BT43" s="285"/>
      <c r="BU43" s="285"/>
      <c r="BV43" s="285"/>
      <c r="BW43" s="285"/>
      <c r="BX43" s="285"/>
      <c r="BY43" s="285"/>
      <c r="BZ43" s="285"/>
      <c r="CA43" s="285"/>
      <c r="CB43" s="285"/>
      <c r="CC43" s="285"/>
      <c r="CD43" s="285"/>
      <c r="CE43" s="285"/>
      <c r="CF43" s="285"/>
      <c r="CG43" s="285"/>
      <c r="CH43" s="285"/>
      <c r="CI43" s="285"/>
      <c r="CJ43" s="285"/>
      <c r="CK43" s="285"/>
      <c r="CL43" s="285"/>
      <c r="CM43" s="285"/>
      <c r="CN43" s="285"/>
      <c r="CO43" s="285"/>
      <c r="CP43" s="285"/>
    </row>
    <row r="44" spans="2:94" ht="12.75">
      <c r="B44" s="24" t="s">
        <v>42</v>
      </c>
      <c r="C44" s="120">
        <v>52.046902587900306</v>
      </c>
      <c r="D44" s="63">
        <v>159.1498652548204</v>
      </c>
      <c r="E44" s="63"/>
      <c r="F44" s="63">
        <v>93.73273633117579</v>
      </c>
      <c r="G44" s="63">
        <v>257.20327446453354</v>
      </c>
      <c r="H44" s="63"/>
      <c r="I44" s="63">
        <v>133.82239096790477</v>
      </c>
      <c r="J44" s="63">
        <v>319.56948499211796</v>
      </c>
      <c r="K44" s="63"/>
      <c r="L44" s="58">
        <v>77.84082878808191</v>
      </c>
      <c r="M44" s="58">
        <v>253.58513772796778</v>
      </c>
      <c r="N44" s="58"/>
      <c r="O44" s="136">
        <v>50.08888475418946</v>
      </c>
      <c r="P44" s="58">
        <v>282.86153720448596</v>
      </c>
      <c r="Q44" s="58"/>
      <c r="R44" s="135" t="s">
        <v>63</v>
      </c>
      <c r="S44" s="136">
        <v>46.47038907251039</v>
      </c>
      <c r="T44" s="136"/>
      <c r="U44" s="58">
        <v>116.10299124415243</v>
      </c>
      <c r="V44" s="58">
        <v>231.77321048988534</v>
      </c>
      <c r="W44" s="58"/>
      <c r="X44" s="58">
        <v>71.23625353310543</v>
      </c>
      <c r="Y44" s="58">
        <v>299.4132123878657</v>
      </c>
      <c r="Z44" s="58"/>
      <c r="AA44" s="58">
        <v>91.00804622392936</v>
      </c>
      <c r="AB44" s="58">
        <v>277.587830773542</v>
      </c>
      <c r="AC44" s="58"/>
      <c r="AD44" s="46">
        <v>1135.071996882417</v>
      </c>
      <c r="AE44" s="46">
        <v>959</v>
      </c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85"/>
      <c r="CN44" s="285"/>
      <c r="CO44" s="285"/>
      <c r="CP44" s="285"/>
    </row>
    <row r="45" spans="2:94" ht="12.75">
      <c r="B45" s="26" t="s">
        <v>43</v>
      </c>
      <c r="C45" s="63">
        <v>173.0456037685195</v>
      </c>
      <c r="D45" s="63">
        <v>397.0558885421679</v>
      </c>
      <c r="E45" s="63"/>
      <c r="F45" s="63">
        <v>256.5789882784488</v>
      </c>
      <c r="G45" s="63">
        <v>775.7368603501849</v>
      </c>
      <c r="H45" s="63"/>
      <c r="I45" s="63">
        <v>318.7177779222273</v>
      </c>
      <c r="J45" s="63">
        <v>740.1887264354552</v>
      </c>
      <c r="K45" s="63"/>
      <c r="L45" s="58">
        <v>205.38599972045242</v>
      </c>
      <c r="M45" s="58">
        <v>701.8989190404151</v>
      </c>
      <c r="N45" s="58"/>
      <c r="O45" s="58">
        <v>174.44625357038203</v>
      </c>
      <c r="P45" s="58">
        <v>867.3175989642481</v>
      </c>
      <c r="Q45" s="58"/>
      <c r="R45" s="136">
        <v>38.924846693367826</v>
      </c>
      <c r="S45" s="58">
        <v>134.94193205898873</v>
      </c>
      <c r="T45" s="58"/>
      <c r="U45" s="58">
        <v>329.10281867108694</v>
      </c>
      <c r="V45" s="58">
        <v>631.482284604468</v>
      </c>
      <c r="W45" s="58"/>
      <c r="X45" s="58">
        <v>310.2866631333333</v>
      </c>
      <c r="Y45" s="58">
        <v>957.6481001633595</v>
      </c>
      <c r="Z45" s="58"/>
      <c r="AA45" s="58">
        <v>277.05409544796447</v>
      </c>
      <c r="AB45" s="58">
        <v>684.4702675889869</v>
      </c>
      <c r="AC45" s="58"/>
      <c r="AD45" s="46">
        <v>2974.5952066137797</v>
      </c>
      <c r="AE45" s="46">
        <v>2561</v>
      </c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</row>
    <row r="46" spans="2:94" ht="12.75">
      <c r="B46" s="27" t="s">
        <v>44</v>
      </c>
      <c r="C46" s="63">
        <v>126.29239039319968</v>
      </c>
      <c r="D46" s="63">
        <v>299.4880926674455</v>
      </c>
      <c r="E46" s="63"/>
      <c r="F46" s="63">
        <v>210.5649995275777</v>
      </c>
      <c r="G46" s="63">
        <v>538.6065693095734</v>
      </c>
      <c r="H46" s="63"/>
      <c r="I46" s="63">
        <v>270.61463318807876</v>
      </c>
      <c r="J46" s="63">
        <v>580.4431537207242</v>
      </c>
      <c r="K46" s="63"/>
      <c r="L46" s="58">
        <v>198.13463272734145</v>
      </c>
      <c r="M46" s="58">
        <v>556.6969946957065</v>
      </c>
      <c r="N46" s="58"/>
      <c r="O46" s="58">
        <v>190.15418734603156</v>
      </c>
      <c r="P46" s="58">
        <v>628.7391820013808</v>
      </c>
      <c r="Q46" s="58"/>
      <c r="R46" s="136">
        <v>41.545018575070706</v>
      </c>
      <c r="S46" s="58">
        <v>121.59054213193434</v>
      </c>
      <c r="T46" s="58"/>
      <c r="U46" s="58">
        <v>279.2120851959937</v>
      </c>
      <c r="V46" s="58">
        <v>509.8569748458285</v>
      </c>
      <c r="W46" s="58"/>
      <c r="X46" s="58">
        <v>278.69690439482986</v>
      </c>
      <c r="Y46" s="58">
        <v>756.1942204780507</v>
      </c>
      <c r="Z46" s="58"/>
      <c r="AA46" s="58">
        <v>215.80862912017702</v>
      </c>
      <c r="AB46" s="58">
        <v>493.3365414363414</v>
      </c>
      <c r="AC46" s="58"/>
      <c r="AD46" s="46">
        <v>2265.8836812209975</v>
      </c>
      <c r="AE46" s="46">
        <v>1928</v>
      </c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5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  <c r="CI46" s="285"/>
      <c r="CJ46" s="285"/>
      <c r="CK46" s="285"/>
      <c r="CL46" s="285"/>
      <c r="CM46" s="285"/>
      <c r="CN46" s="285"/>
      <c r="CO46" s="285"/>
      <c r="CP46" s="285"/>
    </row>
    <row r="47" spans="2:94" ht="12.75">
      <c r="B47" s="26" t="s">
        <v>45</v>
      </c>
      <c r="C47" s="63">
        <v>69.25481410210674</v>
      </c>
      <c r="D47" s="63">
        <v>222.96915060919974</v>
      </c>
      <c r="E47" s="63"/>
      <c r="F47" s="63">
        <v>139.1625403800088</v>
      </c>
      <c r="G47" s="58">
        <v>439.9423438132914</v>
      </c>
      <c r="H47" s="58"/>
      <c r="I47" s="58">
        <v>169.03469501444988</v>
      </c>
      <c r="J47" s="58">
        <v>479.11415491840853</v>
      </c>
      <c r="K47" s="58"/>
      <c r="L47" s="58">
        <v>117.70072454799266</v>
      </c>
      <c r="M47" s="58">
        <v>457.48278655434234</v>
      </c>
      <c r="N47" s="58"/>
      <c r="O47" s="58">
        <v>96.73957160057502</v>
      </c>
      <c r="P47" s="58">
        <v>556.6087944111919</v>
      </c>
      <c r="Q47" s="58"/>
      <c r="R47" s="135" t="s">
        <v>63</v>
      </c>
      <c r="S47" s="58">
        <v>98.3966197891857</v>
      </c>
      <c r="T47" s="58"/>
      <c r="U47" s="58">
        <v>138.92119513130714</v>
      </c>
      <c r="V47" s="58">
        <v>385.6491959829468</v>
      </c>
      <c r="W47" s="58"/>
      <c r="X47" s="58">
        <v>151.03993420879567</v>
      </c>
      <c r="Y47" s="58">
        <v>634.7321284738074</v>
      </c>
      <c r="Z47" s="58"/>
      <c r="AA47" s="58">
        <v>116.73090300437356</v>
      </c>
      <c r="AB47" s="58">
        <v>423.8000470808264</v>
      </c>
      <c r="AC47" s="58"/>
      <c r="AD47" s="46">
        <v>1918.1650528997936</v>
      </c>
      <c r="AE47" s="46">
        <v>1601</v>
      </c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285"/>
      <c r="BT47" s="285"/>
      <c r="BU47" s="285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5"/>
      <c r="CH47" s="285"/>
      <c r="CI47" s="285"/>
      <c r="CJ47" s="285"/>
      <c r="CK47" s="285"/>
      <c r="CL47" s="285"/>
      <c r="CM47" s="285"/>
      <c r="CN47" s="285"/>
      <c r="CO47" s="285"/>
      <c r="CP47" s="285"/>
    </row>
    <row r="48" spans="2:94" ht="12.75">
      <c r="B48" s="26" t="s">
        <v>46</v>
      </c>
      <c r="C48" s="63">
        <v>115.08831920185168</v>
      </c>
      <c r="D48" s="63">
        <v>280.6975771671674</v>
      </c>
      <c r="E48" s="63"/>
      <c r="F48" s="63">
        <v>169.05252768496996</v>
      </c>
      <c r="G48" s="58">
        <v>514.4957401495122</v>
      </c>
      <c r="H48" s="58"/>
      <c r="I48" s="58">
        <v>257.58993783748593</v>
      </c>
      <c r="J48" s="58">
        <v>605.4679172892913</v>
      </c>
      <c r="K48" s="58"/>
      <c r="L48" s="58">
        <v>148.733376222043</v>
      </c>
      <c r="M48" s="58">
        <v>469.23917235841714</v>
      </c>
      <c r="N48" s="58"/>
      <c r="O48" s="58">
        <v>140.88306596471395</v>
      </c>
      <c r="P48" s="58">
        <v>610.5216860887155</v>
      </c>
      <c r="Q48" s="58"/>
      <c r="R48" s="135" t="s">
        <v>63</v>
      </c>
      <c r="S48" s="58">
        <v>118.18910070361021</v>
      </c>
      <c r="T48" s="58"/>
      <c r="U48" s="58">
        <v>209.71768328335693</v>
      </c>
      <c r="V48" s="58">
        <v>417.6659499168271</v>
      </c>
      <c r="W48" s="58"/>
      <c r="X48" s="58">
        <v>218.11523916013508</v>
      </c>
      <c r="Y48" s="58">
        <v>736.2566860118861</v>
      </c>
      <c r="Z48" s="58"/>
      <c r="AA48" s="58">
        <v>159.5279579148271</v>
      </c>
      <c r="AB48" s="58">
        <v>509.1996020134265</v>
      </c>
      <c r="AC48" s="58"/>
      <c r="AD48" s="46">
        <v>2268.8652893780113</v>
      </c>
      <c r="AE48" s="46">
        <v>1835</v>
      </c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5"/>
      <c r="BS48" s="285"/>
      <c r="BT48" s="285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5"/>
      <c r="CH48" s="285"/>
      <c r="CI48" s="285"/>
      <c r="CJ48" s="285"/>
      <c r="CK48" s="285"/>
      <c r="CL48" s="285"/>
      <c r="CM48" s="285"/>
      <c r="CN48" s="285"/>
      <c r="CO48" s="285"/>
      <c r="CP48" s="285"/>
    </row>
    <row r="49" spans="2:94" ht="12.75">
      <c r="B49" s="26" t="s">
        <v>146</v>
      </c>
      <c r="C49" s="63">
        <v>91.3318797388653</v>
      </c>
      <c r="D49" s="63">
        <v>220.6894328512287</v>
      </c>
      <c r="E49" s="63"/>
      <c r="F49" s="63">
        <v>125.5145974721617</v>
      </c>
      <c r="G49" s="58">
        <v>490.34796337648663</v>
      </c>
      <c r="H49" s="58"/>
      <c r="I49" s="58">
        <v>162.79298309849864</v>
      </c>
      <c r="J49" s="58">
        <v>565.7575462762919</v>
      </c>
      <c r="K49" s="58"/>
      <c r="L49" s="58">
        <v>110.31778404725416</v>
      </c>
      <c r="M49" s="58">
        <v>501.99693020275134</v>
      </c>
      <c r="N49" s="58"/>
      <c r="O49" s="58">
        <v>83.54797484752548</v>
      </c>
      <c r="P49" s="58">
        <v>558.6180719848712</v>
      </c>
      <c r="Q49" s="58"/>
      <c r="R49" s="135" t="s">
        <v>63</v>
      </c>
      <c r="S49" s="58">
        <v>85.73743687626757</v>
      </c>
      <c r="T49" s="58"/>
      <c r="U49" s="58">
        <v>145.83525558173272</v>
      </c>
      <c r="V49" s="58">
        <v>342.9906165256418</v>
      </c>
      <c r="W49" s="58"/>
      <c r="X49" s="58">
        <v>154.46225331278092</v>
      </c>
      <c r="Y49" s="58">
        <v>675.540773472961</v>
      </c>
      <c r="Z49" s="58"/>
      <c r="AA49" s="58">
        <v>105.37638114281616</v>
      </c>
      <c r="AB49" s="58">
        <v>483.4521705199366</v>
      </c>
      <c r="AC49" s="58"/>
      <c r="AD49" s="46">
        <v>2406.0135395387533</v>
      </c>
      <c r="AE49" s="46">
        <v>2012</v>
      </c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285"/>
      <c r="BS49" s="285"/>
      <c r="BT49" s="285"/>
      <c r="BU49" s="285"/>
      <c r="BV49" s="285"/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5"/>
      <c r="CH49" s="285"/>
      <c r="CI49" s="285"/>
      <c r="CJ49" s="285"/>
      <c r="CK49" s="285"/>
      <c r="CL49" s="285"/>
      <c r="CM49" s="285"/>
      <c r="CN49" s="285"/>
      <c r="CO49" s="285"/>
      <c r="CP49" s="285"/>
    </row>
    <row r="50" spans="2:94" ht="12.75">
      <c r="B50" s="26" t="s">
        <v>48</v>
      </c>
      <c r="C50" s="63">
        <v>210.22982592287244</v>
      </c>
      <c r="D50" s="63">
        <v>559.0093407664001</v>
      </c>
      <c r="E50" s="63"/>
      <c r="F50" s="63">
        <v>349.1147557190538</v>
      </c>
      <c r="G50" s="58">
        <v>778.000585235423</v>
      </c>
      <c r="H50" s="58"/>
      <c r="I50" s="58">
        <v>441.1576994416514</v>
      </c>
      <c r="J50" s="58">
        <v>903.9573747038721</v>
      </c>
      <c r="K50" s="58"/>
      <c r="L50" s="58">
        <v>236.41974892093978</v>
      </c>
      <c r="M50" s="58">
        <v>797.9483532150731</v>
      </c>
      <c r="N50" s="58"/>
      <c r="O50" s="58">
        <v>369.52120952062705</v>
      </c>
      <c r="P50" s="58">
        <v>1093.6616699533367</v>
      </c>
      <c r="Q50" s="58"/>
      <c r="R50" s="136">
        <v>61.458786402992715</v>
      </c>
      <c r="S50" s="58">
        <v>279.0807553893175</v>
      </c>
      <c r="T50" s="58"/>
      <c r="U50" s="58">
        <v>339.9112067148116</v>
      </c>
      <c r="V50" s="58">
        <v>668.7189971508033</v>
      </c>
      <c r="W50" s="58"/>
      <c r="X50" s="58">
        <v>497.1932368634969</v>
      </c>
      <c r="Y50" s="58">
        <v>1097.6174340001942</v>
      </c>
      <c r="Z50" s="58"/>
      <c r="AA50" s="58">
        <v>299.87225931579025</v>
      </c>
      <c r="AB50" s="58">
        <v>887.0466142336318</v>
      </c>
      <c r="AC50" s="58"/>
      <c r="AD50" s="46">
        <v>3161.6987795303835</v>
      </c>
      <c r="AE50" s="46">
        <v>2096</v>
      </c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5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CH50" s="285"/>
      <c r="CI50" s="285"/>
      <c r="CJ50" s="285"/>
      <c r="CK50" s="285"/>
      <c r="CL50" s="285"/>
      <c r="CM50" s="285"/>
      <c r="CN50" s="285"/>
      <c r="CO50" s="285"/>
      <c r="CP50" s="285"/>
    </row>
    <row r="51" spans="2:94" ht="12.75">
      <c r="B51" s="26" t="s">
        <v>49</v>
      </c>
      <c r="C51" s="63">
        <v>122.68031544529049</v>
      </c>
      <c r="D51" s="63">
        <v>436.1282233547106</v>
      </c>
      <c r="E51" s="63"/>
      <c r="F51" s="63">
        <v>209.20839484311534</v>
      </c>
      <c r="G51" s="58">
        <v>865.5162955437676</v>
      </c>
      <c r="H51" s="58"/>
      <c r="I51" s="58">
        <v>292.364173099705</v>
      </c>
      <c r="J51" s="58">
        <v>863.6061829366311</v>
      </c>
      <c r="K51" s="58"/>
      <c r="L51" s="58">
        <v>204.27117702665922</v>
      </c>
      <c r="M51" s="58">
        <v>820.1708113519387</v>
      </c>
      <c r="N51" s="58"/>
      <c r="O51" s="58">
        <v>146.26340184353828</v>
      </c>
      <c r="P51" s="58">
        <v>893.7899971493479</v>
      </c>
      <c r="Q51" s="58"/>
      <c r="R51" s="135" t="s">
        <v>63</v>
      </c>
      <c r="S51" s="58">
        <v>151.80622799423497</v>
      </c>
      <c r="T51" s="58"/>
      <c r="U51" s="58">
        <v>237.94081570585408</v>
      </c>
      <c r="V51" s="58">
        <v>620.8513041551997</v>
      </c>
      <c r="W51" s="58"/>
      <c r="X51" s="58">
        <v>237.88654092269465</v>
      </c>
      <c r="Y51" s="58">
        <v>1163.499507375354</v>
      </c>
      <c r="Z51" s="58"/>
      <c r="AA51" s="58">
        <v>219.77272874149443</v>
      </c>
      <c r="AB51" s="58">
        <v>853.8092076708958</v>
      </c>
      <c r="AC51" s="58"/>
      <c r="AD51" s="46">
        <v>3520.3619400301322</v>
      </c>
      <c r="AE51" s="46">
        <v>2744</v>
      </c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285"/>
      <c r="BR51" s="285"/>
      <c r="BS51" s="285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85"/>
      <c r="CN51" s="285"/>
      <c r="CO51" s="285"/>
      <c r="CP51" s="285"/>
    </row>
    <row r="52" spans="2:94" ht="12.75">
      <c r="B52" s="26" t="s">
        <v>50</v>
      </c>
      <c r="C52" s="120">
        <v>59.57676178451263</v>
      </c>
      <c r="D52" s="63">
        <v>263.5223528146756</v>
      </c>
      <c r="E52" s="63"/>
      <c r="F52" s="63">
        <v>131.12075033776196</v>
      </c>
      <c r="G52" s="58">
        <v>478.64732883725395</v>
      </c>
      <c r="H52" s="58"/>
      <c r="I52" s="58">
        <v>169.8839835541861</v>
      </c>
      <c r="J52" s="58">
        <v>521.6850728149174</v>
      </c>
      <c r="K52" s="58"/>
      <c r="L52" s="58">
        <v>126.90003994926815</v>
      </c>
      <c r="M52" s="58">
        <v>500.1735779499293</v>
      </c>
      <c r="N52" s="58"/>
      <c r="O52" s="58">
        <v>89.39027071000419</v>
      </c>
      <c r="P52" s="58">
        <v>489.1452188053226</v>
      </c>
      <c r="Q52" s="58"/>
      <c r="R52" s="135" t="s">
        <v>63</v>
      </c>
      <c r="S52" s="136">
        <v>67.15090614045481</v>
      </c>
      <c r="T52" s="136"/>
      <c r="U52" s="58">
        <v>172.5801829202997</v>
      </c>
      <c r="V52" s="58">
        <v>386.64088909315603</v>
      </c>
      <c r="W52" s="58"/>
      <c r="X52" s="58">
        <v>120.62340490621173</v>
      </c>
      <c r="Y52" s="58">
        <v>622.4960682884941</v>
      </c>
      <c r="Z52" s="58"/>
      <c r="AA52" s="58">
        <v>135.67594884178786</v>
      </c>
      <c r="AB52" s="58">
        <v>513.0796534125718</v>
      </c>
      <c r="AC52" s="58"/>
      <c r="AD52" s="46">
        <v>2242.0235139057377</v>
      </c>
      <c r="AE52" s="46">
        <v>1820</v>
      </c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</row>
    <row r="53" spans="2:94" ht="12.75">
      <c r="B53" s="55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44"/>
      <c r="AE53" s="122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</row>
    <row r="54" spans="2:94" ht="12.75">
      <c r="B54" s="12" t="s">
        <v>86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44"/>
      <c r="AE54" s="122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85"/>
      <c r="CN54" s="285"/>
      <c r="CO54" s="285"/>
      <c r="CP54" s="285"/>
    </row>
    <row r="55" spans="2:94" ht="12.75">
      <c r="B55" t="s">
        <v>87</v>
      </c>
      <c r="C55" s="63">
        <v>351.3848967496193</v>
      </c>
      <c r="D55" s="63">
        <v>855.6938464644338</v>
      </c>
      <c r="E55" s="63"/>
      <c r="F55" s="63">
        <v>560.8767241372027</v>
      </c>
      <c r="G55" s="58">
        <v>1571.5467041242898</v>
      </c>
      <c r="H55" s="58"/>
      <c r="I55" s="58">
        <v>723.1548020782119</v>
      </c>
      <c r="J55" s="58">
        <v>1640.2013651482955</v>
      </c>
      <c r="K55" s="58"/>
      <c r="L55" s="58">
        <v>481.36146123587605</v>
      </c>
      <c r="M55" s="58">
        <v>1512.1810514640913</v>
      </c>
      <c r="N55" s="58"/>
      <c r="O55" s="58">
        <v>414.6893256706031</v>
      </c>
      <c r="P55" s="58">
        <v>1778.9183181701155</v>
      </c>
      <c r="Q55" s="58"/>
      <c r="R55" s="58">
        <v>91.20327741536514</v>
      </c>
      <c r="S55" s="58">
        <v>303.0028632634334</v>
      </c>
      <c r="T55" s="58"/>
      <c r="U55" s="58">
        <v>724.4178951112336</v>
      </c>
      <c r="V55" s="58">
        <v>1373.112469940181</v>
      </c>
      <c r="W55" s="58"/>
      <c r="X55" s="58">
        <v>660.2198210612693</v>
      </c>
      <c r="Y55" s="58">
        <v>2013.2555330292785</v>
      </c>
      <c r="Z55" s="58"/>
      <c r="AA55" s="58">
        <v>583.8707707920712</v>
      </c>
      <c r="AB55" s="58">
        <v>1455.3946397988686</v>
      </c>
      <c r="AC55" s="58"/>
      <c r="AD55" s="46">
        <v>6375.550884717172</v>
      </c>
      <c r="AE55" s="46">
        <v>5448</v>
      </c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5"/>
      <c r="BJ55" s="285"/>
      <c r="BK55" s="285"/>
      <c r="BL55" s="285"/>
      <c r="BM55" s="285"/>
      <c r="BN55" s="285"/>
      <c r="BO55" s="285"/>
      <c r="BP55" s="285"/>
      <c r="BQ55" s="285"/>
      <c r="BR55" s="285"/>
      <c r="BS55" s="285"/>
      <c r="BT55" s="285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5"/>
      <c r="CG55" s="285"/>
      <c r="CH55" s="285"/>
      <c r="CI55" s="285"/>
      <c r="CJ55" s="285"/>
      <c r="CK55" s="285"/>
      <c r="CL55" s="285"/>
      <c r="CM55" s="285"/>
      <c r="CN55" s="285"/>
      <c r="CO55" s="285"/>
      <c r="CP55" s="285"/>
    </row>
    <row r="56" spans="2:94" ht="12.75">
      <c r="B56" t="s">
        <v>88</v>
      </c>
      <c r="C56" s="63">
        <v>184.34313330395833</v>
      </c>
      <c r="D56" s="63">
        <v>503.6667277763671</v>
      </c>
      <c r="E56" s="63"/>
      <c r="F56" s="63">
        <v>308.2150680649787</v>
      </c>
      <c r="G56" s="58">
        <v>954.4380839628046</v>
      </c>
      <c r="H56" s="58"/>
      <c r="I56" s="58">
        <v>426.6246328519356</v>
      </c>
      <c r="J56" s="58">
        <v>1084.5820722077015</v>
      </c>
      <c r="K56" s="58"/>
      <c r="L56" s="58">
        <v>266.43410077003546</v>
      </c>
      <c r="M56" s="58">
        <v>926.7219589127595</v>
      </c>
      <c r="N56" s="58"/>
      <c r="O56" s="58">
        <v>237.622637565289</v>
      </c>
      <c r="P56" s="58">
        <v>1167.130480499908</v>
      </c>
      <c r="Q56" s="58"/>
      <c r="R56" s="136">
        <v>58.429340645782545</v>
      </c>
      <c r="S56" s="58">
        <v>216.58572049279584</v>
      </c>
      <c r="T56" s="58"/>
      <c r="U56" s="58">
        <v>348.63887841466436</v>
      </c>
      <c r="V56" s="58">
        <v>803.3151458997747</v>
      </c>
      <c r="W56" s="58"/>
      <c r="X56" s="58">
        <v>369.1551733689306</v>
      </c>
      <c r="Y56" s="58">
        <v>1370.9888144856916</v>
      </c>
      <c r="Z56" s="58"/>
      <c r="AA56" s="58">
        <v>276.2588609192007</v>
      </c>
      <c r="AB56" s="58">
        <v>932.9996490942539</v>
      </c>
      <c r="AC56" s="58"/>
      <c r="AD56" s="46">
        <v>4187.030342277796</v>
      </c>
      <c r="AE56" s="46">
        <v>3436</v>
      </c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85"/>
      <c r="BK56" s="285"/>
      <c r="BL56" s="285"/>
      <c r="BM56" s="285"/>
      <c r="BN56" s="285"/>
      <c r="BO56" s="285"/>
      <c r="BP56" s="285"/>
      <c r="BQ56" s="285"/>
      <c r="BR56" s="285"/>
      <c r="BS56" s="285"/>
      <c r="BT56" s="285"/>
      <c r="BU56" s="285"/>
      <c r="BV56" s="285"/>
      <c r="BW56" s="285"/>
      <c r="BX56" s="285"/>
      <c r="BY56" s="285"/>
      <c r="BZ56" s="285"/>
      <c r="CA56" s="285"/>
      <c r="CB56" s="285"/>
      <c r="CC56" s="285"/>
      <c r="CD56" s="285"/>
      <c r="CE56" s="285"/>
      <c r="CF56" s="285"/>
      <c r="CG56" s="285"/>
      <c r="CH56" s="285"/>
      <c r="CI56" s="285"/>
      <c r="CJ56" s="285"/>
      <c r="CK56" s="285"/>
      <c r="CL56" s="285"/>
      <c r="CM56" s="285"/>
      <c r="CN56" s="285"/>
      <c r="CO56" s="285"/>
      <c r="CP56" s="285"/>
    </row>
    <row r="57" spans="2:94" ht="12.75">
      <c r="B57" t="s">
        <v>48</v>
      </c>
      <c r="C57" s="63">
        <v>210.22982592287244</v>
      </c>
      <c r="D57" s="63">
        <v>559.0093407664001</v>
      </c>
      <c r="E57" s="63"/>
      <c r="F57" s="63">
        <v>349.1147557190538</v>
      </c>
      <c r="G57" s="58">
        <v>778.000585235423</v>
      </c>
      <c r="H57" s="58"/>
      <c r="I57" s="58">
        <v>441.1576994416514</v>
      </c>
      <c r="J57" s="58">
        <v>903.9573747038721</v>
      </c>
      <c r="K57" s="58"/>
      <c r="L57" s="58">
        <v>236.41974892093978</v>
      </c>
      <c r="M57" s="58">
        <v>797.9483532150731</v>
      </c>
      <c r="N57" s="58"/>
      <c r="O57" s="58">
        <v>369.52120952062705</v>
      </c>
      <c r="P57" s="58">
        <v>1093.6616699533367</v>
      </c>
      <c r="Q57" s="58"/>
      <c r="R57" s="136">
        <v>61.458786402992715</v>
      </c>
      <c r="S57" s="58">
        <v>279.0807553893175</v>
      </c>
      <c r="T57" s="58"/>
      <c r="U57" s="58">
        <v>339.9112067148116</v>
      </c>
      <c r="V57" s="58">
        <v>668.7189971508033</v>
      </c>
      <c r="W57" s="58"/>
      <c r="X57" s="58">
        <v>497.1932368634969</v>
      </c>
      <c r="Y57" s="58">
        <v>1097.6174340001942</v>
      </c>
      <c r="Z57" s="58"/>
      <c r="AA57" s="58">
        <v>299.87225931579025</v>
      </c>
      <c r="AB57" s="58">
        <v>887.0466142336318</v>
      </c>
      <c r="AC57" s="58"/>
      <c r="AD57" s="46">
        <v>3161.6987795303835</v>
      </c>
      <c r="AE57" s="46">
        <v>2096</v>
      </c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5"/>
      <c r="BI57" s="285"/>
      <c r="BJ57" s="285"/>
      <c r="BK57" s="285"/>
      <c r="BL57" s="285"/>
      <c r="BM57" s="285"/>
      <c r="BN57" s="285"/>
      <c r="BO57" s="285"/>
      <c r="BP57" s="285"/>
      <c r="BQ57" s="285"/>
      <c r="BR57" s="285"/>
      <c r="BS57" s="285"/>
      <c r="BT57" s="285"/>
      <c r="BU57" s="285"/>
      <c r="BV57" s="285"/>
      <c r="BW57" s="285"/>
      <c r="BX57" s="285"/>
      <c r="BY57" s="285"/>
      <c r="BZ57" s="285"/>
      <c r="CA57" s="285"/>
      <c r="CB57" s="285"/>
      <c r="CC57" s="285"/>
      <c r="CD57" s="285"/>
      <c r="CE57" s="285"/>
      <c r="CF57" s="285"/>
      <c r="CG57" s="285"/>
      <c r="CH57" s="285"/>
      <c r="CI57" s="285"/>
      <c r="CJ57" s="285"/>
      <c r="CK57" s="285"/>
      <c r="CL57" s="285"/>
      <c r="CM57" s="285"/>
      <c r="CN57" s="285"/>
      <c r="CO57" s="285"/>
      <c r="CP57" s="285"/>
    </row>
    <row r="58" spans="2:94" ht="12.75">
      <c r="B58" t="s">
        <v>144</v>
      </c>
      <c r="C58" s="63">
        <v>273.5889569686684</v>
      </c>
      <c r="D58" s="63">
        <v>920.340009020616</v>
      </c>
      <c r="E58" s="63"/>
      <c r="F58" s="63">
        <v>465.843742653039</v>
      </c>
      <c r="G58" s="58">
        <v>1834.5115877575076</v>
      </c>
      <c r="H58" s="58"/>
      <c r="I58" s="58">
        <v>625.0411397523891</v>
      </c>
      <c r="J58" s="58">
        <v>1951.0488020278394</v>
      </c>
      <c r="K58" s="58"/>
      <c r="L58" s="58">
        <v>441.4890010231816</v>
      </c>
      <c r="M58" s="58">
        <v>1822.341319504619</v>
      </c>
      <c r="N58" s="58"/>
      <c r="O58" s="58">
        <v>319.2016474010681</v>
      </c>
      <c r="P58" s="58">
        <v>1941.5532879395384</v>
      </c>
      <c r="Q58" s="58"/>
      <c r="R58" s="58">
        <v>76.51778064991655</v>
      </c>
      <c r="S58" s="58">
        <v>304.69457101095753</v>
      </c>
      <c r="T58" s="58"/>
      <c r="U58" s="58">
        <v>556.3562542078862</v>
      </c>
      <c r="V58" s="58">
        <v>1350.4828097739971</v>
      </c>
      <c r="W58" s="58"/>
      <c r="X58" s="58">
        <v>512.9721991416875</v>
      </c>
      <c r="Y58" s="58">
        <v>2461.536349136805</v>
      </c>
      <c r="Z58" s="58"/>
      <c r="AA58" s="58">
        <v>460.8250587260987</v>
      </c>
      <c r="AB58" s="58">
        <v>1850.3410316034015</v>
      </c>
      <c r="AC58" s="58"/>
      <c r="AD58" s="46">
        <v>8168.398993474626</v>
      </c>
      <c r="AE58" s="46">
        <v>6576</v>
      </c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/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</row>
    <row r="59" spans="2:94" ht="12.75">
      <c r="B59" s="55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44"/>
      <c r="AE59" s="47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</row>
    <row r="60" spans="2:94" ht="12.75">
      <c r="B60" s="17" t="s">
        <v>0</v>
      </c>
      <c r="C60" s="219">
        <v>1019.5468129451187</v>
      </c>
      <c r="D60" s="219">
        <v>2838.709924027813</v>
      </c>
      <c r="E60" s="219"/>
      <c r="F60" s="219">
        <v>1684.0502905742753</v>
      </c>
      <c r="G60" s="219">
        <v>5138.496961080026</v>
      </c>
      <c r="H60" s="219"/>
      <c r="I60" s="219">
        <v>2215.97827412419</v>
      </c>
      <c r="J60" s="219">
        <v>5579.789614087708</v>
      </c>
      <c r="K60" s="219"/>
      <c r="L60" s="219">
        <v>1425.7043119500331</v>
      </c>
      <c r="M60" s="219">
        <v>5059.192683096529</v>
      </c>
      <c r="N60" s="219"/>
      <c r="O60" s="219">
        <v>1341.0348201575866</v>
      </c>
      <c r="P60" s="219">
        <v>5981.263756562907</v>
      </c>
      <c r="Q60" s="219"/>
      <c r="R60" s="219">
        <v>287.60918511405697</v>
      </c>
      <c r="S60" s="219">
        <v>1103.3639101565034</v>
      </c>
      <c r="T60" s="219"/>
      <c r="U60" s="219">
        <v>1969.3242344485914</v>
      </c>
      <c r="V60" s="219">
        <v>4195.6294227647395</v>
      </c>
      <c r="W60" s="219"/>
      <c r="X60" s="47">
        <v>2039.5404304353854</v>
      </c>
      <c r="Y60" s="47">
        <v>6943.398130651994</v>
      </c>
      <c r="Z60" s="47"/>
      <c r="AA60" s="47">
        <v>1620.826949753163</v>
      </c>
      <c r="AB60" s="47">
        <v>5125.7819347301465</v>
      </c>
      <c r="AC60" s="47"/>
      <c r="AD60" s="46">
        <v>21892.678999999975</v>
      </c>
      <c r="AE60" s="46">
        <v>17556</v>
      </c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</row>
    <row r="61" spans="2:94" ht="12.75">
      <c r="B61" s="123"/>
      <c r="C61" s="123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216"/>
      <c r="AE61" s="36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5"/>
      <c r="BZ61" s="285"/>
      <c r="CA61" s="285"/>
      <c r="CB61" s="285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</row>
    <row r="62" spans="2:94" ht="12.75">
      <c r="B62" s="51"/>
      <c r="C62" s="51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217"/>
      <c r="AE62" s="85"/>
      <c r="AF62" s="286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85"/>
      <c r="BO62" s="285"/>
      <c r="BP62" s="285"/>
      <c r="BQ62" s="285"/>
      <c r="BR62" s="285"/>
      <c r="BS62" s="285"/>
      <c r="BT62" s="285"/>
      <c r="BU62" s="285"/>
      <c r="BV62" s="285"/>
      <c r="BW62" s="285"/>
      <c r="BX62" s="285"/>
      <c r="BY62" s="285"/>
      <c r="BZ62" s="285"/>
      <c r="CA62" s="285"/>
      <c r="CB62" s="285"/>
      <c r="CC62" s="285"/>
      <c r="CD62" s="285"/>
      <c r="CE62" s="285"/>
      <c r="CF62" s="285"/>
      <c r="CG62" s="285"/>
      <c r="CH62" s="285"/>
      <c r="CI62" s="285"/>
      <c r="CJ62" s="285"/>
      <c r="CK62" s="285"/>
      <c r="CL62" s="285"/>
      <c r="CM62" s="285"/>
      <c r="CN62" s="285"/>
      <c r="CO62" s="285"/>
      <c r="CP62" s="285"/>
    </row>
    <row r="63" spans="2:94" ht="12.75">
      <c r="B63" s="17" t="s">
        <v>53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221"/>
      <c r="AE63" s="221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</row>
    <row r="64" spans="2:94" ht="12.75">
      <c r="B64" s="55" t="s">
        <v>16</v>
      </c>
      <c r="C64" s="140">
        <v>9.212452762110589</v>
      </c>
      <c r="D64" s="140">
        <v>17.475130233015058</v>
      </c>
      <c r="E64" s="140"/>
      <c r="F64" s="140">
        <v>9.165322588105244</v>
      </c>
      <c r="G64" s="140">
        <v>23.99235587485379</v>
      </c>
      <c r="H64" s="140"/>
      <c r="I64" s="140">
        <v>15.838602007972247</v>
      </c>
      <c r="J64" s="140">
        <v>25.44345757538562</v>
      </c>
      <c r="K64" s="140"/>
      <c r="L64" s="140">
        <v>9.486105915322106</v>
      </c>
      <c r="M64" s="140">
        <v>22.087608055531156</v>
      </c>
      <c r="N64" s="140"/>
      <c r="O64" s="140">
        <v>11.27717075546565</v>
      </c>
      <c r="P64" s="140">
        <v>27.426676989870042</v>
      </c>
      <c r="Q64" s="140"/>
      <c r="R64" s="141" t="s">
        <v>63</v>
      </c>
      <c r="S64" s="142">
        <v>6.900240597816118</v>
      </c>
      <c r="T64" s="142"/>
      <c r="U64" s="140">
        <v>14.273483664158327</v>
      </c>
      <c r="V64" s="140">
        <v>17.768079813396312</v>
      </c>
      <c r="W64" s="140"/>
      <c r="X64" s="140">
        <v>14.743004500552859</v>
      </c>
      <c r="Y64" s="140">
        <v>21.566595581797806</v>
      </c>
      <c r="Z64" s="140"/>
      <c r="AA64" s="140">
        <v>14.645669831112121</v>
      </c>
      <c r="AB64" s="140">
        <v>26.674748881780886</v>
      </c>
      <c r="AC64" s="140"/>
      <c r="AD64" s="221"/>
      <c r="AE64" s="221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X64" s="285"/>
      <c r="BY64" s="285"/>
      <c r="BZ64" s="285"/>
      <c r="CA64" s="285"/>
      <c r="CB64" s="285"/>
      <c r="CC64" s="285"/>
      <c r="CD64" s="285"/>
      <c r="CE64" s="285"/>
      <c r="CF64" s="285"/>
      <c r="CG64" s="285"/>
      <c r="CH64" s="285"/>
      <c r="CI64" s="285"/>
      <c r="CJ64" s="285"/>
      <c r="CK64" s="285"/>
      <c r="CL64" s="285"/>
      <c r="CM64" s="285"/>
      <c r="CN64" s="285"/>
      <c r="CO64" s="285"/>
      <c r="CP64" s="285"/>
    </row>
    <row r="65" spans="2:94" ht="12.75">
      <c r="B65" s="55" t="s">
        <v>17</v>
      </c>
      <c r="C65" s="140">
        <v>7.221197139118596</v>
      </c>
      <c r="D65" s="140">
        <v>17.420355577338988</v>
      </c>
      <c r="E65" s="140"/>
      <c r="F65" s="140">
        <v>10.886350605367355</v>
      </c>
      <c r="G65" s="140">
        <v>25.617439089738646</v>
      </c>
      <c r="H65" s="140"/>
      <c r="I65" s="140">
        <v>11.394064336711402</v>
      </c>
      <c r="J65" s="140">
        <v>26.39304572612417</v>
      </c>
      <c r="K65" s="140"/>
      <c r="L65" s="140">
        <v>8.07809000095821</v>
      </c>
      <c r="M65" s="140">
        <v>22.609616136657277</v>
      </c>
      <c r="N65" s="140"/>
      <c r="O65" s="140">
        <v>7.616077984178242</v>
      </c>
      <c r="P65" s="140">
        <v>27.812933857849693</v>
      </c>
      <c r="Q65" s="140"/>
      <c r="R65" s="142">
        <v>2.009007306144897</v>
      </c>
      <c r="S65" s="140">
        <v>6.674671648588282</v>
      </c>
      <c r="T65" s="140"/>
      <c r="U65" s="140">
        <v>10.36380624958119</v>
      </c>
      <c r="V65" s="140">
        <v>18.407536891336054</v>
      </c>
      <c r="W65" s="140"/>
      <c r="X65" s="140">
        <v>9.915628077609313</v>
      </c>
      <c r="Y65" s="140">
        <v>25.29723537380542</v>
      </c>
      <c r="Z65" s="140"/>
      <c r="AA65" s="140">
        <v>10.709139177670886</v>
      </c>
      <c r="AB65" s="140">
        <v>29.007186145276126</v>
      </c>
      <c r="AC65" s="140"/>
      <c r="AD65" s="221"/>
      <c r="AE65" s="221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5"/>
      <c r="BC65" s="285"/>
      <c r="BD65" s="285"/>
      <c r="BE65" s="285"/>
      <c r="BF65" s="285"/>
      <c r="BG65" s="285"/>
      <c r="BH65" s="285"/>
      <c r="BI65" s="285"/>
      <c r="BJ65" s="285"/>
      <c r="BK65" s="285"/>
      <c r="BL65" s="285"/>
      <c r="BM65" s="285"/>
      <c r="BN65" s="285"/>
      <c r="BO65" s="285"/>
      <c r="BP65" s="285"/>
      <c r="BQ65" s="285"/>
      <c r="BR65" s="285"/>
      <c r="BS65" s="285"/>
      <c r="BT65" s="285"/>
      <c r="BU65" s="285"/>
      <c r="BV65" s="285"/>
      <c r="BW65" s="285"/>
      <c r="BX65" s="285"/>
      <c r="BY65" s="285"/>
      <c r="BZ65" s="285"/>
      <c r="CA65" s="285"/>
      <c r="CB65" s="285"/>
      <c r="CC65" s="285"/>
      <c r="CD65" s="285"/>
      <c r="CE65" s="285"/>
      <c r="CF65" s="285"/>
      <c r="CG65" s="285"/>
      <c r="CH65" s="285"/>
      <c r="CI65" s="285"/>
      <c r="CJ65" s="285"/>
      <c r="CK65" s="285"/>
      <c r="CL65" s="285"/>
      <c r="CM65" s="285"/>
      <c r="CN65" s="285"/>
      <c r="CO65" s="285"/>
      <c r="CP65" s="285"/>
    </row>
    <row r="66" spans="2:94" ht="12.75">
      <c r="B66" s="55" t="s">
        <v>18</v>
      </c>
      <c r="C66" s="140">
        <v>5.586030083701447</v>
      </c>
      <c r="D66" s="140">
        <v>14.937866566024033</v>
      </c>
      <c r="E66" s="140"/>
      <c r="F66" s="140">
        <v>9.80790840396693</v>
      </c>
      <c r="G66" s="140">
        <v>26.8387822077575</v>
      </c>
      <c r="H66" s="140"/>
      <c r="I66" s="140">
        <v>11.14010951525337</v>
      </c>
      <c r="J66" s="140">
        <v>25.643382376431095</v>
      </c>
      <c r="K66" s="140"/>
      <c r="L66" s="140">
        <v>7.836460262567262</v>
      </c>
      <c r="M66" s="140">
        <v>24.072551268934795</v>
      </c>
      <c r="N66" s="140"/>
      <c r="O66" s="140">
        <v>7.415492301406925</v>
      </c>
      <c r="P66" s="140">
        <v>28.90963032159452</v>
      </c>
      <c r="Q66" s="140"/>
      <c r="R66" s="142">
        <v>1.449556439828581</v>
      </c>
      <c r="S66" s="140">
        <v>5.914866905491738</v>
      </c>
      <c r="T66" s="140"/>
      <c r="U66" s="140">
        <v>10.34092773626926</v>
      </c>
      <c r="V66" s="140">
        <v>19.160397248043072</v>
      </c>
      <c r="W66" s="140"/>
      <c r="X66" s="140">
        <v>10.372953460860739</v>
      </c>
      <c r="Y66" s="140">
        <v>31.9612561568573</v>
      </c>
      <c r="Z66" s="140"/>
      <c r="AA66" s="140">
        <v>8.562143830985553</v>
      </c>
      <c r="AB66" s="140">
        <v>26.02078098222862</v>
      </c>
      <c r="AC66" s="140"/>
      <c r="AD66" s="221"/>
      <c r="AE66" s="221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5"/>
      <c r="BF66" s="285"/>
      <c r="BG66" s="285"/>
      <c r="BH66" s="285"/>
      <c r="BI66" s="285"/>
      <c r="BJ66" s="285"/>
      <c r="BK66" s="285"/>
      <c r="BL66" s="285"/>
      <c r="BM66" s="285"/>
      <c r="BN66" s="285"/>
      <c r="BO66" s="285"/>
      <c r="BP66" s="285"/>
      <c r="BQ66" s="285"/>
      <c r="BR66" s="285"/>
      <c r="BS66" s="285"/>
      <c r="BT66" s="285"/>
      <c r="BU66" s="285"/>
      <c r="BV66" s="285"/>
      <c r="BW66" s="285"/>
      <c r="BX66" s="285"/>
      <c r="BY66" s="285"/>
      <c r="BZ66" s="285"/>
      <c r="CA66" s="285"/>
      <c r="CB66" s="285"/>
      <c r="CC66" s="285"/>
      <c r="CD66" s="285"/>
      <c r="CE66" s="285"/>
      <c r="CF66" s="285"/>
      <c r="CG66" s="285"/>
      <c r="CH66" s="285"/>
      <c r="CI66" s="285"/>
      <c r="CJ66" s="285"/>
      <c r="CK66" s="285"/>
      <c r="CL66" s="285"/>
      <c r="CM66" s="285"/>
      <c r="CN66" s="285"/>
      <c r="CO66" s="285"/>
      <c r="CP66" s="285"/>
    </row>
    <row r="67" spans="2:94" ht="12.75">
      <c r="B67" s="55" t="s">
        <v>19</v>
      </c>
      <c r="C67" s="140">
        <v>4.991311423426733</v>
      </c>
      <c r="D67" s="140">
        <v>13.547434226336799</v>
      </c>
      <c r="E67" s="140"/>
      <c r="F67" s="140">
        <v>8.767044672348353</v>
      </c>
      <c r="G67" s="140">
        <v>25.254868728405576</v>
      </c>
      <c r="H67" s="140"/>
      <c r="I67" s="140">
        <v>10.409448273654577</v>
      </c>
      <c r="J67" s="140">
        <v>26.05528850176373</v>
      </c>
      <c r="K67" s="140"/>
      <c r="L67" s="140">
        <v>6.886527031408207</v>
      </c>
      <c r="M67" s="140">
        <v>26.98915913784024</v>
      </c>
      <c r="N67" s="140"/>
      <c r="O67" s="140">
        <v>6.780207153834061</v>
      </c>
      <c r="P67" s="140">
        <v>30.89555239442459</v>
      </c>
      <c r="Q67" s="140"/>
      <c r="R67" s="142">
        <v>1.4648311105018519</v>
      </c>
      <c r="S67" s="140">
        <v>6.370036729205754</v>
      </c>
      <c r="T67" s="140"/>
      <c r="U67" s="140">
        <v>11.448251902316624</v>
      </c>
      <c r="V67" s="140">
        <v>22.52121218583454</v>
      </c>
      <c r="W67" s="140"/>
      <c r="X67" s="140">
        <v>10.554164791521833</v>
      </c>
      <c r="Y67" s="140">
        <v>34.76384258745201</v>
      </c>
      <c r="Z67" s="140"/>
      <c r="AA67" s="140">
        <v>8.317501417313228</v>
      </c>
      <c r="AB67" s="140">
        <v>25.499472962986925</v>
      </c>
      <c r="AC67" s="140"/>
      <c r="AD67" s="221"/>
      <c r="AE67" s="221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85"/>
      <c r="BC67" s="285"/>
      <c r="BD67" s="285"/>
      <c r="BE67" s="285"/>
      <c r="BF67" s="285"/>
      <c r="BG67" s="285"/>
      <c r="BH67" s="285"/>
      <c r="BI67" s="285"/>
      <c r="BJ67" s="285"/>
      <c r="BK67" s="285"/>
      <c r="BL67" s="285"/>
      <c r="BM67" s="285"/>
      <c r="BN67" s="285"/>
      <c r="BO67" s="285"/>
      <c r="BP67" s="285"/>
      <c r="BQ67" s="285"/>
      <c r="BR67" s="285"/>
      <c r="BS67" s="285"/>
      <c r="BT67" s="285"/>
      <c r="BU67" s="285"/>
      <c r="BV67" s="285"/>
      <c r="BW67" s="285"/>
      <c r="BX67" s="285"/>
      <c r="BY67" s="285"/>
      <c r="BZ67" s="285"/>
      <c r="CA67" s="285"/>
      <c r="CB67" s="285"/>
      <c r="CC67" s="285"/>
      <c r="CD67" s="285"/>
      <c r="CE67" s="285"/>
      <c r="CF67" s="285"/>
      <c r="CG67" s="285"/>
      <c r="CH67" s="285"/>
      <c r="CI67" s="285"/>
      <c r="CJ67" s="285"/>
      <c r="CK67" s="285"/>
      <c r="CL67" s="285"/>
      <c r="CM67" s="285"/>
      <c r="CN67" s="285"/>
      <c r="CO67" s="285"/>
      <c r="CP67" s="285"/>
    </row>
    <row r="68" spans="2:94" ht="12.75">
      <c r="B68" s="55" t="s">
        <v>20</v>
      </c>
      <c r="C68" s="140">
        <v>3.582348553212913</v>
      </c>
      <c r="D68" s="140">
        <v>12.451340113139494</v>
      </c>
      <c r="E68" s="140"/>
      <c r="F68" s="140">
        <v>6.855801594369691</v>
      </c>
      <c r="G68" s="140">
        <v>23.168501487138673</v>
      </c>
      <c r="H68" s="140"/>
      <c r="I68" s="140">
        <v>9.776040509212173</v>
      </c>
      <c r="J68" s="140">
        <v>27.566552887019103</v>
      </c>
      <c r="K68" s="140"/>
      <c r="L68" s="140">
        <v>6.1236807967175215</v>
      </c>
      <c r="M68" s="140">
        <v>24.22230105985328</v>
      </c>
      <c r="N68" s="140"/>
      <c r="O68" s="140">
        <v>5.417256549589683</v>
      </c>
      <c r="P68" s="140">
        <v>27.0654294473404</v>
      </c>
      <c r="Q68" s="140"/>
      <c r="R68" s="142">
        <v>1.312835121879714</v>
      </c>
      <c r="S68" s="140">
        <v>4.4699760175674</v>
      </c>
      <c r="T68" s="140"/>
      <c r="U68" s="140">
        <v>7.883942959575727</v>
      </c>
      <c r="V68" s="140">
        <v>21.03743898284819</v>
      </c>
      <c r="W68" s="140"/>
      <c r="X68" s="140">
        <v>8.307422379729527</v>
      </c>
      <c r="Y68" s="140">
        <v>35.13411317347291</v>
      </c>
      <c r="Z68" s="140"/>
      <c r="AA68" s="140">
        <v>6.167683301978558</v>
      </c>
      <c r="AB68" s="140">
        <v>24.41774283269236</v>
      </c>
      <c r="AC68" s="140"/>
      <c r="AD68" s="221"/>
      <c r="AE68" s="221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/>
      <c r="BJ68" s="285"/>
      <c r="BK68" s="285"/>
      <c r="BL68" s="285"/>
      <c r="BM68" s="285"/>
      <c r="BN68" s="285"/>
      <c r="BO68" s="285"/>
      <c r="BP68" s="285"/>
      <c r="BQ68" s="285"/>
      <c r="BR68" s="285"/>
      <c r="BS68" s="285"/>
      <c r="BT68" s="285"/>
      <c r="BU68" s="285"/>
      <c r="BV68" s="285"/>
      <c r="BW68" s="285"/>
      <c r="BX68" s="285"/>
      <c r="BY68" s="285"/>
      <c r="BZ68" s="285"/>
      <c r="CA68" s="285"/>
      <c r="CB68" s="285"/>
      <c r="CC68" s="285"/>
      <c r="CD68" s="285"/>
      <c r="CE68" s="285"/>
      <c r="CF68" s="285"/>
      <c r="CG68" s="285"/>
      <c r="CH68" s="285"/>
      <c r="CI68" s="285"/>
      <c r="CJ68" s="285"/>
      <c r="CK68" s="285"/>
      <c r="CL68" s="285"/>
      <c r="CM68" s="285"/>
      <c r="CN68" s="285"/>
      <c r="CO68" s="285"/>
      <c r="CP68" s="285"/>
    </row>
    <row r="69" spans="2:94" ht="12.75">
      <c r="B69" s="55" t="s">
        <v>21</v>
      </c>
      <c r="C69" s="140">
        <v>2.241086253851289</v>
      </c>
      <c r="D69" s="140">
        <v>8.1712209192673</v>
      </c>
      <c r="E69" s="140"/>
      <c r="F69" s="140">
        <v>3.8116202635156196</v>
      </c>
      <c r="G69" s="140">
        <v>18.51432869235866</v>
      </c>
      <c r="H69" s="140"/>
      <c r="I69" s="140">
        <v>7.746159825473756</v>
      </c>
      <c r="J69" s="140">
        <v>23.097127778781072</v>
      </c>
      <c r="K69" s="140"/>
      <c r="L69" s="140">
        <v>4.139815158962456</v>
      </c>
      <c r="M69" s="140">
        <v>19.176361899431157</v>
      </c>
      <c r="N69" s="140"/>
      <c r="O69" s="140">
        <v>3.469159955431954</v>
      </c>
      <c r="P69" s="140">
        <v>23.299659937623446</v>
      </c>
      <c r="Q69" s="140"/>
      <c r="R69" s="141" t="s">
        <v>63</v>
      </c>
      <c r="S69" s="140">
        <v>2.5340683226554757</v>
      </c>
      <c r="T69" s="140"/>
      <c r="U69" s="140">
        <v>5.244564283069138</v>
      </c>
      <c r="V69" s="140">
        <v>16.064780368768762</v>
      </c>
      <c r="W69" s="140"/>
      <c r="X69" s="140">
        <v>7.042408776932575</v>
      </c>
      <c r="Y69" s="140">
        <v>32.232997372503256</v>
      </c>
      <c r="Z69" s="140"/>
      <c r="AA69" s="140">
        <v>3.638610633502786</v>
      </c>
      <c r="AB69" s="140">
        <v>15.58103861503264</v>
      </c>
      <c r="AC69" s="140"/>
      <c r="AD69" s="221"/>
      <c r="AE69" s="221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  <c r="BP69" s="285"/>
      <c r="BQ69" s="285"/>
      <c r="BR69" s="285"/>
      <c r="BS69" s="285"/>
      <c r="BT69" s="285"/>
      <c r="BU69" s="285"/>
      <c r="BV69" s="285"/>
      <c r="BW69" s="285"/>
      <c r="BX69" s="285"/>
      <c r="BY69" s="285"/>
      <c r="BZ69" s="285"/>
      <c r="CA69" s="285"/>
      <c r="CB69" s="285"/>
      <c r="CC69" s="285"/>
      <c r="CD69" s="285"/>
      <c r="CE69" s="285"/>
      <c r="CF69" s="285"/>
      <c r="CG69" s="285"/>
      <c r="CH69" s="285"/>
      <c r="CI69" s="285"/>
      <c r="CJ69" s="285"/>
      <c r="CK69" s="285"/>
      <c r="CL69" s="285"/>
      <c r="CM69" s="285"/>
      <c r="CN69" s="285"/>
      <c r="CO69" s="285"/>
      <c r="CP69" s="285"/>
    </row>
    <row r="70" spans="2:94" ht="12.75">
      <c r="B70" s="55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221"/>
      <c r="AE70" s="221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85"/>
      <c r="BU70" s="285"/>
      <c r="BV70" s="285"/>
      <c r="BW70" s="285"/>
      <c r="BX70" s="285"/>
      <c r="BY70" s="285"/>
      <c r="BZ70" s="285"/>
      <c r="CA70" s="285"/>
      <c r="CB70" s="285"/>
      <c r="CC70" s="285"/>
      <c r="CD70" s="285"/>
      <c r="CE70" s="285"/>
      <c r="CF70" s="285"/>
      <c r="CG70" s="285"/>
      <c r="CH70" s="285"/>
      <c r="CI70" s="285"/>
      <c r="CJ70" s="285"/>
      <c r="CK70" s="285"/>
      <c r="CL70" s="285"/>
      <c r="CM70" s="285"/>
      <c r="CN70" s="285"/>
      <c r="CO70" s="285"/>
      <c r="CP70" s="285"/>
    </row>
    <row r="71" spans="2:94" ht="12.75">
      <c r="B71" s="32" t="s">
        <v>54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221"/>
      <c r="AE71" s="221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285"/>
      <c r="BT71" s="285"/>
      <c r="BU71" s="285"/>
      <c r="BV71" s="285"/>
      <c r="BW71" s="285"/>
      <c r="BX71" s="285"/>
      <c r="BY71" s="285"/>
      <c r="BZ71" s="285"/>
      <c r="CA71" s="285"/>
      <c r="CB71" s="285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</row>
    <row r="72" spans="2:94" ht="12.75">
      <c r="B72" s="19" t="s">
        <v>140</v>
      </c>
      <c r="C72" s="140">
        <v>4.451075208032498</v>
      </c>
      <c r="D72" s="140">
        <v>13.24093109135935</v>
      </c>
      <c r="E72" s="140"/>
      <c r="F72" s="140">
        <v>7.375398651685079</v>
      </c>
      <c r="G72" s="140">
        <v>25.160949505884417</v>
      </c>
      <c r="H72" s="140"/>
      <c r="I72" s="140">
        <v>9.085260230984913</v>
      </c>
      <c r="J72" s="140">
        <v>25.361304517594117</v>
      </c>
      <c r="K72" s="140"/>
      <c r="L72" s="140">
        <v>6.060328708273491</v>
      </c>
      <c r="M72" s="140">
        <v>24.132307554279116</v>
      </c>
      <c r="N72" s="140"/>
      <c r="O72" s="140">
        <v>5.3030155915672115</v>
      </c>
      <c r="P72" s="140">
        <v>28.195103365642364</v>
      </c>
      <c r="Q72" s="140"/>
      <c r="R72" s="140">
        <v>1.0885331529513271</v>
      </c>
      <c r="S72" s="140">
        <v>5.335174439543295</v>
      </c>
      <c r="T72" s="140"/>
      <c r="U72" s="140">
        <v>7.9273213340317605</v>
      </c>
      <c r="V72" s="140">
        <v>19.47967192133624</v>
      </c>
      <c r="W72" s="140"/>
      <c r="X72" s="140">
        <v>8.53989342804509</v>
      </c>
      <c r="Y72" s="140">
        <v>31.346991426220217</v>
      </c>
      <c r="Z72" s="140"/>
      <c r="AA72" s="140">
        <v>7.019426142019845</v>
      </c>
      <c r="AB72" s="140">
        <v>25.02866692289945</v>
      </c>
      <c r="AC72" s="140"/>
      <c r="AD72" s="221"/>
      <c r="AE72" s="221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285"/>
      <c r="BW72" s="285"/>
      <c r="BX72" s="285"/>
      <c r="BY72" s="285"/>
      <c r="BZ72" s="285"/>
      <c r="CA72" s="285"/>
      <c r="CB72" s="285"/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285"/>
      <c r="CP72" s="285"/>
    </row>
    <row r="73" spans="2:94" ht="12.75">
      <c r="B73" s="55" t="s">
        <v>24</v>
      </c>
      <c r="C73" s="140">
        <v>5.420902270459415</v>
      </c>
      <c r="D73" s="140">
        <v>15.902146766547478</v>
      </c>
      <c r="E73" s="140"/>
      <c r="F73" s="140">
        <v>8.85028006793295</v>
      </c>
      <c r="G73" s="140">
        <v>26.26922363209597</v>
      </c>
      <c r="H73" s="140"/>
      <c r="I73" s="140">
        <v>13.055593376900063</v>
      </c>
      <c r="J73" s="140">
        <v>27.08310655046996</v>
      </c>
      <c r="K73" s="140"/>
      <c r="L73" s="140">
        <v>8.101805866463057</v>
      </c>
      <c r="M73" s="140">
        <v>24.996553440638436</v>
      </c>
      <c r="N73" s="140"/>
      <c r="O73" s="140">
        <v>7.332339724647931</v>
      </c>
      <c r="P73" s="140">
        <v>30.220864474343838</v>
      </c>
      <c r="Q73" s="140"/>
      <c r="R73" s="141" t="s">
        <v>63</v>
      </c>
      <c r="S73" s="140">
        <v>6.235656182355326</v>
      </c>
      <c r="T73" s="140"/>
      <c r="U73" s="140">
        <v>11.405957098447965</v>
      </c>
      <c r="V73" s="140">
        <v>19.83526239856718</v>
      </c>
      <c r="W73" s="140"/>
      <c r="X73" s="140">
        <v>11.0284255732759</v>
      </c>
      <c r="Y73" s="140">
        <v>36.03594454081856</v>
      </c>
      <c r="Z73" s="140"/>
      <c r="AA73" s="140">
        <v>9.043310629252408</v>
      </c>
      <c r="AB73" s="140">
        <v>26.560108219003215</v>
      </c>
      <c r="AC73" s="140"/>
      <c r="AD73" s="221"/>
      <c r="AE73" s="221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  <c r="BP73" s="285"/>
      <c r="BQ73" s="285"/>
      <c r="BR73" s="285"/>
      <c r="BS73" s="285"/>
      <c r="BT73" s="285"/>
      <c r="BU73" s="285"/>
      <c r="BV73" s="285"/>
      <c r="BW73" s="285"/>
      <c r="BX73" s="285"/>
      <c r="BY73" s="285"/>
      <c r="BZ73" s="285"/>
      <c r="CA73" s="285"/>
      <c r="CB73" s="285"/>
      <c r="CC73" s="285"/>
      <c r="CD73" s="285"/>
      <c r="CE73" s="285"/>
      <c r="CF73" s="285"/>
      <c r="CG73" s="285"/>
      <c r="CH73" s="285"/>
      <c r="CI73" s="285"/>
      <c r="CJ73" s="285"/>
      <c r="CK73" s="285"/>
      <c r="CL73" s="285"/>
      <c r="CM73" s="285"/>
      <c r="CN73" s="285"/>
      <c r="CO73" s="285"/>
      <c r="CP73" s="285"/>
    </row>
    <row r="74" spans="2:94" ht="12.75">
      <c r="B74" s="56" t="s">
        <v>25</v>
      </c>
      <c r="C74" s="140">
        <v>2.4395463337416743</v>
      </c>
      <c r="D74" s="140">
        <v>8.889441290393675</v>
      </c>
      <c r="E74" s="140"/>
      <c r="F74" s="140">
        <v>4.217506530158349</v>
      </c>
      <c r="G74" s="140">
        <v>19.17063630071365</v>
      </c>
      <c r="H74" s="140"/>
      <c r="I74" s="140">
        <v>8.101840069153454</v>
      </c>
      <c r="J74" s="140">
        <v>24.240902263004084</v>
      </c>
      <c r="K74" s="140"/>
      <c r="L74" s="140">
        <v>4.391306916179649</v>
      </c>
      <c r="M74" s="140">
        <v>20.044258526353957</v>
      </c>
      <c r="N74" s="140"/>
      <c r="O74" s="140">
        <v>3.633124811210208</v>
      </c>
      <c r="P74" s="140">
        <v>23.395330886286928</v>
      </c>
      <c r="Q74" s="140"/>
      <c r="R74" s="141" t="s">
        <v>63</v>
      </c>
      <c r="S74" s="140">
        <v>2.621572088387687</v>
      </c>
      <c r="T74" s="140"/>
      <c r="U74" s="140">
        <v>5.65224629339698</v>
      </c>
      <c r="V74" s="140">
        <v>16.74388469107282</v>
      </c>
      <c r="W74" s="140"/>
      <c r="X74" s="140">
        <v>6.956292972271169</v>
      </c>
      <c r="Y74" s="140">
        <v>32.685335942753795</v>
      </c>
      <c r="Z74" s="140"/>
      <c r="AA74" s="140">
        <v>4.0116689030270205</v>
      </c>
      <c r="AB74" s="140">
        <v>16.631747714112926</v>
      </c>
      <c r="AC74" s="140"/>
      <c r="AD74" s="221"/>
      <c r="AE74" s="221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  <c r="BE74" s="285"/>
      <c r="BF74" s="285"/>
      <c r="BG74" s="285"/>
      <c r="BH74" s="285"/>
      <c r="BI74" s="285"/>
      <c r="BJ74" s="285"/>
      <c r="BK74" s="285"/>
      <c r="BL74" s="285"/>
      <c r="BM74" s="285"/>
      <c r="BN74" s="285"/>
      <c r="BO74" s="285"/>
      <c r="BP74" s="285"/>
      <c r="BQ74" s="285"/>
      <c r="BR74" s="285"/>
      <c r="BS74" s="285"/>
      <c r="BT74" s="285"/>
      <c r="BU74" s="285"/>
      <c r="BV74" s="285"/>
      <c r="BW74" s="285"/>
      <c r="BX74" s="285"/>
      <c r="BY74" s="285"/>
      <c r="BZ74" s="285"/>
      <c r="CA74" s="285"/>
      <c r="CB74" s="285"/>
      <c r="CC74" s="285"/>
      <c r="CD74" s="285"/>
      <c r="CE74" s="285"/>
      <c r="CF74" s="285"/>
      <c r="CG74" s="285"/>
      <c r="CH74" s="285"/>
      <c r="CI74" s="285"/>
      <c r="CJ74" s="285"/>
      <c r="CK74" s="285"/>
      <c r="CL74" s="285"/>
      <c r="CM74" s="285"/>
      <c r="CN74" s="285"/>
      <c r="CO74" s="285"/>
      <c r="CP74" s="285"/>
    </row>
    <row r="75" spans="2:94" ht="12.75">
      <c r="B75" s="56" t="s">
        <v>26</v>
      </c>
      <c r="C75" s="142">
        <v>8.885802349540516</v>
      </c>
      <c r="D75" s="140">
        <v>20.559181312689663</v>
      </c>
      <c r="E75" s="140"/>
      <c r="F75" s="140">
        <v>15.321295931486478</v>
      </c>
      <c r="G75" s="140">
        <v>22.176347468023803</v>
      </c>
      <c r="H75" s="140"/>
      <c r="I75" s="140">
        <v>15.86353800870454</v>
      </c>
      <c r="J75" s="140">
        <v>24.634551498279762</v>
      </c>
      <c r="K75" s="140"/>
      <c r="L75" s="140">
        <v>11.13487505505722</v>
      </c>
      <c r="M75" s="140">
        <v>23.730927819986277</v>
      </c>
      <c r="N75" s="140"/>
      <c r="O75" s="140">
        <v>11.618954369946321</v>
      </c>
      <c r="P75" s="140">
        <v>30.402401627946773</v>
      </c>
      <c r="Q75" s="140"/>
      <c r="R75" s="141" t="s">
        <v>63</v>
      </c>
      <c r="S75" s="142">
        <v>8.40588453737328</v>
      </c>
      <c r="T75" s="142"/>
      <c r="U75" s="140">
        <v>16.03402080873112</v>
      </c>
      <c r="V75" s="140">
        <v>21.80938946367036</v>
      </c>
      <c r="W75" s="140"/>
      <c r="X75" s="140">
        <v>13.989992859765687</v>
      </c>
      <c r="Y75" s="140">
        <v>30.927303886678814</v>
      </c>
      <c r="Z75" s="140"/>
      <c r="AA75" s="140">
        <v>14.239852651838762</v>
      </c>
      <c r="AB75" s="140">
        <v>27.656189829786047</v>
      </c>
      <c r="AC75" s="140"/>
      <c r="AD75" s="221"/>
      <c r="AE75" s="221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85"/>
      <c r="BJ75" s="285"/>
      <c r="BK75" s="285"/>
      <c r="BL75" s="285"/>
      <c r="BM75" s="285"/>
      <c r="BN75" s="285"/>
      <c r="BO75" s="285"/>
      <c r="BP75" s="285"/>
      <c r="BQ75" s="285"/>
      <c r="BR75" s="285"/>
      <c r="BS75" s="285"/>
      <c r="BT75" s="285"/>
      <c r="BU75" s="285"/>
      <c r="BV75" s="285"/>
      <c r="BW75" s="285"/>
      <c r="BX75" s="285"/>
      <c r="BY75" s="285"/>
      <c r="BZ75" s="285"/>
      <c r="CA75" s="285"/>
      <c r="CB75" s="285"/>
      <c r="CC75" s="285"/>
      <c r="CD75" s="285"/>
      <c r="CE75" s="285"/>
      <c r="CF75" s="285"/>
      <c r="CG75" s="285"/>
      <c r="CH75" s="285"/>
      <c r="CI75" s="285"/>
      <c r="CJ75" s="285"/>
      <c r="CK75" s="285"/>
      <c r="CL75" s="285"/>
      <c r="CM75" s="285"/>
      <c r="CN75" s="285"/>
      <c r="CO75" s="285"/>
      <c r="CP75" s="285"/>
    </row>
    <row r="76" spans="2:94" ht="12.75">
      <c r="B76" s="20" t="s">
        <v>141</v>
      </c>
      <c r="C76" s="141" t="s">
        <v>63</v>
      </c>
      <c r="D76" s="142">
        <v>21.93160204819093</v>
      </c>
      <c r="E76" s="142"/>
      <c r="F76" s="141" t="s">
        <v>63</v>
      </c>
      <c r="G76" s="142">
        <v>22.409360748491558</v>
      </c>
      <c r="H76" s="142"/>
      <c r="I76" s="141" t="s">
        <v>63</v>
      </c>
      <c r="J76" s="140">
        <v>29.622487127882135</v>
      </c>
      <c r="K76" s="140"/>
      <c r="L76" s="141" t="s">
        <v>63</v>
      </c>
      <c r="M76" s="142">
        <v>19.316026550773977</v>
      </c>
      <c r="N76" s="142"/>
      <c r="O76" s="141" t="s">
        <v>63</v>
      </c>
      <c r="P76" s="142">
        <v>22.16108687363085</v>
      </c>
      <c r="Q76" s="142"/>
      <c r="R76" s="141" t="s">
        <v>63</v>
      </c>
      <c r="S76" s="141" t="s">
        <v>63</v>
      </c>
      <c r="T76" s="141"/>
      <c r="U76" s="141" t="s">
        <v>63</v>
      </c>
      <c r="V76" s="142">
        <v>17.292308756141974</v>
      </c>
      <c r="W76" s="142"/>
      <c r="X76" s="141" t="s">
        <v>63</v>
      </c>
      <c r="Y76" s="140">
        <v>22.668679334382585</v>
      </c>
      <c r="Z76" s="140"/>
      <c r="AA76" s="141" t="s">
        <v>63</v>
      </c>
      <c r="AB76" s="140">
        <v>34.24871385504989</v>
      </c>
      <c r="AC76" s="140"/>
      <c r="AD76" s="221"/>
      <c r="AE76" s="221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/>
      <c r="BZ76" s="285"/>
      <c r="CA76" s="285"/>
      <c r="CB76" s="285"/>
      <c r="CC76" s="285"/>
      <c r="CD76" s="285"/>
      <c r="CE76" s="285"/>
      <c r="CF76" s="285"/>
      <c r="CG76" s="285"/>
      <c r="CH76" s="285"/>
      <c r="CI76" s="285"/>
      <c r="CJ76" s="285"/>
      <c r="CK76" s="285"/>
      <c r="CL76" s="285"/>
      <c r="CM76" s="285"/>
      <c r="CN76" s="285"/>
      <c r="CO76" s="285"/>
      <c r="CP76" s="285"/>
    </row>
    <row r="77" spans="2:94" ht="12.75">
      <c r="B77" s="56" t="s">
        <v>51</v>
      </c>
      <c r="C77" s="140">
        <v>10.708339315262023</v>
      </c>
      <c r="D77" s="140">
        <v>17.310045070499</v>
      </c>
      <c r="E77" s="140"/>
      <c r="F77" s="140">
        <v>16.90350953558216</v>
      </c>
      <c r="G77" s="140">
        <v>25.396865303556996</v>
      </c>
      <c r="H77" s="140"/>
      <c r="I77" s="140">
        <v>18.160979013807786</v>
      </c>
      <c r="J77" s="140">
        <v>28.449902633909296</v>
      </c>
      <c r="K77" s="140"/>
      <c r="L77" s="140">
        <v>12.92918471270206</v>
      </c>
      <c r="M77" s="140">
        <v>25.51798140549883</v>
      </c>
      <c r="N77" s="140"/>
      <c r="O77" s="140">
        <v>15.102914463041728</v>
      </c>
      <c r="P77" s="140">
        <v>31.661678760861996</v>
      </c>
      <c r="Q77" s="140"/>
      <c r="R77" s="140">
        <v>4.595727731057225</v>
      </c>
      <c r="S77" s="140">
        <v>8.423746013786095</v>
      </c>
      <c r="T77" s="140"/>
      <c r="U77" s="140">
        <v>21.225509646115057</v>
      </c>
      <c r="V77" s="140">
        <v>23.775904263108462</v>
      </c>
      <c r="W77" s="140"/>
      <c r="X77" s="140">
        <v>17.608983451166786</v>
      </c>
      <c r="Y77" s="140">
        <v>28.22191025601487</v>
      </c>
      <c r="Z77" s="140"/>
      <c r="AA77" s="140">
        <v>16.11554422400359</v>
      </c>
      <c r="AB77" s="140">
        <v>29.45875771946679</v>
      </c>
      <c r="AC77" s="140"/>
      <c r="AD77" s="221"/>
      <c r="AE77" s="221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  <c r="BB77" s="285"/>
      <c r="BC77" s="285"/>
      <c r="BD77" s="285"/>
      <c r="BE77" s="285"/>
      <c r="BF77" s="285"/>
      <c r="BG77" s="285"/>
      <c r="BH77" s="285"/>
      <c r="BI77" s="285"/>
      <c r="BJ77" s="285"/>
      <c r="BK77" s="285"/>
      <c r="BL77" s="285"/>
      <c r="BM77" s="285"/>
      <c r="BN77" s="285"/>
      <c r="BO77" s="285"/>
      <c r="BP77" s="285"/>
      <c r="BQ77" s="285"/>
      <c r="BR77" s="285"/>
      <c r="BS77" s="285"/>
      <c r="BT77" s="285"/>
      <c r="BU77" s="285"/>
      <c r="BV77" s="285"/>
      <c r="BW77" s="285"/>
      <c r="BX77" s="285"/>
      <c r="BY77" s="285"/>
      <c r="BZ77" s="285"/>
      <c r="CA77" s="285"/>
      <c r="CB77" s="285"/>
      <c r="CC77" s="285"/>
      <c r="CD77" s="285"/>
      <c r="CE77" s="285"/>
      <c r="CF77" s="285"/>
      <c r="CG77" s="285"/>
      <c r="CH77" s="285"/>
      <c r="CI77" s="285"/>
      <c r="CJ77" s="285"/>
      <c r="CK77" s="285"/>
      <c r="CL77" s="285"/>
      <c r="CM77" s="285"/>
      <c r="CN77" s="285"/>
      <c r="CO77" s="285"/>
      <c r="CP77" s="285"/>
    </row>
    <row r="78" spans="2:94" ht="12.75">
      <c r="B78" s="55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221"/>
      <c r="AE78" s="221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5"/>
      <c r="BO78" s="285"/>
      <c r="BP78" s="285"/>
      <c r="BQ78" s="285"/>
      <c r="BR78" s="285"/>
      <c r="BS78" s="285"/>
      <c r="BT78" s="285"/>
      <c r="BU78" s="285"/>
      <c r="BV78" s="285"/>
      <c r="BW78" s="285"/>
      <c r="BX78" s="285"/>
      <c r="BY78" s="285"/>
      <c r="BZ78" s="285"/>
      <c r="CA78" s="285"/>
      <c r="CB78" s="285"/>
      <c r="CC78" s="285"/>
      <c r="CD78" s="285"/>
      <c r="CE78" s="285"/>
      <c r="CF78" s="285"/>
      <c r="CG78" s="285"/>
      <c r="CH78" s="285"/>
      <c r="CI78" s="285"/>
      <c r="CJ78" s="285"/>
      <c r="CK78" s="285"/>
      <c r="CL78" s="285"/>
      <c r="CM78" s="285"/>
      <c r="CN78" s="285"/>
      <c r="CO78" s="285"/>
      <c r="CP78" s="285"/>
    </row>
    <row r="79" spans="2:94" ht="12.75">
      <c r="B79" s="17" t="s">
        <v>55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221"/>
      <c r="AE79" s="221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85"/>
      <c r="BJ79" s="285"/>
      <c r="BK79" s="285"/>
      <c r="BL79" s="285"/>
      <c r="BM79" s="285"/>
      <c r="BN79" s="285"/>
      <c r="BO79" s="285"/>
      <c r="BP79" s="285"/>
      <c r="BQ79" s="285"/>
      <c r="BR79" s="285"/>
      <c r="BS79" s="285"/>
      <c r="BT79" s="285"/>
      <c r="BU79" s="285"/>
      <c r="BV79" s="285"/>
      <c r="BW79" s="285"/>
      <c r="BX79" s="285"/>
      <c r="BY79" s="285"/>
      <c r="BZ79" s="285"/>
      <c r="CA79" s="285"/>
      <c r="CB79" s="285"/>
      <c r="CC79" s="285"/>
      <c r="CD79" s="285"/>
      <c r="CE79" s="285"/>
      <c r="CF79" s="285"/>
      <c r="CG79" s="285"/>
      <c r="CH79" s="285"/>
      <c r="CI79" s="285"/>
      <c r="CJ79" s="285"/>
      <c r="CK79" s="285"/>
      <c r="CL79" s="285"/>
      <c r="CM79" s="285"/>
      <c r="CN79" s="285"/>
      <c r="CO79" s="285"/>
      <c r="CP79" s="285"/>
    </row>
    <row r="80" spans="2:94" ht="12.75">
      <c r="B80" s="55" t="s">
        <v>31</v>
      </c>
      <c r="C80" s="140">
        <v>5.656430187436792</v>
      </c>
      <c r="D80" s="140">
        <v>16.003298625007385</v>
      </c>
      <c r="E80" s="140"/>
      <c r="F80" s="140">
        <v>11.008647273316033</v>
      </c>
      <c r="G80" s="140">
        <v>23.392614040371704</v>
      </c>
      <c r="H80" s="140"/>
      <c r="I80" s="140">
        <v>13.672562916908204</v>
      </c>
      <c r="J80" s="140">
        <v>23.01107631336562</v>
      </c>
      <c r="K80" s="140"/>
      <c r="L80" s="140">
        <v>8.947373080772781</v>
      </c>
      <c r="M80" s="140">
        <v>19.582849802903503</v>
      </c>
      <c r="N80" s="140"/>
      <c r="O80" s="140">
        <v>11.54194429640471</v>
      </c>
      <c r="P80" s="140">
        <v>26.98514500835175</v>
      </c>
      <c r="Q80" s="140"/>
      <c r="R80" s="142">
        <v>2.513767033439184</v>
      </c>
      <c r="S80" s="140">
        <v>10.094744720305906</v>
      </c>
      <c r="T80" s="140"/>
      <c r="U80" s="140">
        <v>11.308231363860449</v>
      </c>
      <c r="V80" s="140">
        <v>19.01415242741274</v>
      </c>
      <c r="W80" s="140"/>
      <c r="X80" s="140">
        <v>14.279217981242793</v>
      </c>
      <c r="Y80" s="140">
        <v>27.678124306885753</v>
      </c>
      <c r="Z80" s="140"/>
      <c r="AA80" s="140">
        <v>8.729357692659159</v>
      </c>
      <c r="AB80" s="140">
        <v>25.853483996941712</v>
      </c>
      <c r="AC80" s="140"/>
      <c r="AD80" s="221"/>
      <c r="AE80" s="221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285"/>
      <c r="BC80" s="285"/>
      <c r="BD80" s="285"/>
      <c r="BE80" s="285"/>
      <c r="BF80" s="285"/>
      <c r="BG80" s="285"/>
      <c r="BH80" s="285"/>
      <c r="BI80" s="285"/>
      <c r="BJ80" s="285"/>
      <c r="BK80" s="285"/>
      <c r="BL80" s="285"/>
      <c r="BM80" s="285"/>
      <c r="BN80" s="285"/>
      <c r="BO80" s="285"/>
      <c r="BP80" s="285"/>
      <c r="BQ80" s="285"/>
      <c r="BR80" s="285"/>
      <c r="BS80" s="285"/>
      <c r="BT80" s="285"/>
      <c r="BU80" s="285"/>
      <c r="BV80" s="285"/>
      <c r="BW80" s="285"/>
      <c r="BX80" s="285"/>
      <c r="BY80" s="285"/>
      <c r="BZ80" s="285"/>
      <c r="CA80" s="285"/>
      <c r="CB80" s="285"/>
      <c r="CC80" s="285"/>
      <c r="CD80" s="285"/>
      <c r="CE80" s="285"/>
      <c r="CF80" s="285"/>
      <c r="CG80" s="285"/>
      <c r="CH80" s="285"/>
      <c r="CI80" s="285"/>
      <c r="CJ80" s="285"/>
      <c r="CK80" s="285"/>
      <c r="CL80" s="285"/>
      <c r="CM80" s="285"/>
      <c r="CN80" s="285"/>
      <c r="CO80" s="285"/>
      <c r="CP80" s="285"/>
    </row>
    <row r="81" spans="2:94" ht="12.75">
      <c r="B81" s="55" t="s">
        <v>29</v>
      </c>
      <c r="C81" s="140">
        <v>4.541774464611097</v>
      </c>
      <c r="D81" s="140">
        <v>12.616288295135874</v>
      </c>
      <c r="E81" s="140"/>
      <c r="F81" s="140">
        <v>7.30987261007838</v>
      </c>
      <c r="G81" s="140">
        <v>23.48037673797422</v>
      </c>
      <c r="H81" s="140"/>
      <c r="I81" s="140">
        <v>9.712571884240363</v>
      </c>
      <c r="J81" s="140">
        <v>25.772525083788</v>
      </c>
      <c r="K81" s="140"/>
      <c r="L81" s="140">
        <v>6.231434141632023</v>
      </c>
      <c r="M81" s="140">
        <v>23.515688343593567</v>
      </c>
      <c r="N81" s="140"/>
      <c r="O81" s="140">
        <v>5.500894001081578</v>
      </c>
      <c r="P81" s="140">
        <v>27.359550591786125</v>
      </c>
      <c r="Q81" s="140"/>
      <c r="R81" s="140">
        <v>1.1753395111012355</v>
      </c>
      <c r="S81" s="140">
        <v>4.456971709157237</v>
      </c>
      <c r="T81" s="140"/>
      <c r="U81" s="140">
        <v>8.728644817203888</v>
      </c>
      <c r="V81" s="140">
        <v>19.181872834446843</v>
      </c>
      <c r="W81" s="140"/>
      <c r="X81" s="140">
        <v>8.74375829217835</v>
      </c>
      <c r="Y81" s="140">
        <v>32.18120182626511</v>
      </c>
      <c r="Z81" s="140"/>
      <c r="AA81" s="140">
        <v>7.250620653133759</v>
      </c>
      <c r="AB81" s="140">
        <v>23.131824115906824</v>
      </c>
      <c r="AC81" s="140"/>
      <c r="AD81" s="221"/>
      <c r="AE81" s="221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5"/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5"/>
    </row>
    <row r="82" spans="2:94" ht="12.75">
      <c r="B82" s="55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221"/>
      <c r="AE82" s="221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85"/>
      <c r="BF82" s="285"/>
      <c r="BG82" s="285"/>
      <c r="BH82" s="285"/>
      <c r="BI82" s="285"/>
      <c r="BJ82" s="285"/>
      <c r="BK82" s="285"/>
      <c r="BL82" s="285"/>
      <c r="BM82" s="285"/>
      <c r="BN82" s="285"/>
      <c r="BO82" s="285"/>
      <c r="BP82" s="285"/>
      <c r="BQ82" s="285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5"/>
      <c r="CL82" s="285"/>
      <c r="CM82" s="285"/>
      <c r="CN82" s="285"/>
      <c r="CO82" s="285"/>
      <c r="CP82" s="285"/>
    </row>
    <row r="83" spans="2:94" ht="12.75">
      <c r="B83" s="17" t="s">
        <v>56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221"/>
      <c r="AE83" s="221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</row>
    <row r="84" spans="2:94" ht="12.75">
      <c r="B84" s="55" t="s">
        <v>122</v>
      </c>
      <c r="C84" s="140">
        <v>3.0941922490173703</v>
      </c>
      <c r="D84" s="140">
        <v>11.005957634426288</v>
      </c>
      <c r="E84" s="140"/>
      <c r="F84" s="140">
        <v>5.9481650379989315</v>
      </c>
      <c r="G84" s="140">
        <v>23.218711910036408</v>
      </c>
      <c r="H84" s="140"/>
      <c r="I84" s="140">
        <v>8.341459638632696</v>
      </c>
      <c r="J84" s="140">
        <v>25.474188127747077</v>
      </c>
      <c r="K84" s="140"/>
      <c r="L84" s="140">
        <v>5.265649199268218</v>
      </c>
      <c r="M84" s="140">
        <v>23.859025318355002</v>
      </c>
      <c r="N84" s="140"/>
      <c r="O84" s="140">
        <v>4.389050604166413</v>
      </c>
      <c r="P84" s="140">
        <v>27.597791733755933</v>
      </c>
      <c r="Q84" s="140"/>
      <c r="R84" s="140">
        <v>0.7458531040628068</v>
      </c>
      <c r="S84" s="140">
        <v>4.167628570742154</v>
      </c>
      <c r="T84" s="140"/>
      <c r="U84" s="140">
        <v>6.5944243557552555</v>
      </c>
      <c r="V84" s="140">
        <v>18.724745984468434</v>
      </c>
      <c r="W84" s="140"/>
      <c r="X84" s="140">
        <v>8.180740723608205</v>
      </c>
      <c r="Y84" s="140">
        <v>34.675199841858294</v>
      </c>
      <c r="Z84" s="140"/>
      <c r="AA84" s="140">
        <v>5.289663778046073</v>
      </c>
      <c r="AB84" s="140">
        <v>21.9988644667168</v>
      </c>
      <c r="AC84" s="140"/>
      <c r="AD84" s="221"/>
      <c r="AE84" s="221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5"/>
      <c r="BQ84" s="285"/>
      <c r="BR84" s="285"/>
      <c r="BS84" s="285"/>
      <c r="BT84" s="285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5"/>
      <c r="CL84" s="285"/>
      <c r="CM84" s="285"/>
      <c r="CN84" s="285"/>
      <c r="CO84" s="285"/>
      <c r="CP84" s="285"/>
    </row>
    <row r="85" spans="2:94" ht="12.75">
      <c r="B85" s="55" t="s">
        <v>33</v>
      </c>
      <c r="C85" s="146">
        <v>9.42333509501282</v>
      </c>
      <c r="D85" s="146">
        <v>21.364835339344307</v>
      </c>
      <c r="E85" s="146"/>
      <c r="F85" s="146">
        <v>14.782946853993057</v>
      </c>
      <c r="G85" s="146">
        <v>26.048480561283288</v>
      </c>
      <c r="H85" s="146"/>
      <c r="I85" s="146">
        <v>16.871022628714584</v>
      </c>
      <c r="J85" s="146">
        <v>28.494697245428718</v>
      </c>
      <c r="K85" s="146"/>
      <c r="L85" s="146">
        <v>13.156581715229368</v>
      </c>
      <c r="M85" s="146">
        <v>25.159088186306516</v>
      </c>
      <c r="N85" s="146"/>
      <c r="O85" s="146">
        <v>14.570529174222308</v>
      </c>
      <c r="P85" s="146">
        <v>28.743973585888345</v>
      </c>
      <c r="Q85" s="146"/>
      <c r="R85" s="144">
        <v>3.509501605064264</v>
      </c>
      <c r="S85" s="146">
        <v>7.806071664539569</v>
      </c>
      <c r="T85" s="146"/>
      <c r="U85" s="146">
        <v>20.372432995090335</v>
      </c>
      <c r="V85" s="146">
        <v>23.477119207420227</v>
      </c>
      <c r="W85" s="146"/>
      <c r="X85" s="146">
        <v>16.05085253815692</v>
      </c>
      <c r="Y85" s="146">
        <v>29.69965032482944</v>
      </c>
      <c r="Z85" s="146"/>
      <c r="AA85" s="146">
        <v>13.779337921533322</v>
      </c>
      <c r="AB85" s="146">
        <v>27.71294481967534</v>
      </c>
      <c r="AC85" s="146"/>
      <c r="AD85" s="221"/>
      <c r="AE85" s="221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  <c r="BB85" s="285"/>
      <c r="BC85" s="285"/>
      <c r="BD85" s="285"/>
      <c r="BE85" s="285"/>
      <c r="BF85" s="285"/>
      <c r="BG85" s="285"/>
      <c r="BH85" s="285"/>
      <c r="BI85" s="285"/>
      <c r="BJ85" s="285"/>
      <c r="BK85" s="285"/>
      <c r="BL85" s="285"/>
      <c r="BM85" s="285"/>
      <c r="BN85" s="285"/>
      <c r="BO85" s="285"/>
      <c r="BP85" s="285"/>
      <c r="BQ85" s="285"/>
      <c r="BR85" s="285"/>
      <c r="BS85" s="285"/>
      <c r="BT85" s="285"/>
      <c r="BU85" s="285"/>
      <c r="BV85" s="285"/>
      <c r="BW85" s="285"/>
      <c r="BX85" s="285"/>
      <c r="BY85" s="285"/>
      <c r="BZ85" s="285"/>
      <c r="CA85" s="285"/>
      <c r="CB85" s="285"/>
      <c r="CC85" s="285"/>
      <c r="CD85" s="285"/>
      <c r="CE85" s="285"/>
      <c r="CF85" s="285"/>
      <c r="CG85" s="285"/>
      <c r="CH85" s="285"/>
      <c r="CI85" s="285"/>
      <c r="CJ85" s="285"/>
      <c r="CK85" s="285"/>
      <c r="CL85" s="285"/>
      <c r="CM85" s="285"/>
      <c r="CN85" s="285"/>
      <c r="CO85" s="285"/>
      <c r="CP85" s="285"/>
    </row>
    <row r="86" spans="2:94" ht="12.75">
      <c r="B86" s="55" t="s">
        <v>34</v>
      </c>
      <c r="C86" s="146">
        <v>9.742790741341748</v>
      </c>
      <c r="D86" s="146">
        <v>17.047692942908572</v>
      </c>
      <c r="E86" s="146"/>
      <c r="F86" s="146">
        <v>13.021885962091117</v>
      </c>
      <c r="G86" s="146">
        <v>26.657835359022965</v>
      </c>
      <c r="H86" s="146"/>
      <c r="I86" s="146">
        <v>15.301827600082833</v>
      </c>
      <c r="J86" s="146">
        <v>26.453108964294557</v>
      </c>
      <c r="K86" s="146"/>
      <c r="L86" s="146">
        <v>9.364348057349952</v>
      </c>
      <c r="M86" s="146">
        <v>24.293304073341513</v>
      </c>
      <c r="N86" s="146"/>
      <c r="O86" s="146">
        <v>9.359694859011144</v>
      </c>
      <c r="P86" s="146">
        <v>30.02524767026004</v>
      </c>
      <c r="Q86" s="146"/>
      <c r="R86" s="144">
        <v>2.5617446169005844</v>
      </c>
      <c r="S86" s="146">
        <v>6.106287046435391</v>
      </c>
      <c r="T86" s="146"/>
      <c r="U86" s="146">
        <v>16.43277810810088</v>
      </c>
      <c r="V86" s="146">
        <v>22.37488501949668</v>
      </c>
      <c r="W86" s="146"/>
      <c r="X86" s="146">
        <v>12.31517486697737</v>
      </c>
      <c r="Y86" s="146">
        <v>25.406843662283386</v>
      </c>
      <c r="Z86" s="146"/>
      <c r="AA86" s="146">
        <v>12.192243672941801</v>
      </c>
      <c r="AB86" s="146">
        <v>27.1695366248059</v>
      </c>
      <c r="AC86" s="146"/>
      <c r="AD86" s="221"/>
      <c r="AE86" s="221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  <c r="AS86" s="285"/>
      <c r="AT86" s="285"/>
      <c r="AU86" s="285"/>
      <c r="AV86" s="285"/>
      <c r="AW86" s="285"/>
      <c r="AX86" s="285"/>
      <c r="AY86" s="285"/>
      <c r="AZ86" s="285"/>
      <c r="BA86" s="285"/>
      <c r="BB86" s="285"/>
      <c r="BC86" s="285"/>
      <c r="BD86" s="285"/>
      <c r="BE86" s="285"/>
      <c r="BF86" s="285"/>
      <c r="BG86" s="285"/>
      <c r="BH86" s="285"/>
      <c r="BI86" s="285"/>
      <c r="BJ86" s="285"/>
      <c r="BK86" s="285"/>
      <c r="BL86" s="285"/>
      <c r="BM86" s="285"/>
      <c r="BN86" s="285"/>
      <c r="BO86" s="285"/>
      <c r="BP86" s="285"/>
      <c r="BQ86" s="285"/>
      <c r="BR86" s="285"/>
      <c r="BS86" s="285"/>
      <c r="BT86" s="285"/>
      <c r="BU86" s="285"/>
      <c r="BV86" s="285"/>
      <c r="BW86" s="285"/>
      <c r="BX86" s="285"/>
      <c r="BY86" s="285"/>
      <c r="BZ86" s="285"/>
      <c r="CA86" s="285"/>
      <c r="CB86" s="285"/>
      <c r="CC86" s="285"/>
      <c r="CD86" s="285"/>
      <c r="CE86" s="285"/>
      <c r="CF86" s="285"/>
      <c r="CG86" s="285"/>
      <c r="CH86" s="285"/>
      <c r="CI86" s="285"/>
      <c r="CJ86" s="285"/>
      <c r="CK86" s="285"/>
      <c r="CL86" s="285"/>
      <c r="CM86" s="285"/>
      <c r="CN86" s="285"/>
      <c r="CO86" s="285"/>
      <c r="CP86" s="285"/>
    </row>
    <row r="87" spans="2:94" ht="12.75">
      <c r="B87" s="55" t="s">
        <v>3</v>
      </c>
      <c r="C87" s="140">
        <v>9.589616697311053</v>
      </c>
      <c r="D87" s="140">
        <v>19.117695984387506</v>
      </c>
      <c r="E87" s="140"/>
      <c r="F87" s="140">
        <v>13.866287435963349</v>
      </c>
      <c r="G87" s="140">
        <v>26.36565915336847</v>
      </c>
      <c r="H87" s="140"/>
      <c r="I87" s="140">
        <v>16.054232358522842</v>
      </c>
      <c r="J87" s="140">
        <v>27.432018984701724</v>
      </c>
      <c r="K87" s="140"/>
      <c r="L87" s="140">
        <v>11.182665473122505</v>
      </c>
      <c r="M87" s="140">
        <v>24.708434171570723</v>
      </c>
      <c r="N87" s="140"/>
      <c r="O87" s="140">
        <v>11.858209360185638</v>
      </c>
      <c r="P87" s="140">
        <v>29.41089655369576</v>
      </c>
      <c r="Q87" s="140"/>
      <c r="R87" s="140">
        <v>3.0161794415895873</v>
      </c>
      <c r="S87" s="140">
        <v>6.921307494276007</v>
      </c>
      <c r="T87" s="140"/>
      <c r="U87" s="140">
        <v>18.321781724284243</v>
      </c>
      <c r="V87" s="140">
        <v>22.903389273446628</v>
      </c>
      <c r="W87" s="140"/>
      <c r="X87" s="140">
        <v>14.106374561412045</v>
      </c>
      <c r="Y87" s="140">
        <v>27.465178095562237</v>
      </c>
      <c r="Z87" s="140"/>
      <c r="AA87" s="140">
        <v>12.953230830653023</v>
      </c>
      <c r="AB87" s="140">
        <v>27.430092453836036</v>
      </c>
      <c r="AC87" s="140"/>
      <c r="AD87" s="221"/>
      <c r="AE87" s="221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85"/>
      <c r="BD87" s="285"/>
      <c r="BE87" s="285"/>
      <c r="BF87" s="285"/>
      <c r="BG87" s="285"/>
      <c r="BH87" s="285"/>
      <c r="BI87" s="285"/>
      <c r="BJ87" s="285"/>
      <c r="BK87" s="285"/>
      <c r="BL87" s="285"/>
      <c r="BM87" s="285"/>
      <c r="BN87" s="285"/>
      <c r="BO87" s="285"/>
      <c r="BP87" s="285"/>
      <c r="BQ87" s="285"/>
      <c r="BR87" s="285"/>
      <c r="BS87" s="285"/>
      <c r="BT87" s="285"/>
      <c r="BU87" s="285"/>
      <c r="BV87" s="285"/>
      <c r="BW87" s="285"/>
      <c r="BX87" s="285"/>
      <c r="BY87" s="285"/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5"/>
      <c r="CL87" s="285"/>
      <c r="CM87" s="285"/>
      <c r="CN87" s="285"/>
      <c r="CO87" s="285"/>
      <c r="CP87" s="285"/>
    </row>
    <row r="88" spans="2:94" ht="12.75">
      <c r="B88" s="55" t="s">
        <v>100</v>
      </c>
      <c r="C88" s="140">
        <v>5.6828557983606105</v>
      </c>
      <c r="D88" s="140">
        <v>14.292050650210147</v>
      </c>
      <c r="E88" s="140"/>
      <c r="F88" s="140">
        <v>8.12928309047744</v>
      </c>
      <c r="G88" s="140">
        <v>21.418701415177477</v>
      </c>
      <c r="H88" s="140"/>
      <c r="I88" s="140">
        <v>10.960204589522423</v>
      </c>
      <c r="J88" s="140">
        <v>23.480761247099686</v>
      </c>
      <c r="K88" s="140"/>
      <c r="L88" s="140">
        <v>6.552012132012545</v>
      </c>
      <c r="M88" s="140">
        <v>18.421020238942525</v>
      </c>
      <c r="N88" s="140"/>
      <c r="O88" s="140">
        <v>6.998547231360377</v>
      </c>
      <c r="P88" s="140">
        <v>24.003470271986604</v>
      </c>
      <c r="Q88" s="140"/>
      <c r="R88" s="140">
        <v>1.7815186077919043</v>
      </c>
      <c r="S88" s="140">
        <v>6.534366944400836</v>
      </c>
      <c r="T88" s="140"/>
      <c r="U88" s="140">
        <v>8.721578214517177</v>
      </c>
      <c r="V88" s="140">
        <v>16.966457925212808</v>
      </c>
      <c r="W88" s="140"/>
      <c r="X88" s="140">
        <v>8.78460190288456</v>
      </c>
      <c r="Y88" s="140">
        <v>24.388003448292658</v>
      </c>
      <c r="Z88" s="140"/>
      <c r="AA88" s="140">
        <v>9.977908217974047</v>
      </c>
      <c r="AB88" s="140">
        <v>24.81458436599459</v>
      </c>
      <c r="AC88" s="140"/>
      <c r="AD88" s="221"/>
      <c r="AE88" s="221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85"/>
      <c r="BD88" s="285"/>
      <c r="BE88" s="285"/>
      <c r="BF88" s="285"/>
      <c r="BG88" s="285"/>
      <c r="BH88" s="285"/>
      <c r="BI88" s="285"/>
      <c r="BJ88" s="285"/>
      <c r="BK88" s="285"/>
      <c r="BL88" s="285"/>
      <c r="BM88" s="285"/>
      <c r="BN88" s="285"/>
      <c r="BO88" s="285"/>
      <c r="BP88" s="285"/>
      <c r="BQ88" s="285"/>
      <c r="BR88" s="285"/>
      <c r="BS88" s="285"/>
      <c r="BT88" s="285"/>
      <c r="BU88" s="285"/>
      <c r="BV88" s="285"/>
      <c r="BW88" s="285"/>
      <c r="BX88" s="285"/>
      <c r="BY88" s="285"/>
      <c r="BZ88" s="285"/>
      <c r="CA88" s="285"/>
      <c r="CB88" s="285"/>
      <c r="CC88" s="285"/>
      <c r="CD88" s="285"/>
      <c r="CE88" s="285"/>
      <c r="CF88" s="285"/>
      <c r="CG88" s="285"/>
      <c r="CH88" s="285"/>
      <c r="CI88" s="285"/>
      <c r="CJ88" s="285"/>
      <c r="CK88" s="285"/>
      <c r="CL88" s="285"/>
      <c r="CM88" s="285"/>
      <c r="CN88" s="285"/>
      <c r="CO88" s="285"/>
      <c r="CP88" s="285"/>
    </row>
    <row r="89" spans="2:94" ht="12.75">
      <c r="B89" s="55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221"/>
      <c r="AE89" s="221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85"/>
      <c r="BD89" s="285"/>
      <c r="BE89" s="285"/>
      <c r="BF89" s="285"/>
      <c r="BG89" s="285"/>
      <c r="BH89" s="285"/>
      <c r="BI89" s="285"/>
      <c r="BJ89" s="285"/>
      <c r="BK89" s="285"/>
      <c r="BL89" s="285"/>
      <c r="BM89" s="285"/>
      <c r="BN89" s="285"/>
      <c r="BO89" s="285"/>
      <c r="BP89" s="285"/>
      <c r="BQ89" s="285"/>
      <c r="BR89" s="285"/>
      <c r="BS89" s="285"/>
      <c r="BT89" s="285"/>
      <c r="BU89" s="285"/>
      <c r="BV89" s="285"/>
      <c r="BW89" s="285"/>
      <c r="BX89" s="285"/>
      <c r="BY89" s="285"/>
      <c r="BZ89" s="285"/>
      <c r="CA89" s="285"/>
      <c r="CB89" s="285"/>
      <c r="CC89" s="285"/>
      <c r="CD89" s="285"/>
      <c r="CE89" s="285"/>
      <c r="CF89" s="285"/>
      <c r="CG89" s="285"/>
      <c r="CH89" s="285"/>
      <c r="CI89" s="285"/>
      <c r="CJ89" s="285"/>
      <c r="CK89" s="285"/>
      <c r="CL89" s="285"/>
      <c r="CM89" s="285"/>
      <c r="CN89" s="285"/>
      <c r="CO89" s="285"/>
      <c r="CP89" s="285"/>
    </row>
    <row r="90" spans="2:94" ht="12.75">
      <c r="B90" s="17" t="s">
        <v>57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221"/>
      <c r="AE90" s="221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85"/>
      <c r="BC90" s="285"/>
      <c r="BD90" s="285"/>
      <c r="BE90" s="285"/>
      <c r="BF90" s="285"/>
      <c r="BG90" s="285"/>
      <c r="BH90" s="285"/>
      <c r="BI90" s="285"/>
      <c r="BJ90" s="285"/>
      <c r="BK90" s="285"/>
      <c r="BL90" s="285"/>
      <c r="BM90" s="285"/>
      <c r="BN90" s="285"/>
      <c r="BO90" s="285"/>
      <c r="BP90" s="285"/>
      <c r="BQ90" s="285"/>
      <c r="BR90" s="285"/>
      <c r="BS90" s="285"/>
      <c r="BT90" s="285"/>
      <c r="BU90" s="285"/>
      <c r="BV90" s="285"/>
      <c r="BW90" s="285"/>
      <c r="BX90" s="285"/>
      <c r="BY90" s="285"/>
      <c r="BZ90" s="285"/>
      <c r="CA90" s="285"/>
      <c r="CB90" s="285"/>
      <c r="CC90" s="285"/>
      <c r="CD90" s="285"/>
      <c r="CE90" s="285"/>
      <c r="CF90" s="285"/>
      <c r="CG90" s="285"/>
      <c r="CH90" s="285"/>
      <c r="CI90" s="285"/>
      <c r="CJ90" s="285"/>
      <c r="CK90" s="285"/>
      <c r="CL90" s="285"/>
      <c r="CM90" s="285"/>
      <c r="CN90" s="285"/>
      <c r="CO90" s="285"/>
      <c r="CP90" s="285"/>
    </row>
    <row r="91" spans="2:94" ht="12.75">
      <c r="B91" s="55" t="s">
        <v>36</v>
      </c>
      <c r="C91" s="140">
        <v>3.423772772765876</v>
      </c>
      <c r="D91" s="140">
        <v>11.395280653620961</v>
      </c>
      <c r="E91" s="140"/>
      <c r="F91" s="140">
        <v>6.115269468130394</v>
      </c>
      <c r="G91" s="140">
        <v>22.12668779910551</v>
      </c>
      <c r="H91" s="140"/>
      <c r="I91" s="140">
        <v>9.239893182572368</v>
      </c>
      <c r="J91" s="140">
        <v>24.650040329926913</v>
      </c>
      <c r="K91" s="140"/>
      <c r="L91" s="140">
        <v>5.384413207004119</v>
      </c>
      <c r="M91" s="140">
        <v>22.276740332993942</v>
      </c>
      <c r="N91" s="140"/>
      <c r="O91" s="140">
        <v>4.495342938266568</v>
      </c>
      <c r="P91" s="140">
        <v>25.886768810302556</v>
      </c>
      <c r="Q91" s="140"/>
      <c r="R91" s="142">
        <v>0.8094742779209201</v>
      </c>
      <c r="S91" s="140">
        <v>3.6558756274744884</v>
      </c>
      <c r="T91" s="140"/>
      <c r="U91" s="140">
        <v>6.689440939639471</v>
      </c>
      <c r="V91" s="140">
        <v>18.166543952694575</v>
      </c>
      <c r="W91" s="140"/>
      <c r="X91" s="140">
        <v>7.480522605329607</v>
      </c>
      <c r="Y91" s="140">
        <v>33.7023156142519</v>
      </c>
      <c r="Z91" s="140"/>
      <c r="AA91" s="140">
        <v>5.996923448087003</v>
      </c>
      <c r="AB91" s="140">
        <v>21.447943332627034</v>
      </c>
      <c r="AC91" s="140"/>
      <c r="AD91" s="221"/>
      <c r="AE91" s="221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85"/>
      <c r="BC91" s="285"/>
      <c r="BD91" s="285"/>
      <c r="BE91" s="285"/>
      <c r="BF91" s="285"/>
      <c r="BG91" s="285"/>
      <c r="BH91" s="285"/>
      <c r="BI91" s="285"/>
      <c r="BJ91" s="285"/>
      <c r="BK91" s="285"/>
      <c r="BL91" s="285"/>
      <c r="BM91" s="285"/>
      <c r="BN91" s="285"/>
      <c r="BO91" s="285"/>
      <c r="BP91" s="285"/>
      <c r="BQ91" s="285"/>
      <c r="BR91" s="285"/>
      <c r="BS91" s="285"/>
      <c r="BT91" s="285"/>
      <c r="BU91" s="285"/>
      <c r="BV91" s="285"/>
      <c r="BW91" s="285"/>
      <c r="BX91" s="285"/>
      <c r="BY91" s="285"/>
      <c r="BZ91" s="285"/>
      <c r="CA91" s="285"/>
      <c r="CB91" s="285"/>
      <c r="CC91" s="285"/>
      <c r="CD91" s="285"/>
      <c r="CE91" s="285"/>
      <c r="CF91" s="285"/>
      <c r="CG91" s="285"/>
      <c r="CH91" s="285"/>
      <c r="CI91" s="285"/>
      <c r="CJ91" s="285"/>
      <c r="CK91" s="285"/>
      <c r="CL91" s="285"/>
      <c r="CM91" s="285"/>
      <c r="CN91" s="285"/>
      <c r="CO91" s="285"/>
      <c r="CP91" s="285"/>
    </row>
    <row r="92" spans="2:94" ht="12.75">
      <c r="B92" s="55" t="s">
        <v>37</v>
      </c>
      <c r="C92" s="140">
        <v>4.972693542789373</v>
      </c>
      <c r="D92" s="140">
        <v>13.489870215593946</v>
      </c>
      <c r="E92" s="140"/>
      <c r="F92" s="140">
        <v>8.00857410257966</v>
      </c>
      <c r="G92" s="140">
        <v>25.79416507808558</v>
      </c>
      <c r="H92" s="140"/>
      <c r="I92" s="140">
        <v>9.268162213260794</v>
      </c>
      <c r="J92" s="140">
        <v>25.047789168283874</v>
      </c>
      <c r="K92" s="140"/>
      <c r="L92" s="140">
        <v>6.891955583778181</v>
      </c>
      <c r="M92" s="140">
        <v>24.878985052722378</v>
      </c>
      <c r="N92" s="140"/>
      <c r="O92" s="140">
        <v>6.72577405738579</v>
      </c>
      <c r="P92" s="140">
        <v>29.31956110338469</v>
      </c>
      <c r="Q92" s="140"/>
      <c r="R92" s="140">
        <v>1.7728923022417873</v>
      </c>
      <c r="S92" s="140">
        <v>5.358402359255249</v>
      </c>
      <c r="T92" s="140"/>
      <c r="U92" s="140">
        <v>9.880312756419382</v>
      </c>
      <c r="V92" s="140">
        <v>19.496726694951775</v>
      </c>
      <c r="W92" s="140"/>
      <c r="X92" s="140">
        <v>9.782010231059889</v>
      </c>
      <c r="Y92" s="140">
        <v>33.53527191582946</v>
      </c>
      <c r="Z92" s="140"/>
      <c r="AA92" s="140">
        <v>7.398820249410728</v>
      </c>
      <c r="AB92" s="140">
        <v>25.534325422552207</v>
      </c>
      <c r="AC92" s="140"/>
      <c r="AD92" s="221"/>
      <c r="AE92" s="221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5"/>
      <c r="AZ92" s="285"/>
      <c r="BA92" s="285"/>
      <c r="BB92" s="285"/>
      <c r="BC92" s="285"/>
      <c r="BD92" s="285"/>
      <c r="BE92" s="285"/>
      <c r="BF92" s="285"/>
      <c r="BG92" s="285"/>
      <c r="BH92" s="285"/>
      <c r="BI92" s="285"/>
      <c r="BJ92" s="285"/>
      <c r="BK92" s="285"/>
      <c r="BL92" s="285"/>
      <c r="BM92" s="285"/>
      <c r="BN92" s="285"/>
      <c r="BO92" s="285"/>
      <c r="BP92" s="285"/>
      <c r="BQ92" s="285"/>
      <c r="BR92" s="285"/>
      <c r="BS92" s="285"/>
      <c r="BT92" s="285"/>
      <c r="BU92" s="285"/>
      <c r="BV92" s="285"/>
      <c r="BW92" s="285"/>
      <c r="BX92" s="285"/>
      <c r="BY92" s="285"/>
      <c r="BZ92" s="285"/>
      <c r="CA92" s="285"/>
      <c r="CB92" s="285"/>
      <c r="CC92" s="285"/>
      <c r="CD92" s="285"/>
      <c r="CE92" s="285"/>
      <c r="CF92" s="285"/>
      <c r="CG92" s="285"/>
      <c r="CH92" s="285"/>
      <c r="CI92" s="285"/>
      <c r="CJ92" s="285"/>
      <c r="CK92" s="285"/>
      <c r="CL92" s="285"/>
      <c r="CM92" s="285"/>
      <c r="CN92" s="285"/>
      <c r="CO92" s="285"/>
      <c r="CP92" s="285"/>
    </row>
    <row r="93" spans="2:94" ht="12.75">
      <c r="B93" s="55" t="s">
        <v>38</v>
      </c>
      <c r="C93" s="140">
        <v>8.45143691908844</v>
      </c>
      <c r="D93" s="140">
        <v>17.718298487324276</v>
      </c>
      <c r="E93" s="140"/>
      <c r="F93" s="140">
        <v>14.15343597868803</v>
      </c>
      <c r="G93" s="140">
        <v>28.156546061926402</v>
      </c>
      <c r="H93" s="140"/>
      <c r="I93" s="140">
        <v>17.061353707725278</v>
      </c>
      <c r="J93" s="140">
        <v>29.914014377484293</v>
      </c>
      <c r="K93" s="140"/>
      <c r="L93" s="140">
        <v>10.46643888786536</v>
      </c>
      <c r="M93" s="140">
        <v>26.232766648091587</v>
      </c>
      <c r="N93" s="140"/>
      <c r="O93" s="140">
        <v>11.243255497020233</v>
      </c>
      <c r="P93" s="140">
        <v>31.460871066382705</v>
      </c>
      <c r="Q93" s="140"/>
      <c r="R93" s="142">
        <v>3.8527044139750206</v>
      </c>
      <c r="S93" s="140">
        <v>8.475040020102172</v>
      </c>
      <c r="T93" s="140"/>
      <c r="U93" s="140">
        <v>18.647463498774954</v>
      </c>
      <c r="V93" s="140">
        <v>22.359987655052063</v>
      </c>
      <c r="W93" s="140"/>
      <c r="X93" s="140">
        <v>16.329935882944657</v>
      </c>
      <c r="Y93" s="140">
        <v>29.207935523867906</v>
      </c>
      <c r="Z93" s="140"/>
      <c r="AA93" s="140">
        <v>14.931689390173839</v>
      </c>
      <c r="AB93" s="140">
        <v>28.000901326850926</v>
      </c>
      <c r="AC93" s="140"/>
      <c r="AD93" s="221"/>
      <c r="AE93" s="221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85"/>
      <c r="BJ93" s="285"/>
      <c r="BK93" s="285"/>
      <c r="BL93" s="285"/>
      <c r="BM93" s="285"/>
      <c r="BN93" s="285"/>
      <c r="BO93" s="285"/>
      <c r="BP93" s="285"/>
      <c r="BQ93" s="285"/>
      <c r="BR93" s="285"/>
      <c r="BS93" s="285"/>
      <c r="BT93" s="285"/>
      <c r="BU93" s="285"/>
      <c r="BV93" s="285"/>
      <c r="BW93" s="285"/>
      <c r="BX93" s="285"/>
      <c r="BY93" s="285"/>
      <c r="BZ93" s="285"/>
      <c r="CA93" s="285"/>
      <c r="CB93" s="285"/>
      <c r="CC93" s="285"/>
      <c r="CD93" s="285"/>
      <c r="CE93" s="285"/>
      <c r="CF93" s="285"/>
      <c r="CG93" s="285"/>
      <c r="CH93" s="285"/>
      <c r="CI93" s="285"/>
      <c r="CJ93" s="285"/>
      <c r="CK93" s="285"/>
      <c r="CL93" s="285"/>
      <c r="CM93" s="285"/>
      <c r="CN93" s="285"/>
      <c r="CO93" s="285"/>
      <c r="CP93" s="285"/>
    </row>
    <row r="94" spans="2:94" ht="12.75">
      <c r="B94" s="55" t="s">
        <v>39</v>
      </c>
      <c r="C94" s="140">
        <v>5.662275922188212</v>
      </c>
      <c r="D94" s="140">
        <v>14.387720943584117</v>
      </c>
      <c r="E94" s="140"/>
      <c r="F94" s="140">
        <v>7.6567544382036905</v>
      </c>
      <c r="G94" s="140">
        <v>23.517939672960765</v>
      </c>
      <c r="H94" s="140"/>
      <c r="I94" s="140">
        <v>11.076952786399508</v>
      </c>
      <c r="J94" s="140">
        <v>23.892377951695266</v>
      </c>
      <c r="K94" s="140"/>
      <c r="L94" s="140">
        <v>6.5347089445402755</v>
      </c>
      <c r="M94" s="140">
        <v>22.392785152494437</v>
      </c>
      <c r="N94" s="140"/>
      <c r="O94" s="140">
        <v>7.867342154494998</v>
      </c>
      <c r="P94" s="140">
        <v>27.74698216292313</v>
      </c>
      <c r="Q94" s="140"/>
      <c r="R94" s="141" t="s">
        <v>63</v>
      </c>
      <c r="S94" s="140">
        <v>7.574988175172004</v>
      </c>
      <c r="T94" s="140"/>
      <c r="U94" s="140">
        <v>9.97790303542784</v>
      </c>
      <c r="V94" s="140">
        <v>20.299017191653572</v>
      </c>
      <c r="W94" s="140"/>
      <c r="X94" s="140">
        <v>11.257979801902303</v>
      </c>
      <c r="Y94" s="140">
        <v>26.40423358748078</v>
      </c>
      <c r="Z94" s="140"/>
      <c r="AA94" s="140">
        <v>7.9185385288734995</v>
      </c>
      <c r="AB94" s="140">
        <v>24.935835307864537</v>
      </c>
      <c r="AC94" s="140"/>
      <c r="AD94" s="221"/>
      <c r="AE94" s="221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  <c r="BE94" s="285"/>
      <c r="BF94" s="285"/>
      <c r="BG94" s="285"/>
      <c r="BH94" s="285"/>
      <c r="BI94" s="285"/>
      <c r="BJ94" s="285"/>
      <c r="BK94" s="285"/>
      <c r="BL94" s="285"/>
      <c r="BM94" s="285"/>
      <c r="BN94" s="285"/>
      <c r="BO94" s="285"/>
      <c r="BP94" s="285"/>
      <c r="BQ94" s="285"/>
      <c r="BR94" s="285"/>
      <c r="BS94" s="285"/>
      <c r="BT94" s="285"/>
      <c r="BU94" s="285"/>
      <c r="BV94" s="285"/>
      <c r="BW94" s="285"/>
      <c r="BX94" s="285"/>
      <c r="BY94" s="285"/>
      <c r="BZ94" s="285"/>
      <c r="CA94" s="285"/>
      <c r="CB94" s="285"/>
      <c r="CC94" s="285"/>
      <c r="CD94" s="285"/>
      <c r="CE94" s="285"/>
      <c r="CF94" s="285"/>
      <c r="CG94" s="285"/>
      <c r="CH94" s="285"/>
      <c r="CI94" s="285"/>
      <c r="CJ94" s="285"/>
      <c r="CK94" s="285"/>
      <c r="CL94" s="285"/>
      <c r="CM94" s="285"/>
      <c r="CN94" s="285"/>
      <c r="CO94" s="285"/>
      <c r="CP94" s="285"/>
    </row>
    <row r="95" spans="2:94" ht="12.75">
      <c r="B95" s="55" t="s">
        <v>40</v>
      </c>
      <c r="C95" s="140">
        <v>7.207830705217328</v>
      </c>
      <c r="D95" s="140">
        <v>16.459202841108002</v>
      </c>
      <c r="E95" s="140"/>
      <c r="F95" s="140">
        <v>11.537944617243943</v>
      </c>
      <c r="G95" s="140">
        <v>25.57748947951856</v>
      </c>
      <c r="H95" s="140"/>
      <c r="I95" s="140">
        <v>12.201259583200171</v>
      </c>
      <c r="J95" s="140">
        <v>27.803821936389443</v>
      </c>
      <c r="K95" s="140"/>
      <c r="L95" s="140">
        <v>9.26164784437384</v>
      </c>
      <c r="M95" s="140">
        <v>24.753228156084113</v>
      </c>
      <c r="N95" s="140"/>
      <c r="O95" s="140">
        <v>8.544078084393258</v>
      </c>
      <c r="P95" s="140">
        <v>29.265423080835802</v>
      </c>
      <c r="Q95" s="140"/>
      <c r="R95" s="141" t="s">
        <v>63</v>
      </c>
      <c r="S95" s="140">
        <v>7.342253620422786</v>
      </c>
      <c r="T95" s="140"/>
      <c r="U95" s="140">
        <v>11.474520605862354</v>
      </c>
      <c r="V95" s="140">
        <v>20.8103876227468</v>
      </c>
      <c r="W95" s="140"/>
      <c r="X95" s="140">
        <v>10.746780993008183</v>
      </c>
      <c r="Y95" s="140">
        <v>29.432410972299138</v>
      </c>
      <c r="Z95" s="140"/>
      <c r="AA95" s="140">
        <v>9.878730390678625</v>
      </c>
      <c r="AB95" s="140">
        <v>29.10871235500284</v>
      </c>
      <c r="AC95" s="140"/>
      <c r="AD95" s="221"/>
      <c r="AE95" s="221"/>
      <c r="AF95" s="285"/>
      <c r="AG95" s="285"/>
      <c r="AH95" s="285"/>
      <c r="AI95" s="285"/>
      <c r="AJ95" s="285"/>
      <c r="AK95" s="285"/>
      <c r="AL95" s="285"/>
      <c r="AM95" s="285"/>
      <c r="AN95" s="285"/>
      <c r="AO95" s="285"/>
      <c r="AP95" s="285"/>
      <c r="AQ95" s="285"/>
      <c r="AR95" s="285"/>
      <c r="AS95" s="285"/>
      <c r="AT95" s="285"/>
      <c r="AU95" s="285"/>
      <c r="AV95" s="285"/>
      <c r="AW95" s="285"/>
      <c r="AX95" s="285"/>
      <c r="AY95" s="285"/>
      <c r="AZ95" s="285"/>
      <c r="BA95" s="285"/>
      <c r="BB95" s="285"/>
      <c r="BC95" s="285"/>
      <c r="BD95" s="285"/>
      <c r="BE95" s="285"/>
      <c r="BF95" s="285"/>
      <c r="BG95" s="285"/>
      <c r="BH95" s="285"/>
      <c r="BI95" s="285"/>
      <c r="BJ95" s="285"/>
      <c r="BK95" s="285"/>
      <c r="BL95" s="285"/>
      <c r="BM95" s="285"/>
      <c r="BN95" s="285"/>
      <c r="BO95" s="285"/>
      <c r="BP95" s="285"/>
      <c r="BQ95" s="285"/>
      <c r="BR95" s="285"/>
      <c r="BS95" s="285"/>
      <c r="BT95" s="285"/>
      <c r="BU95" s="285"/>
      <c r="BV95" s="285"/>
      <c r="BW95" s="285"/>
      <c r="BX95" s="285"/>
      <c r="BY95" s="285"/>
      <c r="BZ95" s="285"/>
      <c r="CA95" s="285"/>
      <c r="CB95" s="285"/>
      <c r="CC95" s="285"/>
      <c r="CD95" s="285"/>
      <c r="CE95" s="285"/>
      <c r="CF95" s="285"/>
      <c r="CG95" s="285"/>
      <c r="CH95" s="285"/>
      <c r="CI95" s="285"/>
      <c r="CJ95" s="285"/>
      <c r="CK95" s="285"/>
      <c r="CL95" s="285"/>
      <c r="CM95" s="285"/>
      <c r="CN95" s="285"/>
      <c r="CO95" s="285"/>
      <c r="CP95" s="285"/>
    </row>
    <row r="96" spans="2:94" ht="12.75">
      <c r="B96" s="55" t="s">
        <v>41</v>
      </c>
      <c r="C96" s="140">
        <v>2.4754408567609265</v>
      </c>
      <c r="D96" s="140">
        <v>9.762090500965936</v>
      </c>
      <c r="E96" s="140"/>
      <c r="F96" s="140">
        <v>4.409362201609024</v>
      </c>
      <c r="G96" s="140">
        <v>19.23183644581598</v>
      </c>
      <c r="H96" s="140"/>
      <c r="I96" s="140">
        <v>7.759996637946396</v>
      </c>
      <c r="J96" s="140">
        <v>24.66948268980721</v>
      </c>
      <c r="K96" s="140"/>
      <c r="L96" s="140">
        <v>4.235215721555619</v>
      </c>
      <c r="M96" s="140">
        <v>19.981151622509515</v>
      </c>
      <c r="N96" s="140"/>
      <c r="O96" s="140">
        <v>3.6080748058959355</v>
      </c>
      <c r="P96" s="140">
        <v>23.95016372649084</v>
      </c>
      <c r="Q96" s="140"/>
      <c r="R96" s="141" t="s">
        <v>63</v>
      </c>
      <c r="S96" s="140">
        <v>2.8282361501572266</v>
      </c>
      <c r="T96" s="140"/>
      <c r="U96" s="140">
        <v>5.881906389110545</v>
      </c>
      <c r="V96" s="140">
        <v>17.457502484974835</v>
      </c>
      <c r="W96" s="140"/>
      <c r="X96" s="140">
        <v>7.394344382137197</v>
      </c>
      <c r="Y96" s="140">
        <v>30.500717161255814</v>
      </c>
      <c r="Z96" s="140"/>
      <c r="AA96" s="140">
        <v>4.661751664967413</v>
      </c>
      <c r="AB96" s="140">
        <v>16.896979029122626</v>
      </c>
      <c r="AC96" s="140"/>
      <c r="AD96" s="221"/>
      <c r="AE96" s="221"/>
      <c r="AF96" s="285"/>
      <c r="AG96" s="285"/>
      <c r="AH96" s="285"/>
      <c r="AI96" s="285"/>
      <c r="AJ96" s="285"/>
      <c r="AK96" s="285"/>
      <c r="AL96" s="285"/>
      <c r="AM96" s="285"/>
      <c r="AN96" s="285"/>
      <c r="AO96" s="285"/>
      <c r="AP96" s="285"/>
      <c r="AQ96" s="285"/>
      <c r="AR96" s="285"/>
      <c r="AS96" s="285"/>
      <c r="AT96" s="285"/>
      <c r="AU96" s="285"/>
      <c r="AV96" s="285"/>
      <c r="AW96" s="285"/>
      <c r="AX96" s="285"/>
      <c r="AY96" s="285"/>
      <c r="AZ96" s="285"/>
      <c r="BA96" s="285"/>
      <c r="BB96" s="285"/>
      <c r="BC96" s="285"/>
      <c r="BD96" s="285"/>
      <c r="BE96" s="285"/>
      <c r="BF96" s="285"/>
      <c r="BG96" s="285"/>
      <c r="BH96" s="285"/>
      <c r="BI96" s="285"/>
      <c r="BJ96" s="285"/>
      <c r="BK96" s="285"/>
      <c r="BL96" s="285"/>
      <c r="BM96" s="285"/>
      <c r="BN96" s="285"/>
      <c r="BO96" s="285"/>
      <c r="BP96" s="285"/>
      <c r="BQ96" s="285"/>
      <c r="BR96" s="285"/>
      <c r="BS96" s="285"/>
      <c r="BT96" s="285"/>
      <c r="BU96" s="285"/>
      <c r="BV96" s="285"/>
      <c r="BW96" s="285"/>
      <c r="BX96" s="285"/>
      <c r="BY96" s="285"/>
      <c r="BZ96" s="285"/>
      <c r="CA96" s="285"/>
      <c r="CB96" s="285"/>
      <c r="CC96" s="285"/>
      <c r="CD96" s="285"/>
      <c r="CE96" s="285"/>
      <c r="CF96" s="285"/>
      <c r="CG96" s="285"/>
      <c r="CH96" s="285"/>
      <c r="CI96" s="285"/>
      <c r="CJ96" s="285"/>
      <c r="CK96" s="285"/>
      <c r="CL96" s="285"/>
      <c r="CM96" s="285"/>
      <c r="CN96" s="285"/>
      <c r="CO96" s="285"/>
      <c r="CP96" s="285"/>
    </row>
    <row r="97" spans="2:94" ht="12.75">
      <c r="B97" s="55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221"/>
      <c r="AE97" s="221"/>
      <c r="AF97" s="285"/>
      <c r="AG97" s="285"/>
      <c r="AH97" s="285"/>
      <c r="AI97" s="285"/>
      <c r="AJ97" s="285"/>
      <c r="AK97" s="285"/>
      <c r="AL97" s="285"/>
      <c r="AM97" s="285"/>
      <c r="AN97" s="285"/>
      <c r="AO97" s="285"/>
      <c r="AP97" s="285"/>
      <c r="AQ97" s="285"/>
      <c r="AR97" s="285"/>
      <c r="AS97" s="285"/>
      <c r="AT97" s="285"/>
      <c r="AU97" s="285"/>
      <c r="AV97" s="285"/>
      <c r="AW97" s="285"/>
      <c r="AX97" s="285"/>
      <c r="AY97" s="285"/>
      <c r="AZ97" s="285"/>
      <c r="BA97" s="285"/>
      <c r="BB97" s="285"/>
      <c r="BC97" s="285"/>
      <c r="BD97" s="285"/>
      <c r="BE97" s="285"/>
      <c r="BF97" s="285"/>
      <c r="BG97" s="285"/>
      <c r="BH97" s="285"/>
      <c r="BI97" s="285"/>
      <c r="BJ97" s="285"/>
      <c r="BK97" s="285"/>
      <c r="BL97" s="285"/>
      <c r="BM97" s="285"/>
      <c r="BN97" s="285"/>
      <c r="BO97" s="285"/>
      <c r="BP97" s="285"/>
      <c r="BQ97" s="285"/>
      <c r="BR97" s="285"/>
      <c r="BS97" s="285"/>
      <c r="BT97" s="285"/>
      <c r="BU97" s="285"/>
      <c r="BV97" s="285"/>
      <c r="BW97" s="285"/>
      <c r="BX97" s="285"/>
      <c r="BY97" s="285"/>
      <c r="BZ97" s="285"/>
      <c r="CA97" s="285"/>
      <c r="CB97" s="285"/>
      <c r="CC97" s="285"/>
      <c r="CD97" s="285"/>
      <c r="CE97" s="285"/>
      <c r="CF97" s="285"/>
      <c r="CG97" s="285"/>
      <c r="CH97" s="285"/>
      <c r="CI97" s="285"/>
      <c r="CJ97" s="285"/>
      <c r="CK97" s="285"/>
      <c r="CL97" s="285"/>
      <c r="CM97" s="285"/>
      <c r="CN97" s="285"/>
      <c r="CO97" s="285"/>
      <c r="CP97" s="285"/>
    </row>
    <row r="98" spans="2:94" ht="12.75">
      <c r="B98" s="17" t="s">
        <v>58</v>
      </c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221"/>
      <c r="AE98" s="221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85"/>
      <c r="BJ98" s="285"/>
      <c r="BK98" s="285"/>
      <c r="BL98" s="285"/>
      <c r="BM98" s="285"/>
      <c r="BN98" s="285"/>
      <c r="BO98" s="285"/>
      <c r="BP98" s="285"/>
      <c r="BQ98" s="285"/>
      <c r="BR98" s="285"/>
      <c r="BS98" s="285"/>
      <c r="BT98" s="285"/>
      <c r="BU98" s="285"/>
      <c r="BV98" s="285"/>
      <c r="BW98" s="285"/>
      <c r="BX98" s="285"/>
      <c r="BY98" s="285"/>
      <c r="BZ98" s="285"/>
      <c r="CA98" s="285"/>
      <c r="CB98" s="285"/>
      <c r="CC98" s="285"/>
      <c r="CD98" s="285"/>
      <c r="CE98" s="285"/>
      <c r="CF98" s="285"/>
      <c r="CG98" s="285"/>
      <c r="CH98" s="285"/>
      <c r="CI98" s="285"/>
      <c r="CJ98" s="285"/>
      <c r="CK98" s="285"/>
      <c r="CL98" s="285"/>
      <c r="CM98" s="285"/>
      <c r="CN98" s="285"/>
      <c r="CO98" s="285"/>
      <c r="CP98" s="285"/>
    </row>
    <row r="99" spans="2:94" ht="12.75">
      <c r="B99" s="24" t="s">
        <v>42</v>
      </c>
      <c r="C99" s="142">
        <v>4.585339320400122</v>
      </c>
      <c r="D99" s="140">
        <v>14.02112515258421</v>
      </c>
      <c r="E99" s="140"/>
      <c r="F99" s="140">
        <v>8.257867041793089</v>
      </c>
      <c r="G99" s="140">
        <v>22.659644072884078</v>
      </c>
      <c r="H99" s="140"/>
      <c r="I99" s="140">
        <v>11.789771163015269</v>
      </c>
      <c r="J99" s="140">
        <v>28.154115850787083</v>
      </c>
      <c r="K99" s="140"/>
      <c r="L99" s="140">
        <v>6.857787788076804</v>
      </c>
      <c r="M99" s="140">
        <v>22.340885725704048</v>
      </c>
      <c r="N99" s="140"/>
      <c r="O99" s="142">
        <v>4.41283767829383</v>
      </c>
      <c r="P99" s="140">
        <v>24.920140570941054</v>
      </c>
      <c r="Q99" s="140"/>
      <c r="R99" s="141" t="s">
        <v>63</v>
      </c>
      <c r="S99" s="142">
        <v>4.094047707999645</v>
      </c>
      <c r="T99" s="142"/>
      <c r="U99" s="140">
        <v>10.22868959528914</v>
      </c>
      <c r="V99" s="140">
        <v>20.419251917629232</v>
      </c>
      <c r="W99" s="140"/>
      <c r="X99" s="140">
        <v>6.275923794152491</v>
      </c>
      <c r="Y99" s="140">
        <v>26.378345445067147</v>
      </c>
      <c r="Z99" s="140"/>
      <c r="AA99" s="140">
        <v>8.01782146629391</v>
      </c>
      <c r="AB99" s="140">
        <v>24.455526304583618</v>
      </c>
      <c r="AC99" s="140"/>
      <c r="AD99" s="221"/>
      <c r="AE99" s="221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85"/>
      <c r="BJ99" s="285"/>
      <c r="BK99" s="285"/>
      <c r="BL99" s="285"/>
      <c r="BM99" s="285"/>
      <c r="BN99" s="285"/>
      <c r="BO99" s="285"/>
      <c r="BP99" s="285"/>
      <c r="BQ99" s="285"/>
      <c r="BR99" s="285"/>
      <c r="BS99" s="285"/>
      <c r="BT99" s="285"/>
      <c r="BU99" s="285"/>
      <c r="BV99" s="285"/>
      <c r="BW99" s="285"/>
      <c r="BX99" s="285"/>
      <c r="BY99" s="285"/>
      <c r="BZ99" s="285"/>
      <c r="CA99" s="285"/>
      <c r="CB99" s="285"/>
      <c r="CC99" s="285"/>
      <c r="CD99" s="285"/>
      <c r="CE99" s="285"/>
      <c r="CF99" s="285"/>
      <c r="CG99" s="285"/>
      <c r="CH99" s="285"/>
      <c r="CI99" s="285"/>
      <c r="CJ99" s="285"/>
      <c r="CK99" s="285"/>
      <c r="CL99" s="285"/>
      <c r="CM99" s="285"/>
      <c r="CN99" s="285"/>
      <c r="CO99" s="285"/>
      <c r="CP99" s="285"/>
    </row>
    <row r="100" spans="2:94" ht="12.75">
      <c r="B100" s="26" t="s">
        <v>43</v>
      </c>
      <c r="C100" s="140">
        <v>5.817450501626781</v>
      </c>
      <c r="D100" s="140">
        <v>13.348232648911193</v>
      </c>
      <c r="E100" s="140"/>
      <c r="F100" s="140">
        <v>8.625677460515147</v>
      </c>
      <c r="G100" s="140">
        <v>26.078736986645936</v>
      </c>
      <c r="H100" s="140"/>
      <c r="I100" s="140">
        <v>10.714660509557175</v>
      </c>
      <c r="J100" s="140">
        <v>24.883679123455302</v>
      </c>
      <c r="K100" s="140"/>
      <c r="L100" s="140">
        <v>6.904670567067167</v>
      </c>
      <c r="M100" s="140">
        <v>23.596451627428085</v>
      </c>
      <c r="N100" s="140"/>
      <c r="O100" s="140">
        <v>5.8645375741383035</v>
      </c>
      <c r="P100" s="140">
        <v>29.15750005364882</v>
      </c>
      <c r="Q100" s="140"/>
      <c r="R100" s="142">
        <v>1.3085762596141308</v>
      </c>
      <c r="S100" s="140">
        <v>4.536480518725906</v>
      </c>
      <c r="T100" s="140"/>
      <c r="U100" s="140">
        <v>11.063785013145742</v>
      </c>
      <c r="V100" s="140">
        <v>21.22918382980032</v>
      </c>
      <c r="W100" s="140"/>
      <c r="X100" s="140">
        <v>10.431223127215267</v>
      </c>
      <c r="Y100" s="140">
        <v>32.194232614713556</v>
      </c>
      <c r="Z100" s="140"/>
      <c r="AA100" s="140">
        <v>9.31401001494107</v>
      </c>
      <c r="AB100" s="140">
        <v>23.010534881086368</v>
      </c>
      <c r="AC100" s="140"/>
      <c r="AD100" s="221"/>
      <c r="AE100" s="221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285"/>
      <c r="BD100" s="285"/>
      <c r="BE100" s="285"/>
      <c r="BF100" s="285"/>
      <c r="BG100" s="285"/>
      <c r="BH100" s="285"/>
      <c r="BI100" s="285"/>
      <c r="BJ100" s="285"/>
      <c r="BK100" s="285"/>
      <c r="BL100" s="285"/>
      <c r="BM100" s="285"/>
      <c r="BN100" s="285"/>
      <c r="BO100" s="285"/>
      <c r="BP100" s="285"/>
      <c r="BQ100" s="285"/>
      <c r="BR100" s="285"/>
      <c r="BS100" s="285"/>
      <c r="BT100" s="285"/>
      <c r="BU100" s="285"/>
      <c r="BV100" s="285"/>
      <c r="BW100" s="285"/>
      <c r="BX100" s="285"/>
      <c r="BY100" s="285"/>
      <c r="BZ100" s="285"/>
      <c r="CA100" s="285"/>
      <c r="CB100" s="285"/>
      <c r="CC100" s="285"/>
      <c r="CD100" s="285"/>
      <c r="CE100" s="285"/>
      <c r="CF100" s="285"/>
      <c r="CG100" s="285"/>
      <c r="CH100" s="285"/>
      <c r="CI100" s="285"/>
      <c r="CJ100" s="285"/>
      <c r="CK100" s="285"/>
      <c r="CL100" s="285"/>
      <c r="CM100" s="285"/>
      <c r="CN100" s="285"/>
      <c r="CO100" s="285"/>
      <c r="CP100" s="285"/>
    </row>
    <row r="101" spans="2:94" ht="12.75">
      <c r="B101" s="27" t="s">
        <v>44</v>
      </c>
      <c r="C101" s="140">
        <v>5.573648437467257</v>
      </c>
      <c r="D101" s="140">
        <v>13.2172756770137</v>
      </c>
      <c r="E101" s="140"/>
      <c r="F101" s="140">
        <v>9.292842402841806</v>
      </c>
      <c r="G101" s="140">
        <v>23.770265604249335</v>
      </c>
      <c r="H101" s="140"/>
      <c r="I101" s="140">
        <v>11.94300640544156</v>
      </c>
      <c r="J101" s="140">
        <v>25.616635069631897</v>
      </c>
      <c r="K101" s="140"/>
      <c r="L101" s="140">
        <v>8.744254366162977</v>
      </c>
      <c r="M101" s="140">
        <v>24.568648395743065</v>
      </c>
      <c r="N101" s="140"/>
      <c r="O101" s="140">
        <v>8.392054231290672</v>
      </c>
      <c r="P101" s="140">
        <v>27.748078474292086</v>
      </c>
      <c r="Q101" s="140"/>
      <c r="R101" s="142">
        <v>1.8335018218006538</v>
      </c>
      <c r="S101" s="140">
        <v>5.366142275512302</v>
      </c>
      <c r="T101" s="140"/>
      <c r="U101" s="140">
        <v>12.32243682718687</v>
      </c>
      <c r="V101" s="140">
        <v>22.50146285404581</v>
      </c>
      <c r="W101" s="140"/>
      <c r="X101" s="140">
        <v>12.299700408480405</v>
      </c>
      <c r="Y101" s="140">
        <v>33.373037934169986</v>
      </c>
      <c r="Z101" s="140"/>
      <c r="AA101" s="140">
        <v>9.524258941830857</v>
      </c>
      <c r="AB101" s="140">
        <v>21.77236834904523</v>
      </c>
      <c r="AC101" s="140"/>
      <c r="AD101" s="221"/>
      <c r="AE101" s="221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85"/>
      <c r="BF101" s="285"/>
      <c r="BG101" s="285"/>
      <c r="BH101" s="285"/>
      <c r="BI101" s="285"/>
      <c r="BJ101" s="285"/>
      <c r="BK101" s="285"/>
      <c r="BL101" s="285"/>
      <c r="BM101" s="285"/>
      <c r="BN101" s="285"/>
      <c r="BO101" s="285"/>
      <c r="BP101" s="285"/>
      <c r="BQ101" s="285"/>
      <c r="BR101" s="285"/>
      <c r="BS101" s="285"/>
      <c r="BT101" s="285"/>
      <c r="BU101" s="285"/>
      <c r="BV101" s="285"/>
      <c r="BW101" s="285"/>
      <c r="BX101" s="285"/>
      <c r="BY101" s="285"/>
      <c r="BZ101" s="285"/>
      <c r="CA101" s="285"/>
      <c r="CB101" s="285"/>
      <c r="CC101" s="285"/>
      <c r="CD101" s="285"/>
      <c r="CE101" s="285"/>
      <c r="CF101" s="285"/>
      <c r="CG101" s="285"/>
      <c r="CH101" s="285"/>
      <c r="CI101" s="285"/>
      <c r="CJ101" s="285"/>
      <c r="CK101" s="285"/>
      <c r="CL101" s="285"/>
      <c r="CM101" s="285"/>
      <c r="CN101" s="285"/>
      <c r="CO101" s="285"/>
      <c r="CP101" s="285"/>
    </row>
    <row r="102" spans="2:94" ht="12.75">
      <c r="B102" s="26" t="s">
        <v>45</v>
      </c>
      <c r="C102" s="140">
        <v>3.6104721018355797</v>
      </c>
      <c r="D102" s="140">
        <v>11.624085751751407</v>
      </c>
      <c r="E102" s="140"/>
      <c r="F102" s="140">
        <v>7.254982576688554</v>
      </c>
      <c r="G102" s="140">
        <v>22.93558331428293</v>
      </c>
      <c r="H102" s="140"/>
      <c r="I102" s="140">
        <v>8.812312306436352</v>
      </c>
      <c r="J102" s="140">
        <v>24.97773349556681</v>
      </c>
      <c r="K102" s="140"/>
      <c r="L102" s="140">
        <v>6.136110360787677</v>
      </c>
      <c r="M102" s="140">
        <v>23.85002197087998</v>
      </c>
      <c r="N102" s="140"/>
      <c r="O102" s="140">
        <v>5.043339281691562</v>
      </c>
      <c r="P102" s="140">
        <v>29.017773708771117</v>
      </c>
      <c r="Q102" s="140"/>
      <c r="R102" s="141" t="s">
        <v>63</v>
      </c>
      <c r="S102" s="140">
        <v>5.129726435190456</v>
      </c>
      <c r="T102" s="140"/>
      <c r="U102" s="140">
        <v>7.242400486928509</v>
      </c>
      <c r="V102" s="140">
        <v>20.105110110307773</v>
      </c>
      <c r="W102" s="140"/>
      <c r="X102" s="140">
        <v>7.874188614815</v>
      </c>
      <c r="Y102" s="140">
        <v>33.090589754737145</v>
      </c>
      <c r="Z102" s="140"/>
      <c r="AA102" s="140">
        <v>6.085550501918756</v>
      </c>
      <c r="AB102" s="140">
        <v>22.094034423166296</v>
      </c>
      <c r="AC102" s="140"/>
      <c r="AD102" s="221"/>
      <c r="AE102" s="221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  <c r="BI102" s="285"/>
      <c r="BJ102" s="285"/>
      <c r="BK102" s="285"/>
      <c r="BL102" s="285"/>
      <c r="BM102" s="285"/>
      <c r="BN102" s="285"/>
      <c r="BO102" s="285"/>
      <c r="BP102" s="285"/>
      <c r="BQ102" s="285"/>
      <c r="BR102" s="285"/>
      <c r="BS102" s="285"/>
      <c r="BT102" s="285"/>
      <c r="BU102" s="285"/>
      <c r="BV102" s="285"/>
      <c r="BW102" s="285"/>
      <c r="BX102" s="285"/>
      <c r="BY102" s="285"/>
      <c r="BZ102" s="285"/>
      <c r="CA102" s="285"/>
      <c r="CB102" s="285"/>
      <c r="CC102" s="285"/>
      <c r="CD102" s="285"/>
      <c r="CE102" s="285"/>
      <c r="CF102" s="285"/>
      <c r="CG102" s="285"/>
      <c r="CH102" s="285"/>
      <c r="CI102" s="285"/>
      <c r="CJ102" s="285"/>
      <c r="CK102" s="285"/>
      <c r="CL102" s="285"/>
      <c r="CM102" s="285"/>
      <c r="CN102" s="285"/>
      <c r="CO102" s="285"/>
      <c r="CP102" s="285"/>
    </row>
    <row r="103" spans="2:94" ht="12.75">
      <c r="B103" s="26" t="s">
        <v>46</v>
      </c>
      <c r="C103" s="140">
        <v>5.072505615060209</v>
      </c>
      <c r="D103" s="140">
        <v>12.371716314815592</v>
      </c>
      <c r="E103" s="140"/>
      <c r="F103" s="140">
        <v>7.450972452018699</v>
      </c>
      <c r="G103" s="140">
        <v>22.676345861439685</v>
      </c>
      <c r="H103" s="140"/>
      <c r="I103" s="140">
        <v>11.353249531535733</v>
      </c>
      <c r="J103" s="140">
        <v>26.685935040915314</v>
      </c>
      <c r="K103" s="140"/>
      <c r="L103" s="140">
        <v>6.555407979414102</v>
      </c>
      <c r="M103" s="140">
        <v>20.681667375988408</v>
      </c>
      <c r="N103" s="140"/>
      <c r="O103" s="140">
        <v>6.209406377023634</v>
      </c>
      <c r="P103" s="140">
        <v>26.908679371444055</v>
      </c>
      <c r="Q103" s="140"/>
      <c r="R103" s="141" t="s">
        <v>63</v>
      </c>
      <c r="S103" s="140">
        <v>5.209172234990235</v>
      </c>
      <c r="T103" s="140"/>
      <c r="U103" s="140">
        <v>9.243284925957376</v>
      </c>
      <c r="V103" s="140">
        <v>18.40858299839064</v>
      </c>
      <c r="W103" s="140"/>
      <c r="X103" s="140">
        <v>9.613406321709359</v>
      </c>
      <c r="Y103" s="140">
        <v>32.45043632421756</v>
      </c>
      <c r="Z103" s="140"/>
      <c r="AA103" s="140">
        <v>7.0311780369543335</v>
      </c>
      <c r="AB103" s="140">
        <v>22.442919127782105</v>
      </c>
      <c r="AC103" s="140"/>
      <c r="AD103" s="221"/>
      <c r="AE103" s="221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85"/>
      <c r="BQ103" s="285"/>
      <c r="BR103" s="285"/>
      <c r="BS103" s="285"/>
      <c r="BT103" s="285"/>
      <c r="BU103" s="285"/>
      <c r="BV103" s="285"/>
      <c r="BW103" s="285"/>
      <c r="BX103" s="285"/>
      <c r="BY103" s="285"/>
      <c r="BZ103" s="285"/>
      <c r="CA103" s="285"/>
      <c r="CB103" s="285"/>
      <c r="CC103" s="285"/>
      <c r="CD103" s="285"/>
      <c r="CE103" s="285"/>
      <c r="CF103" s="285"/>
      <c r="CG103" s="285"/>
      <c r="CH103" s="285"/>
      <c r="CI103" s="285"/>
      <c r="CJ103" s="285"/>
      <c r="CK103" s="285"/>
      <c r="CL103" s="285"/>
      <c r="CM103" s="285"/>
      <c r="CN103" s="285"/>
      <c r="CO103" s="285"/>
      <c r="CP103" s="285"/>
    </row>
    <row r="104" spans="2:94" ht="12.75">
      <c r="B104" s="26" t="s">
        <v>146</v>
      </c>
      <c r="C104" s="140">
        <v>3.795983615136852</v>
      </c>
      <c r="D104" s="140">
        <v>9.17241026388971</v>
      </c>
      <c r="E104" s="140"/>
      <c r="F104" s="140">
        <v>5.216703705508804</v>
      </c>
      <c r="G104" s="140">
        <v>20.38009991708065</v>
      </c>
      <c r="H104" s="140"/>
      <c r="I104" s="140">
        <v>6.76608757279508</v>
      </c>
      <c r="J104" s="140">
        <v>23.514312657806194</v>
      </c>
      <c r="K104" s="140"/>
      <c r="L104" s="140">
        <v>4.585085754272302</v>
      </c>
      <c r="M104" s="140">
        <v>20.864260402249734</v>
      </c>
      <c r="N104" s="140"/>
      <c r="O104" s="140">
        <v>3.4724648666583193</v>
      </c>
      <c r="P104" s="140">
        <v>23.217578072813403</v>
      </c>
      <c r="Q104" s="140"/>
      <c r="R104" s="141" t="s">
        <v>63</v>
      </c>
      <c r="S104" s="140">
        <v>3.5634644388869035</v>
      </c>
      <c r="T104" s="140"/>
      <c r="U104" s="140">
        <v>6.0612815840467045</v>
      </c>
      <c r="V104" s="140">
        <v>14.255556375272729</v>
      </c>
      <c r="W104" s="140"/>
      <c r="X104" s="140">
        <v>6.419841400493207</v>
      </c>
      <c r="Y104" s="140">
        <v>28.077180879142766</v>
      </c>
      <c r="Z104" s="140"/>
      <c r="AA104" s="140">
        <v>4.379708568182764</v>
      </c>
      <c r="AB104" s="140">
        <v>20.093493348030666</v>
      </c>
      <c r="AC104" s="140"/>
      <c r="AD104" s="221"/>
      <c r="AE104" s="221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  <c r="AY104" s="285"/>
      <c r="AZ104" s="285"/>
      <c r="BA104" s="285"/>
      <c r="BB104" s="285"/>
      <c r="BC104" s="285"/>
      <c r="BD104" s="285"/>
      <c r="BE104" s="285"/>
      <c r="BF104" s="285"/>
      <c r="BG104" s="285"/>
      <c r="BH104" s="285"/>
      <c r="BI104" s="285"/>
      <c r="BJ104" s="285"/>
      <c r="BK104" s="285"/>
      <c r="BL104" s="285"/>
      <c r="BM104" s="285"/>
      <c r="BN104" s="285"/>
      <c r="BO104" s="285"/>
      <c r="BP104" s="285"/>
      <c r="BQ104" s="285"/>
      <c r="BR104" s="285"/>
      <c r="BS104" s="285"/>
      <c r="BT104" s="285"/>
      <c r="BU104" s="285"/>
      <c r="BV104" s="285"/>
      <c r="BW104" s="285"/>
      <c r="BX104" s="285"/>
      <c r="BY104" s="285"/>
      <c r="BZ104" s="285"/>
      <c r="CA104" s="285"/>
      <c r="CB104" s="285"/>
      <c r="CC104" s="285"/>
      <c r="CD104" s="285"/>
      <c r="CE104" s="285"/>
      <c r="CF104" s="285"/>
      <c r="CG104" s="285"/>
      <c r="CH104" s="285"/>
      <c r="CI104" s="285"/>
      <c r="CJ104" s="285"/>
      <c r="CK104" s="285"/>
      <c r="CL104" s="285"/>
      <c r="CM104" s="285"/>
      <c r="CN104" s="285"/>
      <c r="CO104" s="285"/>
      <c r="CP104" s="285"/>
    </row>
    <row r="105" spans="2:94" ht="12.75">
      <c r="B105" s="26" t="s">
        <v>48</v>
      </c>
      <c r="C105" s="140">
        <v>6.649268022746256</v>
      </c>
      <c r="D105" s="140">
        <v>17.680664090632675</v>
      </c>
      <c r="E105" s="140"/>
      <c r="F105" s="140">
        <v>11.041999256200771</v>
      </c>
      <c r="G105" s="140">
        <v>24.607043222219346</v>
      </c>
      <c r="H105" s="140"/>
      <c r="I105" s="140">
        <v>13.953185619636349</v>
      </c>
      <c r="J105" s="140">
        <v>28.59087591001125</v>
      </c>
      <c r="K105" s="140"/>
      <c r="L105" s="140">
        <v>7.477617743081012</v>
      </c>
      <c r="M105" s="140">
        <v>25.237962527650872</v>
      </c>
      <c r="N105" s="140"/>
      <c r="O105" s="140">
        <v>11.687426136638896</v>
      </c>
      <c r="P105" s="140">
        <v>34.590950821563766</v>
      </c>
      <c r="Q105" s="140"/>
      <c r="R105" s="142">
        <v>1.9438533107863416</v>
      </c>
      <c r="S105" s="140">
        <v>8.826924221755565</v>
      </c>
      <c r="T105" s="140"/>
      <c r="U105" s="140">
        <v>10.7509041947791</v>
      </c>
      <c r="V105" s="140">
        <v>21.150623249762273</v>
      </c>
      <c r="W105" s="140"/>
      <c r="X105" s="140">
        <v>15.725509339550255</v>
      </c>
      <c r="Y105" s="140">
        <v>34.7160659676513</v>
      </c>
      <c r="Z105" s="140"/>
      <c r="AA105" s="140">
        <v>9.484529685662565</v>
      </c>
      <c r="AB105" s="140">
        <v>28.056012798454745</v>
      </c>
      <c r="AC105" s="140"/>
      <c r="AD105" s="221"/>
      <c r="AE105" s="221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85"/>
      <c r="BJ105" s="285"/>
      <c r="BK105" s="285"/>
      <c r="BL105" s="285"/>
      <c r="BM105" s="285"/>
      <c r="BN105" s="285"/>
      <c r="BO105" s="285"/>
      <c r="BP105" s="285"/>
      <c r="BQ105" s="285"/>
      <c r="BR105" s="285"/>
      <c r="BS105" s="285"/>
      <c r="BT105" s="285"/>
      <c r="BU105" s="285"/>
      <c r="BV105" s="285"/>
      <c r="BW105" s="285"/>
      <c r="BX105" s="285"/>
      <c r="BY105" s="285"/>
      <c r="BZ105" s="285"/>
      <c r="CA105" s="285"/>
      <c r="CB105" s="285"/>
      <c r="CC105" s="285"/>
      <c r="CD105" s="285"/>
      <c r="CE105" s="285"/>
      <c r="CF105" s="285"/>
      <c r="CG105" s="285"/>
      <c r="CH105" s="285"/>
      <c r="CI105" s="285"/>
      <c r="CJ105" s="285"/>
      <c r="CK105" s="285"/>
      <c r="CL105" s="285"/>
      <c r="CM105" s="285"/>
      <c r="CN105" s="285"/>
      <c r="CO105" s="285"/>
      <c r="CP105" s="285"/>
    </row>
    <row r="106" spans="2:94" ht="12.75">
      <c r="B106" s="26" t="s">
        <v>49</v>
      </c>
      <c r="C106" s="140">
        <v>3.484877905600821</v>
      </c>
      <c r="D106" s="140">
        <v>12.388732487858269</v>
      </c>
      <c r="E106" s="140"/>
      <c r="F106" s="140">
        <v>5.942809245384713</v>
      </c>
      <c r="G106" s="140">
        <v>24.586003095362383</v>
      </c>
      <c r="H106" s="140"/>
      <c r="I106" s="140">
        <v>8.304946425400866</v>
      </c>
      <c r="J106" s="140">
        <v>24.531744111778437</v>
      </c>
      <c r="K106" s="140"/>
      <c r="L106" s="140">
        <v>5.8025617963848</v>
      </c>
      <c r="M106" s="140">
        <v>23.297911559199463</v>
      </c>
      <c r="N106" s="140"/>
      <c r="O106" s="140">
        <v>4.154783068762707</v>
      </c>
      <c r="P106" s="140">
        <v>25.38915067186806</v>
      </c>
      <c r="Q106" s="140"/>
      <c r="R106" s="141" t="s">
        <v>63</v>
      </c>
      <c r="S106" s="140">
        <v>4.312233531104918</v>
      </c>
      <c r="T106" s="140"/>
      <c r="U106" s="140">
        <v>6.7589872791266865</v>
      </c>
      <c r="V106" s="140">
        <v>17.63600773816699</v>
      </c>
      <c r="W106" s="140"/>
      <c r="X106" s="140">
        <v>6.757445540405385</v>
      </c>
      <c r="Y106" s="140">
        <v>33.05056489064857</v>
      </c>
      <c r="Z106" s="140"/>
      <c r="AA106" s="140">
        <v>6.242901510849004</v>
      </c>
      <c r="AB106" s="140">
        <v>24.253449566142844</v>
      </c>
      <c r="AC106" s="140"/>
      <c r="AD106" s="221"/>
      <c r="AE106" s="221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85"/>
      <c r="BJ106" s="285"/>
      <c r="BK106" s="285"/>
      <c r="BL106" s="285"/>
      <c r="BM106" s="285"/>
      <c r="BN106" s="285"/>
      <c r="BO106" s="285"/>
      <c r="BP106" s="285"/>
      <c r="BQ106" s="285"/>
      <c r="BR106" s="285"/>
      <c r="BS106" s="285"/>
      <c r="BT106" s="285"/>
      <c r="BU106" s="285"/>
      <c r="BV106" s="285"/>
      <c r="BW106" s="285"/>
      <c r="BX106" s="285"/>
      <c r="BY106" s="285"/>
      <c r="BZ106" s="285"/>
      <c r="CA106" s="285"/>
      <c r="CB106" s="285"/>
      <c r="CC106" s="285"/>
      <c r="CD106" s="285"/>
      <c r="CE106" s="285"/>
      <c r="CF106" s="285"/>
      <c r="CG106" s="285"/>
      <c r="CH106" s="285"/>
      <c r="CI106" s="285"/>
      <c r="CJ106" s="285"/>
      <c r="CK106" s="285"/>
      <c r="CL106" s="285"/>
      <c r="CM106" s="285"/>
      <c r="CN106" s="285"/>
      <c r="CO106" s="285"/>
      <c r="CP106" s="285"/>
    </row>
    <row r="107" spans="2:94" ht="12.75">
      <c r="B107" s="26" t="s">
        <v>50</v>
      </c>
      <c r="C107" s="142">
        <v>2.6572764029903677</v>
      </c>
      <c r="D107" s="140">
        <v>11.753772927903155</v>
      </c>
      <c r="E107" s="140"/>
      <c r="F107" s="140">
        <v>5.848321818415805</v>
      </c>
      <c r="G107" s="140">
        <v>21.348898701040916</v>
      </c>
      <c r="H107" s="140"/>
      <c r="I107" s="140">
        <v>7.577261456024524</v>
      </c>
      <c r="J107" s="140">
        <v>23.268492483654246</v>
      </c>
      <c r="K107" s="140"/>
      <c r="L107" s="140">
        <v>5.660067308045345</v>
      </c>
      <c r="M107" s="140">
        <v>22.30902463099494</v>
      </c>
      <c r="N107" s="140"/>
      <c r="O107" s="140">
        <v>3.9870353792267346</v>
      </c>
      <c r="P107" s="140">
        <v>21.817131522996505</v>
      </c>
      <c r="Q107" s="140"/>
      <c r="R107" s="141" t="s">
        <v>63</v>
      </c>
      <c r="S107" s="142">
        <v>2.9951026705992905</v>
      </c>
      <c r="T107" s="142"/>
      <c r="U107" s="140">
        <v>7.697518864093214</v>
      </c>
      <c r="V107" s="140">
        <v>17.245175471848853</v>
      </c>
      <c r="W107" s="140"/>
      <c r="X107" s="140">
        <v>5.380113284185795</v>
      </c>
      <c r="Y107" s="140">
        <v>27.76492148398877</v>
      </c>
      <c r="Z107" s="140"/>
      <c r="AA107" s="140">
        <v>6.051495356774039</v>
      </c>
      <c r="AB107" s="140">
        <v>22.884668703530085</v>
      </c>
      <c r="AC107" s="140"/>
      <c r="AD107" s="221"/>
      <c r="AE107" s="221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5"/>
      <c r="BA107" s="285"/>
      <c r="BB107" s="285"/>
      <c r="BC107" s="285"/>
      <c r="BD107" s="285"/>
      <c r="BE107" s="285"/>
      <c r="BF107" s="285"/>
      <c r="BG107" s="285"/>
      <c r="BH107" s="285"/>
      <c r="BI107" s="285"/>
      <c r="BJ107" s="285"/>
      <c r="BK107" s="285"/>
      <c r="BL107" s="285"/>
      <c r="BM107" s="285"/>
      <c r="BN107" s="285"/>
      <c r="BO107" s="285"/>
      <c r="BP107" s="285"/>
      <c r="BQ107" s="285"/>
      <c r="BR107" s="285"/>
      <c r="BS107" s="285"/>
      <c r="BT107" s="285"/>
      <c r="BU107" s="285"/>
      <c r="BV107" s="285"/>
      <c r="BW107" s="285"/>
      <c r="BX107" s="285"/>
      <c r="BY107" s="285"/>
      <c r="BZ107" s="285"/>
      <c r="CA107" s="285"/>
      <c r="CB107" s="285"/>
      <c r="CC107" s="285"/>
      <c r="CD107" s="285"/>
      <c r="CE107" s="285"/>
      <c r="CF107" s="285"/>
      <c r="CG107" s="285"/>
      <c r="CH107" s="285"/>
      <c r="CI107" s="285"/>
      <c r="CJ107" s="285"/>
      <c r="CK107" s="285"/>
      <c r="CL107" s="285"/>
      <c r="CM107" s="285"/>
      <c r="CN107" s="285"/>
      <c r="CO107" s="285"/>
      <c r="CP107" s="285"/>
    </row>
    <row r="108" spans="2:94" ht="12.75">
      <c r="B108" s="55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221"/>
      <c r="AE108" s="221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285"/>
      <c r="AZ108" s="285"/>
      <c r="BA108" s="285"/>
      <c r="BB108" s="285"/>
      <c r="BC108" s="285"/>
      <c r="BD108" s="285"/>
      <c r="BE108" s="285"/>
      <c r="BF108" s="285"/>
      <c r="BG108" s="285"/>
      <c r="BH108" s="285"/>
      <c r="BI108" s="285"/>
      <c r="BJ108" s="285"/>
      <c r="BK108" s="285"/>
      <c r="BL108" s="285"/>
      <c r="BM108" s="285"/>
      <c r="BN108" s="285"/>
      <c r="BO108" s="285"/>
      <c r="BP108" s="285"/>
      <c r="BQ108" s="285"/>
      <c r="BR108" s="285"/>
      <c r="BS108" s="285"/>
      <c r="BT108" s="285"/>
      <c r="BU108" s="285"/>
      <c r="BV108" s="285"/>
      <c r="BW108" s="285"/>
      <c r="BX108" s="285"/>
      <c r="BY108" s="285"/>
      <c r="BZ108" s="285"/>
      <c r="CA108" s="285"/>
      <c r="CB108" s="285"/>
      <c r="CC108" s="285"/>
      <c r="CD108" s="285"/>
      <c r="CE108" s="285"/>
      <c r="CF108" s="285"/>
      <c r="CG108" s="285"/>
      <c r="CH108" s="285"/>
      <c r="CI108" s="285"/>
      <c r="CJ108" s="285"/>
      <c r="CK108" s="285"/>
      <c r="CL108" s="285"/>
      <c r="CM108" s="285"/>
      <c r="CN108" s="285"/>
      <c r="CO108" s="285"/>
      <c r="CP108" s="285"/>
    </row>
    <row r="109" spans="2:94" ht="12.75">
      <c r="B109" s="12" t="s">
        <v>86</v>
      </c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221"/>
      <c r="AE109" s="221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85"/>
      <c r="BB109" s="285"/>
      <c r="BC109" s="285"/>
      <c r="BD109" s="285"/>
      <c r="BE109" s="285"/>
      <c r="BF109" s="285"/>
      <c r="BG109" s="285"/>
      <c r="BH109" s="285"/>
      <c r="BI109" s="285"/>
      <c r="BJ109" s="285"/>
      <c r="BK109" s="285"/>
      <c r="BL109" s="285"/>
      <c r="BM109" s="285"/>
      <c r="BN109" s="285"/>
      <c r="BO109" s="285"/>
      <c r="BP109" s="285"/>
      <c r="BQ109" s="285"/>
      <c r="BR109" s="285"/>
      <c r="BS109" s="285"/>
      <c r="BT109" s="285"/>
      <c r="BU109" s="285"/>
      <c r="BV109" s="285"/>
      <c r="BW109" s="285"/>
      <c r="BX109" s="285"/>
      <c r="BY109" s="285"/>
      <c r="BZ109" s="285"/>
      <c r="CA109" s="285"/>
      <c r="CB109" s="285"/>
      <c r="CC109" s="285"/>
      <c r="CD109" s="285"/>
      <c r="CE109" s="285"/>
      <c r="CF109" s="285"/>
      <c r="CG109" s="285"/>
      <c r="CH109" s="285"/>
      <c r="CI109" s="285"/>
      <c r="CJ109" s="285"/>
      <c r="CK109" s="285"/>
      <c r="CL109" s="285"/>
      <c r="CM109" s="285"/>
      <c r="CN109" s="285"/>
      <c r="CO109" s="285"/>
      <c r="CP109" s="285"/>
    </row>
    <row r="110" spans="2:94" ht="12.75">
      <c r="B110" t="s">
        <v>87</v>
      </c>
      <c r="C110" s="140">
        <v>5.511443687037676</v>
      </c>
      <c r="D110" s="140">
        <v>13.421488777003049</v>
      </c>
      <c r="E110" s="140"/>
      <c r="F110" s="140">
        <v>8.797306056825297</v>
      </c>
      <c r="G110" s="140">
        <v>24.649582954336434</v>
      </c>
      <c r="H110" s="140"/>
      <c r="I110" s="140">
        <v>11.342624584985835</v>
      </c>
      <c r="J110" s="140">
        <v>25.72642576000798</v>
      </c>
      <c r="K110" s="140"/>
      <c r="L110" s="140">
        <v>7.55011558906615</v>
      </c>
      <c r="M110" s="140">
        <v>23.71843749359666</v>
      </c>
      <c r="N110" s="140"/>
      <c r="O110" s="140">
        <v>6.504368534876799</v>
      </c>
      <c r="P110" s="140">
        <v>27.902189949332207</v>
      </c>
      <c r="Q110" s="140"/>
      <c r="R110" s="140">
        <v>1.430516030136132</v>
      </c>
      <c r="S110" s="140">
        <v>4.752575404735007</v>
      </c>
      <c r="T110" s="140"/>
      <c r="U110" s="140">
        <v>11.362436097055317</v>
      </c>
      <c r="V110" s="140">
        <v>21.53715803965533</v>
      </c>
      <c r="W110" s="140"/>
      <c r="X110" s="140">
        <v>10.35549449764226</v>
      </c>
      <c r="Y110" s="140">
        <v>31.577750212224824</v>
      </c>
      <c r="Z110" s="140"/>
      <c r="AA110" s="140">
        <v>9.15796581894856</v>
      </c>
      <c r="AB110" s="140">
        <v>22.8277472192653</v>
      </c>
      <c r="AC110" s="140"/>
      <c r="AD110" s="221"/>
      <c r="AE110" s="221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  <c r="BI110" s="285"/>
      <c r="BJ110" s="285"/>
      <c r="BK110" s="285"/>
      <c r="BL110" s="285"/>
      <c r="BM110" s="285"/>
      <c r="BN110" s="285"/>
      <c r="BO110" s="285"/>
      <c r="BP110" s="285"/>
      <c r="BQ110" s="285"/>
      <c r="BR110" s="285"/>
      <c r="BS110" s="285"/>
      <c r="BT110" s="285"/>
      <c r="BU110" s="285"/>
      <c r="BV110" s="285"/>
      <c r="BW110" s="285"/>
      <c r="BX110" s="285"/>
      <c r="BY110" s="285"/>
      <c r="BZ110" s="285"/>
      <c r="CA110" s="285"/>
      <c r="CB110" s="285"/>
      <c r="CC110" s="285"/>
      <c r="CD110" s="285"/>
      <c r="CE110" s="285"/>
      <c r="CF110" s="285"/>
      <c r="CG110" s="285"/>
      <c r="CH110" s="285"/>
      <c r="CI110" s="285"/>
      <c r="CJ110" s="285"/>
      <c r="CK110" s="285"/>
      <c r="CL110" s="285"/>
      <c r="CM110" s="285"/>
      <c r="CN110" s="285"/>
      <c r="CO110" s="285"/>
      <c r="CP110" s="285"/>
    </row>
    <row r="111" spans="2:94" ht="12.75">
      <c r="B111" t="s">
        <v>88</v>
      </c>
      <c r="C111" s="140">
        <v>4.402717874828521</v>
      </c>
      <c r="D111" s="140">
        <v>12.02921131692507</v>
      </c>
      <c r="E111" s="140"/>
      <c r="F111" s="140">
        <v>7.3611854433638015</v>
      </c>
      <c r="G111" s="140">
        <v>22.795107891278825</v>
      </c>
      <c r="H111" s="140"/>
      <c r="I111" s="140">
        <v>10.189193723870806</v>
      </c>
      <c r="J111" s="140">
        <v>25.9033726423314</v>
      </c>
      <c r="K111" s="140"/>
      <c r="L111" s="140">
        <v>6.3633190827342325</v>
      </c>
      <c r="M111" s="140">
        <v>22.13315603556413</v>
      </c>
      <c r="N111" s="140"/>
      <c r="O111" s="140">
        <v>5.675206963893635</v>
      </c>
      <c r="P111" s="140">
        <v>27.874899035600837</v>
      </c>
      <c r="Q111" s="140"/>
      <c r="R111" s="142">
        <v>1.3954840512093414</v>
      </c>
      <c r="S111" s="140">
        <v>5.172776473718376</v>
      </c>
      <c r="T111" s="140"/>
      <c r="U111" s="140">
        <v>8.326638450510977</v>
      </c>
      <c r="V111" s="140">
        <v>19.18579709796804</v>
      </c>
      <c r="W111" s="140"/>
      <c r="X111" s="140">
        <v>8.816634779104698</v>
      </c>
      <c r="Y111" s="140">
        <v>32.743703828519585</v>
      </c>
      <c r="Z111" s="140"/>
      <c r="AA111" s="140">
        <v>6.5979665379953385</v>
      </c>
      <c r="AB111" s="140">
        <v>22.283087840884637</v>
      </c>
      <c r="AC111" s="140"/>
      <c r="AD111" s="221"/>
      <c r="AE111" s="221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  <c r="BI111" s="285"/>
      <c r="BJ111" s="285"/>
      <c r="BK111" s="285"/>
      <c r="BL111" s="285"/>
      <c r="BM111" s="285"/>
      <c r="BN111" s="285"/>
      <c r="BO111" s="285"/>
      <c r="BP111" s="285"/>
      <c r="BQ111" s="285"/>
      <c r="BR111" s="285"/>
      <c r="BS111" s="285"/>
      <c r="BT111" s="285"/>
      <c r="BU111" s="285"/>
      <c r="BV111" s="285"/>
      <c r="BW111" s="285"/>
      <c r="BX111" s="285"/>
      <c r="BY111" s="285"/>
      <c r="BZ111" s="285"/>
      <c r="CA111" s="285"/>
      <c r="CB111" s="285"/>
      <c r="CC111" s="285"/>
      <c r="CD111" s="285"/>
      <c r="CE111" s="285"/>
      <c r="CF111" s="285"/>
      <c r="CG111" s="285"/>
      <c r="CH111" s="285"/>
      <c r="CI111" s="285"/>
      <c r="CJ111" s="285"/>
      <c r="CK111" s="285"/>
      <c r="CL111" s="285"/>
      <c r="CM111" s="285"/>
      <c r="CN111" s="285"/>
      <c r="CO111" s="285"/>
      <c r="CP111" s="285"/>
    </row>
    <row r="112" spans="2:94" ht="12.75">
      <c r="B112" t="s">
        <v>48</v>
      </c>
      <c r="C112" s="140">
        <v>6.649268022746256</v>
      </c>
      <c r="D112" s="140">
        <v>17.680664090632675</v>
      </c>
      <c r="E112" s="140"/>
      <c r="F112" s="140">
        <v>11.041999256200771</v>
      </c>
      <c r="G112" s="140">
        <v>24.607043222219346</v>
      </c>
      <c r="H112" s="140"/>
      <c r="I112" s="140">
        <v>13.953185619636349</v>
      </c>
      <c r="J112" s="140">
        <v>28.59087591001125</v>
      </c>
      <c r="K112" s="140"/>
      <c r="L112" s="140">
        <v>7.477617743081012</v>
      </c>
      <c r="M112" s="140">
        <v>25.237962527650872</v>
      </c>
      <c r="N112" s="140"/>
      <c r="O112" s="140">
        <v>11.687426136638896</v>
      </c>
      <c r="P112" s="140">
        <v>34.590950821563766</v>
      </c>
      <c r="Q112" s="140"/>
      <c r="R112" s="142">
        <v>1.9438533107863416</v>
      </c>
      <c r="S112" s="140">
        <v>8.826924221755565</v>
      </c>
      <c r="T112" s="140"/>
      <c r="U112" s="140">
        <v>10.7509041947791</v>
      </c>
      <c r="V112" s="140">
        <v>21.150623249762273</v>
      </c>
      <c r="W112" s="140"/>
      <c r="X112" s="140">
        <v>15.725509339550255</v>
      </c>
      <c r="Y112" s="140">
        <v>34.7160659676513</v>
      </c>
      <c r="Z112" s="140"/>
      <c r="AA112" s="140">
        <v>9.484529685662565</v>
      </c>
      <c r="AB112" s="140">
        <v>28.056012798454745</v>
      </c>
      <c r="AC112" s="140"/>
      <c r="AD112" s="221"/>
      <c r="AE112" s="221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285"/>
      <c r="BC112" s="285"/>
      <c r="BD112" s="285"/>
      <c r="BE112" s="285"/>
      <c r="BF112" s="285"/>
      <c r="BG112" s="285"/>
      <c r="BH112" s="285"/>
      <c r="BI112" s="285"/>
      <c r="BJ112" s="285"/>
      <c r="BK112" s="285"/>
      <c r="BL112" s="285"/>
      <c r="BM112" s="285"/>
      <c r="BN112" s="285"/>
      <c r="BO112" s="285"/>
      <c r="BP112" s="285"/>
      <c r="BQ112" s="285"/>
      <c r="BR112" s="285"/>
      <c r="BS112" s="285"/>
      <c r="BT112" s="285"/>
      <c r="BU112" s="285"/>
      <c r="BV112" s="285"/>
      <c r="BW112" s="285"/>
      <c r="BX112" s="285"/>
      <c r="BY112" s="285"/>
      <c r="BZ112" s="285"/>
      <c r="CA112" s="285"/>
      <c r="CB112" s="285"/>
      <c r="CC112" s="285"/>
      <c r="CD112" s="285"/>
      <c r="CE112" s="285"/>
      <c r="CF112" s="285"/>
      <c r="CG112" s="285"/>
      <c r="CH112" s="285"/>
      <c r="CI112" s="285"/>
      <c r="CJ112" s="285"/>
      <c r="CK112" s="285"/>
      <c r="CL112" s="285"/>
      <c r="CM112" s="285"/>
      <c r="CN112" s="285"/>
      <c r="CO112" s="285"/>
      <c r="CP112" s="285"/>
    </row>
    <row r="113" spans="2:94" ht="12.75">
      <c r="B113" t="s">
        <v>144</v>
      </c>
      <c r="C113" s="140">
        <v>3.3493583894129877</v>
      </c>
      <c r="D113" s="140">
        <v>11.267079506716495</v>
      </c>
      <c r="E113" s="140"/>
      <c r="F113" s="140">
        <v>5.702999364075886</v>
      </c>
      <c r="G113" s="140">
        <v>22.45864323257248</v>
      </c>
      <c r="H113" s="140"/>
      <c r="I113" s="140">
        <v>7.6519418340326775</v>
      </c>
      <c r="J113" s="140">
        <v>23.88532689926687</v>
      </c>
      <c r="K113" s="140"/>
      <c r="L113" s="140">
        <v>5.404841283779939</v>
      </c>
      <c r="M113" s="140">
        <v>22.309651144127596</v>
      </c>
      <c r="N113" s="140"/>
      <c r="O113" s="140">
        <v>3.9077626797621443</v>
      </c>
      <c r="P113" s="140">
        <v>23.7690799566789</v>
      </c>
      <c r="Q113" s="140"/>
      <c r="R113" s="140">
        <v>0.9367537103787809</v>
      </c>
      <c r="S113" s="140">
        <v>3.7301626824836127</v>
      </c>
      <c r="T113" s="140"/>
      <c r="U113" s="140">
        <v>6.811080784035338</v>
      </c>
      <c r="V113" s="140">
        <v>16.533017190429096</v>
      </c>
      <c r="W113" s="140"/>
      <c r="X113" s="140">
        <v>6.2799601188859455</v>
      </c>
      <c r="Y113" s="140">
        <v>30.134869159834356</v>
      </c>
      <c r="Z113" s="140"/>
      <c r="AA113" s="140">
        <v>5.6415591243061405</v>
      </c>
      <c r="AB113" s="140">
        <v>22.652432050412294</v>
      </c>
      <c r="AC113" s="140"/>
      <c r="AD113" s="221"/>
      <c r="AE113" s="221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  <c r="AU113" s="285"/>
      <c r="AV113" s="285"/>
      <c r="AW113" s="285"/>
      <c r="AX113" s="285"/>
      <c r="AY113" s="285"/>
      <c r="AZ113" s="285"/>
      <c r="BA113" s="285"/>
      <c r="BB113" s="285"/>
      <c r="BC113" s="285"/>
      <c r="BD113" s="285"/>
      <c r="BE113" s="285"/>
      <c r="BF113" s="285"/>
      <c r="BG113" s="285"/>
      <c r="BH113" s="285"/>
      <c r="BI113" s="285"/>
      <c r="BJ113" s="285"/>
      <c r="BK113" s="285"/>
      <c r="BL113" s="285"/>
      <c r="BM113" s="285"/>
      <c r="BN113" s="285"/>
      <c r="BO113" s="285"/>
      <c r="BP113" s="285"/>
      <c r="BQ113" s="285"/>
      <c r="BR113" s="285"/>
      <c r="BS113" s="285"/>
      <c r="BT113" s="285"/>
      <c r="BU113" s="285"/>
      <c r="BV113" s="285"/>
      <c r="BW113" s="285"/>
      <c r="BX113" s="285"/>
      <c r="BY113" s="285"/>
      <c r="BZ113" s="285"/>
      <c r="CA113" s="285"/>
      <c r="CB113" s="285"/>
      <c r="CC113" s="285"/>
      <c r="CD113" s="285"/>
      <c r="CE113" s="285"/>
      <c r="CF113" s="285"/>
      <c r="CG113" s="285"/>
      <c r="CH113" s="285"/>
      <c r="CI113" s="285"/>
      <c r="CJ113" s="285"/>
      <c r="CK113" s="285"/>
      <c r="CL113" s="285"/>
      <c r="CM113" s="285"/>
      <c r="CN113" s="285"/>
      <c r="CO113" s="285"/>
      <c r="CP113" s="285"/>
    </row>
    <row r="114" spans="2:94" ht="12.75">
      <c r="B114" s="55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221"/>
      <c r="AE114" s="221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85"/>
      <c r="BD114" s="285"/>
      <c r="BE114" s="285"/>
      <c r="BF114" s="285"/>
      <c r="BG114" s="285"/>
      <c r="BH114" s="285"/>
      <c r="BI114" s="285"/>
      <c r="BJ114" s="285"/>
      <c r="BK114" s="285"/>
      <c r="BL114" s="285"/>
      <c r="BM114" s="285"/>
      <c r="BN114" s="285"/>
      <c r="BO114" s="285"/>
      <c r="BP114" s="285"/>
      <c r="BQ114" s="285"/>
      <c r="BR114" s="285"/>
      <c r="BS114" s="285"/>
      <c r="BT114" s="285"/>
      <c r="BU114" s="285"/>
      <c r="BV114" s="285"/>
      <c r="BW114" s="285"/>
      <c r="BX114" s="285"/>
      <c r="BY114" s="285"/>
      <c r="BZ114" s="285"/>
      <c r="CA114" s="285"/>
      <c r="CB114" s="285"/>
      <c r="CC114" s="285"/>
      <c r="CD114" s="285"/>
      <c r="CE114" s="285"/>
      <c r="CF114" s="285"/>
      <c r="CG114" s="285"/>
      <c r="CH114" s="285"/>
      <c r="CI114" s="285"/>
      <c r="CJ114" s="285"/>
      <c r="CK114" s="285"/>
      <c r="CL114" s="285"/>
      <c r="CM114" s="285"/>
      <c r="CN114" s="285"/>
      <c r="CO114" s="285"/>
      <c r="CP114" s="285"/>
    </row>
    <row r="115" spans="2:94" ht="12.75">
      <c r="B115" s="17" t="s">
        <v>0</v>
      </c>
      <c r="C115" s="221">
        <v>4.65702170549853</v>
      </c>
      <c r="D115" s="221">
        <v>12.966480365549653</v>
      </c>
      <c r="E115" s="221"/>
      <c r="F115" s="221">
        <v>7.692298830007396</v>
      </c>
      <c r="G115" s="221">
        <v>23.471302717588948</v>
      </c>
      <c r="H115" s="221"/>
      <c r="I115" s="221">
        <v>10.122005964296054</v>
      </c>
      <c r="J115" s="221">
        <v>25.487011498627954</v>
      </c>
      <c r="K115" s="221"/>
      <c r="L115" s="221">
        <v>6.51224234343377</v>
      </c>
      <c r="M115" s="221">
        <v>23.109061632413873</v>
      </c>
      <c r="N115" s="221"/>
      <c r="O115" s="221">
        <v>6.125494372605502</v>
      </c>
      <c r="P115" s="221">
        <v>27.320839795636275</v>
      </c>
      <c r="Q115" s="221"/>
      <c r="R115" s="221">
        <v>1.3137231177329047</v>
      </c>
      <c r="S115" s="221">
        <v>5.03987616205629</v>
      </c>
      <c r="T115" s="221"/>
      <c r="U115" s="221">
        <v>8.99535517991467</v>
      </c>
      <c r="V115" s="221">
        <v>19.16453177230954</v>
      </c>
      <c r="W115" s="221"/>
      <c r="X115" s="221">
        <v>9.316084296651795</v>
      </c>
      <c r="Y115" s="221">
        <v>31.71561657964287</v>
      </c>
      <c r="Z115" s="221"/>
      <c r="AA115" s="221">
        <v>7.403511236578962</v>
      </c>
      <c r="AB115" s="221">
        <v>23.413223821215055</v>
      </c>
      <c r="AC115" s="221"/>
      <c r="AD115" s="221"/>
      <c r="AE115" s="221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  <c r="AY115" s="285"/>
      <c r="AZ115" s="285"/>
      <c r="BA115" s="285"/>
      <c r="BB115" s="285"/>
      <c r="BC115" s="285"/>
      <c r="BD115" s="285"/>
      <c r="BE115" s="285"/>
      <c r="BF115" s="285"/>
      <c r="BG115" s="285"/>
      <c r="BH115" s="285"/>
      <c r="BI115" s="285"/>
      <c r="BJ115" s="285"/>
      <c r="BK115" s="285"/>
      <c r="BL115" s="285"/>
      <c r="BM115" s="285"/>
      <c r="BN115" s="285"/>
      <c r="BO115" s="285"/>
      <c r="BP115" s="285"/>
      <c r="BQ115" s="285"/>
      <c r="BR115" s="285"/>
      <c r="BS115" s="285"/>
      <c r="BT115" s="285"/>
      <c r="BU115" s="285"/>
      <c r="BV115" s="285"/>
      <c r="BW115" s="285"/>
      <c r="BX115" s="285"/>
      <c r="BY115" s="285"/>
      <c r="BZ115" s="285"/>
      <c r="CA115" s="285"/>
      <c r="CB115" s="285"/>
      <c r="CC115" s="285"/>
      <c r="CD115" s="285"/>
      <c r="CE115" s="285"/>
      <c r="CF115" s="285"/>
      <c r="CG115" s="285"/>
      <c r="CH115" s="285"/>
      <c r="CI115" s="285"/>
      <c r="CJ115" s="285"/>
      <c r="CK115" s="285"/>
      <c r="CL115" s="285"/>
      <c r="CM115" s="285"/>
      <c r="CN115" s="285"/>
      <c r="CO115" s="285"/>
      <c r="CP115" s="285"/>
    </row>
    <row r="116" spans="2:94" ht="12.75">
      <c r="B116" s="123"/>
      <c r="C116" s="1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216"/>
      <c r="AE116" s="36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285"/>
      <c r="AU116" s="285"/>
      <c r="AV116" s="285"/>
      <c r="AW116" s="285"/>
      <c r="AX116" s="285"/>
      <c r="AY116" s="285"/>
      <c r="AZ116" s="285"/>
      <c r="BA116" s="285"/>
      <c r="BB116" s="285"/>
      <c r="BC116" s="285"/>
      <c r="BD116" s="285"/>
      <c r="BE116" s="285"/>
      <c r="BF116" s="285"/>
      <c r="BG116" s="285"/>
      <c r="BH116" s="285"/>
      <c r="BI116" s="285"/>
      <c r="BJ116" s="285"/>
      <c r="BK116" s="285"/>
      <c r="BL116" s="285"/>
      <c r="BM116" s="285"/>
      <c r="BN116" s="285"/>
      <c r="BO116" s="285"/>
      <c r="BP116" s="285"/>
      <c r="BQ116" s="285"/>
      <c r="BR116" s="285"/>
      <c r="BS116" s="285"/>
      <c r="BT116" s="285"/>
      <c r="BU116" s="285"/>
      <c r="BV116" s="285"/>
      <c r="BW116" s="285"/>
      <c r="BX116" s="285"/>
      <c r="BY116" s="285"/>
      <c r="BZ116" s="285"/>
      <c r="CA116" s="285"/>
      <c r="CB116" s="285"/>
      <c r="CC116" s="285"/>
      <c r="CD116" s="285"/>
      <c r="CE116" s="285"/>
      <c r="CF116" s="285"/>
      <c r="CG116" s="285"/>
      <c r="CH116" s="285"/>
      <c r="CI116" s="285"/>
      <c r="CJ116" s="285"/>
      <c r="CK116" s="285"/>
      <c r="CL116" s="285"/>
      <c r="CM116" s="285"/>
      <c r="CN116" s="285"/>
      <c r="CO116" s="285"/>
      <c r="CP116" s="285"/>
    </row>
    <row r="117" spans="2:94" ht="13.5">
      <c r="B117" s="234" t="s">
        <v>153</v>
      </c>
      <c r="C117" s="5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97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285"/>
      <c r="BC117" s="285"/>
      <c r="BD117" s="285"/>
      <c r="BE117" s="285"/>
      <c r="BF117" s="285"/>
      <c r="BG117" s="285"/>
      <c r="BH117" s="285"/>
      <c r="BI117" s="285"/>
      <c r="BJ117" s="285"/>
      <c r="BK117" s="285"/>
      <c r="BL117" s="285"/>
      <c r="BM117" s="285"/>
      <c r="BN117" s="285"/>
      <c r="BO117" s="285"/>
      <c r="BP117" s="285"/>
      <c r="BQ117" s="285"/>
      <c r="BR117" s="285"/>
      <c r="BS117" s="285"/>
      <c r="BT117" s="285"/>
      <c r="BU117" s="285"/>
      <c r="BV117" s="285"/>
      <c r="BW117" s="285"/>
      <c r="BX117" s="285"/>
      <c r="BY117" s="285"/>
      <c r="BZ117" s="285"/>
      <c r="CA117" s="285"/>
      <c r="CB117" s="285"/>
      <c r="CC117" s="285"/>
      <c r="CD117" s="285"/>
      <c r="CE117" s="285"/>
      <c r="CF117" s="285"/>
      <c r="CG117" s="285"/>
      <c r="CH117" s="285"/>
      <c r="CI117" s="285"/>
      <c r="CJ117" s="285"/>
      <c r="CK117" s="285"/>
      <c r="CL117" s="285"/>
      <c r="CM117" s="285"/>
      <c r="CN117" s="285"/>
      <c r="CO117" s="285"/>
      <c r="CP117" s="285"/>
    </row>
    <row r="118" spans="2:94" ht="12.75">
      <c r="B118" s="79" t="s">
        <v>64</v>
      </c>
      <c r="C118" s="1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197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285"/>
      <c r="AU118" s="285"/>
      <c r="AV118" s="285"/>
      <c r="AW118" s="285"/>
      <c r="AX118" s="285"/>
      <c r="AY118" s="285"/>
      <c r="AZ118" s="285"/>
      <c r="BA118" s="285"/>
      <c r="BB118" s="285"/>
      <c r="BC118" s="285"/>
      <c r="BD118" s="285"/>
      <c r="BE118" s="285"/>
      <c r="BF118" s="285"/>
      <c r="BG118" s="285"/>
      <c r="BH118" s="285"/>
      <c r="BI118" s="285"/>
      <c r="BJ118" s="285"/>
      <c r="BK118" s="285"/>
      <c r="BL118" s="285"/>
      <c r="BM118" s="285"/>
      <c r="BN118" s="285"/>
      <c r="BO118" s="285"/>
      <c r="BP118" s="285"/>
      <c r="BQ118" s="285"/>
      <c r="BR118" s="285"/>
      <c r="BS118" s="285"/>
      <c r="BT118" s="285"/>
      <c r="BU118" s="285"/>
      <c r="BV118" s="285"/>
      <c r="BW118" s="285"/>
      <c r="BX118" s="285"/>
      <c r="BY118" s="285"/>
      <c r="BZ118" s="285"/>
      <c r="CA118" s="285"/>
      <c r="CB118" s="285"/>
      <c r="CC118" s="285"/>
      <c r="CD118" s="285"/>
      <c r="CE118" s="285"/>
      <c r="CF118" s="285"/>
      <c r="CG118" s="285"/>
      <c r="CH118" s="285"/>
      <c r="CI118" s="285"/>
      <c r="CJ118" s="285"/>
      <c r="CK118" s="285"/>
      <c r="CL118" s="285"/>
      <c r="CM118" s="285"/>
      <c r="CN118" s="285"/>
      <c r="CO118" s="285"/>
      <c r="CP118" s="285"/>
    </row>
    <row r="119" spans="2:94" ht="12.75">
      <c r="B119" s="80" t="s">
        <v>65</v>
      </c>
      <c r="C119" s="1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197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  <c r="AY119" s="285"/>
      <c r="AZ119" s="285"/>
      <c r="BA119" s="285"/>
      <c r="BB119" s="285"/>
      <c r="BC119" s="285"/>
      <c r="BD119" s="285"/>
      <c r="BE119" s="285"/>
      <c r="BF119" s="285"/>
      <c r="BG119" s="285"/>
      <c r="BH119" s="285"/>
      <c r="BI119" s="285"/>
      <c r="BJ119" s="285"/>
      <c r="BK119" s="285"/>
      <c r="BL119" s="285"/>
      <c r="BM119" s="285"/>
      <c r="BN119" s="285"/>
      <c r="BO119" s="285"/>
      <c r="BP119" s="285"/>
      <c r="BQ119" s="285"/>
      <c r="BR119" s="285"/>
      <c r="BS119" s="285"/>
      <c r="BT119" s="285"/>
      <c r="BU119" s="285"/>
      <c r="BV119" s="285"/>
      <c r="BW119" s="285"/>
      <c r="BX119" s="285"/>
      <c r="BY119" s="285"/>
      <c r="BZ119" s="285"/>
      <c r="CA119" s="285"/>
      <c r="CB119" s="285"/>
      <c r="CC119" s="285"/>
      <c r="CD119" s="285"/>
      <c r="CE119" s="285"/>
      <c r="CF119" s="285"/>
      <c r="CG119" s="285"/>
      <c r="CH119" s="285"/>
      <c r="CI119" s="285"/>
      <c r="CJ119" s="285"/>
      <c r="CK119" s="285"/>
      <c r="CL119" s="285"/>
      <c r="CM119" s="285"/>
      <c r="CN119" s="285"/>
      <c r="CO119" s="285"/>
      <c r="CP119" s="285"/>
    </row>
    <row r="120" spans="2:94" ht="12.75">
      <c r="B120" s="80" t="s">
        <v>66</v>
      </c>
      <c r="C120" s="1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197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  <c r="AT120" s="285"/>
      <c r="AU120" s="285"/>
      <c r="AV120" s="285"/>
      <c r="AW120" s="285"/>
      <c r="AX120" s="285"/>
      <c r="AY120" s="285"/>
      <c r="AZ120" s="285"/>
      <c r="BA120" s="285"/>
      <c r="BB120" s="285"/>
      <c r="BC120" s="285"/>
      <c r="BD120" s="285"/>
      <c r="BE120" s="285"/>
      <c r="BF120" s="285"/>
      <c r="BG120" s="285"/>
      <c r="BH120" s="285"/>
      <c r="BI120" s="285"/>
      <c r="BJ120" s="285"/>
      <c r="BK120" s="285"/>
      <c r="BL120" s="285"/>
      <c r="BM120" s="285"/>
      <c r="BN120" s="285"/>
      <c r="BO120" s="285"/>
      <c r="BP120" s="285"/>
      <c r="BQ120" s="285"/>
      <c r="BR120" s="285"/>
      <c r="BS120" s="285"/>
      <c r="BT120" s="285"/>
      <c r="BU120" s="285"/>
      <c r="BV120" s="285"/>
      <c r="BW120" s="285"/>
      <c r="BX120" s="285"/>
      <c r="BY120" s="285"/>
      <c r="BZ120" s="285"/>
      <c r="CA120" s="285"/>
      <c r="CB120" s="285"/>
      <c r="CC120" s="285"/>
      <c r="CD120" s="285"/>
      <c r="CE120" s="285"/>
      <c r="CF120" s="285"/>
      <c r="CG120" s="285"/>
      <c r="CH120" s="285"/>
      <c r="CI120" s="285"/>
      <c r="CJ120" s="285"/>
      <c r="CK120" s="285"/>
      <c r="CL120" s="285"/>
      <c r="CM120" s="285"/>
      <c r="CN120" s="285"/>
      <c r="CO120" s="285"/>
      <c r="CP120" s="285"/>
    </row>
    <row r="121" spans="2:94" ht="12.75">
      <c r="B121" s="234" t="s">
        <v>183</v>
      </c>
      <c r="C121" s="1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197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85"/>
      <c r="BB121" s="285"/>
      <c r="BC121" s="285"/>
      <c r="BD121" s="285"/>
      <c r="BE121" s="285"/>
      <c r="BF121" s="285"/>
      <c r="BG121" s="285"/>
      <c r="BH121" s="285"/>
      <c r="BI121" s="285"/>
      <c r="BJ121" s="285"/>
      <c r="BK121" s="285"/>
      <c r="BL121" s="285"/>
      <c r="BM121" s="285"/>
      <c r="BN121" s="285"/>
      <c r="BO121" s="285"/>
      <c r="BP121" s="285"/>
      <c r="BQ121" s="285"/>
      <c r="BR121" s="285"/>
      <c r="BS121" s="285"/>
      <c r="BT121" s="285"/>
      <c r="BU121" s="285"/>
      <c r="BV121" s="285"/>
      <c r="BW121" s="285"/>
      <c r="BX121" s="285"/>
      <c r="BY121" s="285"/>
      <c r="BZ121" s="285"/>
      <c r="CA121" s="285"/>
      <c r="CB121" s="285"/>
      <c r="CC121" s="285"/>
      <c r="CD121" s="285"/>
      <c r="CE121" s="285"/>
      <c r="CF121" s="285"/>
      <c r="CG121" s="285"/>
      <c r="CH121" s="285"/>
      <c r="CI121" s="285"/>
      <c r="CJ121" s="285"/>
      <c r="CK121" s="285"/>
      <c r="CL121" s="285"/>
      <c r="CM121" s="285"/>
      <c r="CN121" s="285"/>
      <c r="CO121" s="285"/>
      <c r="CP121" s="285"/>
    </row>
    <row r="122" spans="3:94" ht="12.75">
      <c r="C122" s="1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197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  <c r="AX122" s="285"/>
      <c r="AY122" s="285"/>
      <c r="AZ122" s="285"/>
      <c r="BA122" s="285"/>
      <c r="BB122" s="285"/>
      <c r="BC122" s="285"/>
      <c r="BD122" s="285"/>
      <c r="BE122" s="285"/>
      <c r="BF122" s="285"/>
      <c r="BG122" s="285"/>
      <c r="BH122" s="285"/>
      <c r="BI122" s="285"/>
      <c r="BJ122" s="285"/>
      <c r="BK122" s="285"/>
      <c r="BL122" s="285"/>
      <c r="BM122" s="285"/>
      <c r="BN122" s="285"/>
      <c r="BO122" s="285"/>
      <c r="BP122" s="285"/>
      <c r="BQ122" s="285"/>
      <c r="BR122" s="285"/>
      <c r="BS122" s="285"/>
      <c r="BT122" s="285"/>
      <c r="BU122" s="285"/>
      <c r="BV122" s="285"/>
      <c r="BW122" s="285"/>
      <c r="BX122" s="285"/>
      <c r="BY122" s="285"/>
      <c r="BZ122" s="285"/>
      <c r="CA122" s="285"/>
      <c r="CB122" s="285"/>
      <c r="CC122" s="285"/>
      <c r="CD122" s="285"/>
      <c r="CE122" s="285"/>
      <c r="CF122" s="285"/>
      <c r="CG122" s="285"/>
      <c r="CH122" s="285"/>
      <c r="CI122" s="285"/>
      <c r="CJ122" s="285"/>
      <c r="CK122" s="285"/>
      <c r="CL122" s="285"/>
      <c r="CM122" s="285"/>
      <c r="CN122" s="285"/>
      <c r="CO122" s="285"/>
      <c r="CP122" s="285"/>
    </row>
    <row r="123" spans="32:99" ht="12.75"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  <c r="AT123" s="285"/>
      <c r="AU123" s="285"/>
      <c r="AV123" s="285"/>
      <c r="AW123" s="285"/>
      <c r="AX123" s="285"/>
      <c r="AY123" s="285"/>
      <c r="AZ123" s="285"/>
      <c r="BA123" s="285"/>
      <c r="BB123" s="285"/>
      <c r="BC123" s="285"/>
      <c r="BD123" s="285"/>
      <c r="BE123" s="285"/>
      <c r="BF123" s="285"/>
      <c r="BG123" s="285"/>
      <c r="BH123" s="285"/>
      <c r="BI123" s="285"/>
      <c r="BJ123" s="285"/>
      <c r="BK123" s="220"/>
      <c r="BL123" s="260"/>
      <c r="BM123" s="301"/>
      <c r="BN123" s="301"/>
      <c r="BO123" s="301"/>
      <c r="BP123" s="301"/>
      <c r="BQ123" s="301"/>
      <c r="BR123" s="301"/>
      <c r="BS123" s="301"/>
      <c r="BT123" s="301"/>
      <c r="BU123" s="301"/>
      <c r="BV123" s="301"/>
      <c r="BW123" s="307"/>
      <c r="BX123" s="307"/>
      <c r="BY123" s="307"/>
      <c r="BZ123" s="307"/>
      <c r="CA123" s="307"/>
      <c r="CB123" s="307"/>
      <c r="CC123" s="307"/>
      <c r="CD123" s="307"/>
      <c r="CE123" s="307"/>
      <c r="CF123" s="307"/>
      <c r="CG123" s="307"/>
      <c r="CH123" s="307"/>
      <c r="CI123" s="307"/>
      <c r="CJ123" s="307"/>
      <c r="CK123" s="307"/>
      <c r="CL123" s="307"/>
      <c r="CM123" s="307"/>
      <c r="CN123" s="307"/>
      <c r="CO123" s="307"/>
      <c r="CP123" s="307"/>
      <c r="CQ123" s="143"/>
      <c r="CR123" s="143"/>
      <c r="CS123" s="143"/>
      <c r="CT123" s="143"/>
      <c r="CU123" s="143"/>
    </row>
    <row r="124" spans="63:99" ht="12.75">
      <c r="BK124" s="137"/>
      <c r="BL124" s="56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</row>
    <row r="125" spans="63:99" ht="12.75">
      <c r="BK125" s="137"/>
      <c r="BL125" s="56"/>
      <c r="BM125" s="215"/>
      <c r="BN125" s="215"/>
      <c r="BO125" s="215"/>
      <c r="BP125" s="215"/>
      <c r="BQ125" s="215"/>
      <c r="BR125" s="215"/>
      <c r="BS125" s="215"/>
      <c r="BT125" s="215"/>
      <c r="BU125" s="215"/>
      <c r="BV125" s="215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143"/>
    </row>
    <row r="126" spans="63:99" ht="12.75">
      <c r="BK126" s="137"/>
      <c r="BL126" s="56"/>
      <c r="BM126" s="215"/>
      <c r="BN126" s="215"/>
      <c r="BO126" s="215"/>
      <c r="BP126" s="215"/>
      <c r="BQ126" s="215"/>
      <c r="BR126" s="215"/>
      <c r="BS126" s="215"/>
      <c r="BT126" s="215"/>
      <c r="BU126" s="215"/>
      <c r="BV126" s="215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</row>
    <row r="127" spans="63:99" ht="12.75">
      <c r="BK127" s="137"/>
      <c r="BL127" s="56"/>
      <c r="BM127" s="215"/>
      <c r="BN127" s="215"/>
      <c r="BO127" s="215"/>
      <c r="BP127" s="215"/>
      <c r="BQ127" s="215"/>
      <c r="BR127" s="215"/>
      <c r="BS127" s="215"/>
      <c r="BT127" s="215"/>
      <c r="BU127" s="215"/>
      <c r="BV127" s="215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</row>
    <row r="128" spans="63:99" ht="12.75">
      <c r="BK128" s="137"/>
      <c r="BL128" s="56"/>
      <c r="BM128" s="215"/>
      <c r="BN128" s="215"/>
      <c r="BO128" s="215"/>
      <c r="BP128" s="215"/>
      <c r="BQ128" s="215"/>
      <c r="BR128" s="215"/>
      <c r="BS128" s="215"/>
      <c r="BT128" s="215"/>
      <c r="BU128" s="215"/>
      <c r="BV128" s="215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</row>
    <row r="129" spans="63:99" ht="12.75">
      <c r="BK129" s="137"/>
      <c r="BL129" s="55"/>
      <c r="BM129" s="215"/>
      <c r="BN129" s="215"/>
      <c r="BO129" s="215"/>
      <c r="BP129" s="215"/>
      <c r="BQ129" s="215"/>
      <c r="BR129" s="215"/>
      <c r="BS129" s="215"/>
      <c r="BT129" s="215"/>
      <c r="BU129" s="215"/>
      <c r="BV129" s="215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</row>
    <row r="130" spans="63:99" ht="12.75">
      <c r="BK130" s="137"/>
      <c r="BL130" s="55"/>
      <c r="BM130" s="215"/>
      <c r="BN130" s="215"/>
      <c r="BO130" s="215"/>
      <c r="BP130" s="215"/>
      <c r="BQ130" s="215"/>
      <c r="BR130" s="215"/>
      <c r="BS130" s="215"/>
      <c r="BT130" s="215"/>
      <c r="BU130" s="215"/>
      <c r="BV130" s="215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</row>
    <row r="131" spans="63:99" ht="12.75">
      <c r="BK131" s="137"/>
      <c r="BL131" s="55"/>
      <c r="BM131" s="215"/>
      <c r="BN131" s="215"/>
      <c r="BO131" s="215"/>
      <c r="BP131" s="215"/>
      <c r="BQ131" s="215"/>
      <c r="BR131" s="215"/>
      <c r="BS131" s="215"/>
      <c r="BT131" s="215"/>
      <c r="BU131" s="215"/>
      <c r="BV131" s="215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</row>
    <row r="132" spans="63:99" ht="12.75">
      <c r="BK132" s="137"/>
      <c r="BL132" s="55"/>
      <c r="BM132" s="215"/>
      <c r="BN132" s="215"/>
      <c r="BO132" s="215"/>
      <c r="BP132" s="215"/>
      <c r="BQ132" s="215"/>
      <c r="BR132" s="215"/>
      <c r="BS132" s="215"/>
      <c r="BT132" s="215"/>
      <c r="BU132" s="215"/>
      <c r="BV132" s="215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3"/>
      <c r="CK132" s="143"/>
      <c r="CL132" s="143"/>
      <c r="CM132" s="143"/>
      <c r="CN132" s="143"/>
      <c r="CO132" s="143"/>
      <c r="CP132" s="143"/>
      <c r="CQ132" s="143"/>
      <c r="CR132" s="143"/>
      <c r="CS132" s="143"/>
      <c r="CT132" s="143"/>
      <c r="CU132" s="143"/>
    </row>
    <row r="133" spans="63:99" ht="12.75">
      <c r="BK133" s="137"/>
      <c r="BL133" s="55"/>
      <c r="BM133" s="215"/>
      <c r="BN133" s="215"/>
      <c r="BO133" s="215"/>
      <c r="BP133" s="215"/>
      <c r="BQ133" s="215"/>
      <c r="BR133" s="215"/>
      <c r="BS133" s="215"/>
      <c r="BT133" s="215"/>
      <c r="BU133" s="215"/>
      <c r="BV133" s="215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</row>
    <row r="134" spans="63:99" ht="12.75">
      <c r="BK134" s="137"/>
      <c r="BL134" s="55"/>
      <c r="BM134" s="215"/>
      <c r="BN134" s="215"/>
      <c r="BO134" s="215"/>
      <c r="BP134" s="215"/>
      <c r="BQ134" s="215"/>
      <c r="BR134" s="215"/>
      <c r="BS134" s="215"/>
      <c r="BT134" s="215"/>
      <c r="BU134" s="215"/>
      <c r="BV134" s="215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</row>
    <row r="135" spans="63:99" ht="12.75">
      <c r="BK135" s="137"/>
      <c r="BL135" s="55"/>
      <c r="BM135" s="215"/>
      <c r="BN135" s="215"/>
      <c r="BO135" s="215"/>
      <c r="BP135" s="215"/>
      <c r="BQ135" s="215"/>
      <c r="BR135" s="215"/>
      <c r="BS135" s="215"/>
      <c r="BT135" s="215"/>
      <c r="BU135" s="215"/>
      <c r="BV135" s="215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</row>
    <row r="136" spans="63:99" ht="12.75">
      <c r="BK136" s="137"/>
      <c r="BL136" s="55"/>
      <c r="BM136" s="215"/>
      <c r="BN136" s="215"/>
      <c r="BO136" s="215"/>
      <c r="BP136" s="215"/>
      <c r="BQ136" s="215"/>
      <c r="BR136" s="215"/>
      <c r="BS136" s="215"/>
      <c r="BT136" s="215"/>
      <c r="BU136" s="215"/>
      <c r="BV136" s="215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</row>
    <row r="137" spans="63:99" ht="12.75">
      <c r="BK137" s="137"/>
      <c r="BL137" s="55"/>
      <c r="BM137" s="215"/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</row>
    <row r="138" spans="63:99" ht="12.75">
      <c r="BK138" s="137"/>
      <c r="BL138" s="55"/>
      <c r="BM138" s="215"/>
      <c r="BN138" s="215"/>
      <c r="BO138" s="215"/>
      <c r="BP138" s="215"/>
      <c r="BQ138" s="215"/>
      <c r="BR138" s="215"/>
      <c r="BS138" s="215"/>
      <c r="BT138" s="215"/>
      <c r="BU138" s="215"/>
      <c r="BV138" s="215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</row>
    <row r="139" spans="63:99" ht="12.75">
      <c r="BK139" s="137"/>
      <c r="BL139" s="55"/>
      <c r="BM139" s="215"/>
      <c r="BN139" s="215"/>
      <c r="BO139" s="215"/>
      <c r="BP139" s="215"/>
      <c r="BQ139" s="215"/>
      <c r="BR139" s="215"/>
      <c r="BS139" s="215"/>
      <c r="BT139" s="215"/>
      <c r="BU139" s="215"/>
      <c r="BV139" s="215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</row>
    <row r="140" spans="63:99" ht="12.75">
      <c r="BK140" s="17"/>
      <c r="BL140" s="55"/>
      <c r="BM140" s="215"/>
      <c r="BN140" s="215"/>
      <c r="BO140" s="215"/>
      <c r="BP140" s="215"/>
      <c r="BQ140" s="215"/>
      <c r="BR140" s="215"/>
      <c r="BS140" s="215"/>
      <c r="BT140" s="215"/>
      <c r="BU140" s="215"/>
      <c r="BV140" s="215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</row>
    <row r="141" spans="63:99" ht="12.75">
      <c r="BK141" s="137"/>
      <c r="BL141" s="55"/>
      <c r="BM141" s="215"/>
      <c r="BN141" s="215"/>
      <c r="BO141" s="215"/>
      <c r="BP141" s="215"/>
      <c r="BQ141" s="215"/>
      <c r="BR141" s="215"/>
      <c r="BS141" s="215"/>
      <c r="BT141" s="215"/>
      <c r="BU141" s="215"/>
      <c r="BV141" s="215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</row>
    <row r="142" spans="63:99" ht="12.75">
      <c r="BK142" s="137"/>
      <c r="BL142" s="55"/>
      <c r="BM142" s="215"/>
      <c r="BN142" s="215"/>
      <c r="BO142" s="215"/>
      <c r="BP142" s="215"/>
      <c r="BQ142" s="215"/>
      <c r="BR142" s="215"/>
      <c r="BS142" s="215"/>
      <c r="BT142" s="215"/>
      <c r="BU142" s="215"/>
      <c r="BV142" s="215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</row>
    <row r="143" spans="63:99" ht="12.75">
      <c r="BK143" s="137"/>
      <c r="BL143" s="55"/>
      <c r="BM143" s="215"/>
      <c r="BN143" s="215"/>
      <c r="BO143" s="215"/>
      <c r="BP143" s="215"/>
      <c r="BQ143" s="215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</row>
    <row r="144" spans="63:99" ht="12.75">
      <c r="BK144" s="137"/>
      <c r="BL144" s="55"/>
      <c r="BM144" s="215"/>
      <c r="BN144" s="215"/>
      <c r="BO144" s="215"/>
      <c r="BP144" s="215"/>
      <c r="BQ144" s="215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</row>
    <row r="145" spans="63:99" ht="12.75">
      <c r="BK145" s="137"/>
      <c r="BL145" s="55"/>
      <c r="BM145" s="215"/>
      <c r="BN145" s="215"/>
      <c r="BO145" s="215"/>
      <c r="BP145" s="215"/>
      <c r="BQ145" s="215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</row>
    <row r="146" spans="63:99" ht="12.75">
      <c r="BK146" s="137"/>
      <c r="BL146" s="55"/>
      <c r="BM146" s="215"/>
      <c r="BN146" s="215"/>
      <c r="BO146" s="215"/>
      <c r="BP146" s="215"/>
      <c r="BQ146" s="215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</row>
    <row r="147" spans="63:99" ht="12.75">
      <c r="BK147" s="137"/>
      <c r="BL147" s="55"/>
      <c r="BM147" s="215"/>
      <c r="BN147" s="215"/>
      <c r="BO147" s="215"/>
      <c r="BP147" s="215"/>
      <c r="BQ147" s="215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143"/>
    </row>
    <row r="148" spans="63:99" ht="12.75">
      <c r="BK148" s="137"/>
      <c r="BL148" s="55"/>
      <c r="BM148" s="215"/>
      <c r="BN148" s="215"/>
      <c r="BO148" s="215"/>
      <c r="BP148" s="215"/>
      <c r="BQ148" s="215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</row>
    <row r="149" spans="63:99" ht="12.75">
      <c r="BK149" s="137"/>
      <c r="BL149" s="55"/>
      <c r="BM149" s="215"/>
      <c r="BN149" s="215"/>
      <c r="BO149" s="215"/>
      <c r="BP149" s="215"/>
      <c r="BQ149" s="215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</row>
    <row r="150" spans="63:99" ht="12.75">
      <c r="BK150" s="137"/>
      <c r="BL150" s="55"/>
      <c r="BM150" s="215"/>
      <c r="BN150" s="215"/>
      <c r="BO150" s="215"/>
      <c r="BP150" s="215"/>
      <c r="BQ150" s="215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3"/>
      <c r="CK150" s="143"/>
      <c r="CL150" s="143"/>
      <c r="CM150" s="143"/>
      <c r="CN150" s="143"/>
      <c r="CO150" s="143"/>
      <c r="CP150" s="143"/>
      <c r="CQ150" s="143"/>
      <c r="CR150" s="143"/>
      <c r="CS150" s="143"/>
      <c r="CT150" s="143"/>
      <c r="CU150" s="143"/>
    </row>
    <row r="151" spans="63:99" ht="12.75">
      <c r="BK151" s="137"/>
      <c r="BL151" s="55"/>
      <c r="BM151" s="215"/>
      <c r="BN151" s="215"/>
      <c r="BO151" s="215"/>
      <c r="BP151" s="215"/>
      <c r="BQ151" s="215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143"/>
      <c r="CN151" s="143"/>
      <c r="CO151" s="143"/>
      <c r="CP151" s="143"/>
      <c r="CQ151" s="143"/>
      <c r="CR151" s="143"/>
      <c r="CS151" s="143"/>
      <c r="CT151" s="143"/>
      <c r="CU151" s="143"/>
    </row>
    <row r="152" spans="63:99" ht="12.75">
      <c r="BK152" s="137"/>
      <c r="BL152" s="55"/>
      <c r="BM152" s="215"/>
      <c r="BN152" s="215"/>
      <c r="BO152" s="215"/>
      <c r="BP152" s="215"/>
      <c r="BQ152" s="215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3"/>
      <c r="CK152" s="143"/>
      <c r="CL152" s="143"/>
      <c r="CM152" s="143"/>
      <c r="CN152" s="143"/>
      <c r="CO152" s="143"/>
      <c r="CP152" s="143"/>
      <c r="CQ152" s="143"/>
      <c r="CR152" s="143"/>
      <c r="CS152" s="143"/>
      <c r="CT152" s="143"/>
      <c r="CU152" s="143"/>
    </row>
    <row r="181" ht="12.75">
      <c r="BK181" s="8"/>
    </row>
    <row r="183" spans="63:100" ht="12.75">
      <c r="BK183" s="12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</row>
    <row r="184" spans="63:100" ht="12.75">
      <c r="BK184" s="137"/>
      <c r="BL184" s="52"/>
      <c r="BM184" s="52"/>
      <c r="BN184" s="137"/>
      <c r="BO184" s="137"/>
      <c r="BP184" s="220"/>
      <c r="BQ184" s="137"/>
      <c r="BR184" s="154"/>
      <c r="BS184" s="55"/>
      <c r="BT184" s="220"/>
      <c r="BU184" s="55"/>
      <c r="BV184" s="55"/>
      <c r="BW184" s="118"/>
      <c r="BX184" s="220"/>
      <c r="BY184" s="118"/>
      <c r="BZ184" s="118"/>
      <c r="CA184" s="118"/>
      <c r="CB184" s="220"/>
      <c r="CC184" s="118"/>
      <c r="CD184" s="118"/>
      <c r="CE184" s="118"/>
      <c r="CF184" s="220"/>
      <c r="CG184" s="118"/>
      <c r="CH184" s="118"/>
      <c r="CI184" s="118"/>
      <c r="CJ184" s="220"/>
      <c r="CK184" s="118"/>
      <c r="CL184" s="118"/>
      <c r="CM184" s="118"/>
      <c r="CN184" s="220"/>
      <c r="CO184" s="118"/>
      <c r="CP184" s="118"/>
      <c r="CQ184" s="118"/>
      <c r="CR184" s="220"/>
      <c r="CS184" s="118"/>
      <c r="CT184" s="118"/>
      <c r="CU184" s="118"/>
      <c r="CV184" s="220"/>
    </row>
    <row r="185" spans="63:100" ht="12.75">
      <c r="BK185" s="137"/>
      <c r="BL185" s="54"/>
      <c r="BM185" s="215"/>
      <c r="BN185" s="215"/>
      <c r="BO185" s="215"/>
      <c r="BP185" s="215"/>
      <c r="BQ185" s="215"/>
      <c r="BR185" s="215"/>
      <c r="BS185" s="215"/>
      <c r="BT185" s="215"/>
      <c r="BU185" s="215"/>
      <c r="BV185" s="215"/>
      <c r="BW185" s="143"/>
      <c r="BX185" s="215"/>
      <c r="BY185" s="143"/>
      <c r="BZ185" s="143"/>
      <c r="CA185" s="143"/>
      <c r="CB185" s="215"/>
      <c r="CC185" s="143"/>
      <c r="CD185" s="143"/>
      <c r="CE185" s="143"/>
      <c r="CF185" s="215"/>
      <c r="CG185" s="143"/>
      <c r="CH185" s="143"/>
      <c r="CI185" s="143"/>
      <c r="CJ185" s="215"/>
      <c r="CK185" s="143"/>
      <c r="CL185" s="143"/>
      <c r="CM185" s="143"/>
      <c r="CN185" s="215"/>
      <c r="CO185" s="143"/>
      <c r="CP185" s="143"/>
      <c r="CQ185" s="143"/>
      <c r="CR185" s="215"/>
      <c r="CS185" s="143"/>
      <c r="CT185" s="143"/>
      <c r="CU185" s="143"/>
      <c r="CV185" s="215"/>
    </row>
    <row r="186" spans="63:100" ht="12.75">
      <c r="BK186" s="137"/>
      <c r="BL186" s="54"/>
      <c r="BM186" s="215"/>
      <c r="BN186" s="215"/>
      <c r="BO186" s="215"/>
      <c r="BP186" s="215"/>
      <c r="BQ186" s="215"/>
      <c r="BR186" s="215"/>
      <c r="BS186" s="215"/>
      <c r="BT186" s="215"/>
      <c r="BU186" s="215"/>
      <c r="BV186" s="215"/>
      <c r="BW186" s="143"/>
      <c r="BX186" s="215"/>
      <c r="BY186" s="143"/>
      <c r="BZ186" s="143"/>
      <c r="CA186" s="143"/>
      <c r="CB186" s="215"/>
      <c r="CC186" s="143"/>
      <c r="CD186" s="143"/>
      <c r="CE186" s="143"/>
      <c r="CF186" s="215"/>
      <c r="CG186" s="143"/>
      <c r="CH186" s="143"/>
      <c r="CI186" s="143"/>
      <c r="CJ186" s="215"/>
      <c r="CK186" s="143"/>
      <c r="CL186" s="143"/>
      <c r="CM186" s="143"/>
      <c r="CN186" s="215"/>
      <c r="CO186" s="143"/>
      <c r="CP186" s="143"/>
      <c r="CQ186" s="143"/>
      <c r="CR186" s="215"/>
      <c r="CS186" s="143"/>
      <c r="CT186" s="143"/>
      <c r="CU186" s="143"/>
      <c r="CV186" s="215"/>
    </row>
    <row r="187" spans="63:100" ht="12.75">
      <c r="BK187" s="137"/>
      <c r="BL187" s="54"/>
      <c r="BM187" s="215"/>
      <c r="BN187" s="215"/>
      <c r="BO187" s="215"/>
      <c r="BP187" s="215"/>
      <c r="BQ187" s="215"/>
      <c r="BR187" s="215"/>
      <c r="BS187" s="215"/>
      <c r="BT187" s="215"/>
      <c r="BU187" s="215"/>
      <c r="BV187" s="215"/>
      <c r="BW187" s="143"/>
      <c r="BX187" s="215"/>
      <c r="BY187" s="143"/>
      <c r="BZ187" s="143"/>
      <c r="CA187" s="143"/>
      <c r="CB187" s="215"/>
      <c r="CC187" s="143"/>
      <c r="CD187" s="143"/>
      <c r="CE187" s="143"/>
      <c r="CF187" s="215"/>
      <c r="CG187" s="143"/>
      <c r="CH187" s="143"/>
      <c r="CI187" s="143"/>
      <c r="CJ187" s="215"/>
      <c r="CK187" s="143"/>
      <c r="CL187" s="143"/>
      <c r="CM187" s="143"/>
      <c r="CN187" s="215"/>
      <c r="CO187" s="143"/>
      <c r="CP187" s="143"/>
      <c r="CQ187" s="143"/>
      <c r="CR187" s="215"/>
      <c r="CS187" s="143"/>
      <c r="CT187" s="143"/>
      <c r="CU187" s="143"/>
      <c r="CV187" s="215"/>
    </row>
    <row r="188" spans="63:101" ht="12.75">
      <c r="BK188" s="137"/>
      <c r="BL188" s="54" t="s">
        <v>19</v>
      </c>
      <c r="BM188" s="215">
        <v>213.85315499002044</v>
      </c>
      <c r="BN188" s="215">
        <v>580.4409513948731</v>
      </c>
      <c r="BO188" s="215">
        <v>3454.070927202092</v>
      </c>
      <c r="BP188" s="215">
        <f aca="true" t="shared" si="0" ref="BP188:BP227">SUM(BM188:BO188)</f>
        <v>4248.365033586986</v>
      </c>
      <c r="BQ188" s="215">
        <v>375.62476152469355</v>
      </c>
      <c r="BR188" s="215">
        <v>1082.0469608607293</v>
      </c>
      <c r="BS188" s="215">
        <v>2787.4747019336546</v>
      </c>
      <c r="BT188" s="215">
        <f aca="true" t="shared" si="1" ref="BT188:BT227">SUM(BQ188:BS188)</f>
        <v>4245.146424319078</v>
      </c>
      <c r="BU188" s="215">
        <v>445.99368105509865</v>
      </c>
      <c r="BV188" s="215">
        <v>1116.3410129300194</v>
      </c>
      <c r="BW188" s="143">
        <v>2686.985540826158</v>
      </c>
      <c r="BX188" s="215">
        <f aca="true" t="shared" si="2" ref="BX188:BX227">SUM(BU188:BW188)</f>
        <v>4249.320234811275</v>
      </c>
      <c r="BY188" s="143">
        <v>295.05382607035045</v>
      </c>
      <c r="BZ188" s="143">
        <v>1156.3527783630784</v>
      </c>
      <c r="CA188" s="143">
        <v>2791.387776077015</v>
      </c>
      <c r="CB188" s="215">
        <f aca="true" t="shared" si="3" ref="CB188:CB227">SUM(BY188:CA188)</f>
        <v>4242.794380510444</v>
      </c>
      <c r="CC188" s="143">
        <v>290.4985420320377</v>
      </c>
      <c r="CD188" s="143">
        <v>1323.72252384347</v>
      </c>
      <c r="CE188" s="143">
        <v>2621.1499855722627</v>
      </c>
      <c r="CF188" s="215">
        <f aca="true" t="shared" si="4" ref="CF188:CF227">SUM(CC188:CE188)</f>
        <v>4235.371051447771</v>
      </c>
      <c r="CG188" s="143">
        <v>62.7608113246702</v>
      </c>
      <c r="CH188" s="143">
        <v>272.92475591669665</v>
      </c>
      <c r="CI188" s="143">
        <v>3899.1448112555126</v>
      </c>
      <c r="CJ188" s="215">
        <f aca="true" t="shared" si="5" ref="CJ188:CJ227">SUM(CG188:CI188)</f>
        <v>4234.830378496879</v>
      </c>
      <c r="CK188" s="143">
        <v>490.5013093232512</v>
      </c>
      <c r="CL188" s="143">
        <v>964.9232178812589</v>
      </c>
      <c r="CM188" s="143">
        <v>2753.7067359493044</v>
      </c>
      <c r="CN188" s="215">
        <f aca="true" t="shared" si="6" ref="CN188:CN227">SUM(CK188:CM188)</f>
        <v>4209.131263153815</v>
      </c>
      <c r="CO188" s="143">
        <v>452.1940723550339</v>
      </c>
      <c r="CP188" s="143">
        <v>1489.459740382031</v>
      </c>
      <c r="CQ188" s="143">
        <v>2300.0043267680617</v>
      </c>
      <c r="CR188" s="215">
        <f aca="true" t="shared" si="7" ref="CR188:CR227">SUM(CO188:CQ188)</f>
        <v>4241.658139505127</v>
      </c>
      <c r="CS188" s="143">
        <v>356.3640432007418</v>
      </c>
      <c r="CT188" s="143">
        <v>1092.5270497294837</v>
      </c>
      <c r="CU188" s="143">
        <v>2798.6453196625625</v>
      </c>
      <c r="CV188" s="215">
        <f aca="true" t="shared" si="8" ref="CV188:CV227">SUM(CS188:CU188)</f>
        <v>4247.536412592788</v>
      </c>
      <c r="CW188">
        <v>4284.50835558567</v>
      </c>
    </row>
    <row r="189" spans="63:101" ht="12.75">
      <c r="BK189" s="137"/>
      <c r="BL189" s="54" t="s">
        <v>20</v>
      </c>
      <c r="BM189" s="215">
        <v>130.73875250047408</v>
      </c>
      <c r="BN189" s="215">
        <v>454.414931760611</v>
      </c>
      <c r="BO189" s="215">
        <v>3045.1471317140918</v>
      </c>
      <c r="BP189" s="215">
        <f t="shared" si="0"/>
        <v>3630.300815975177</v>
      </c>
      <c r="BQ189" s="215">
        <v>250.20428205814036</v>
      </c>
      <c r="BR189" s="215">
        <v>845.5405543989406</v>
      </c>
      <c r="BS189" s="215">
        <v>2533.5888850707915</v>
      </c>
      <c r="BT189" s="215">
        <f t="shared" si="1"/>
        <v>3629.3337215278725</v>
      </c>
      <c r="BU189" s="215">
        <v>356.77916919117166</v>
      </c>
      <c r="BV189" s="215">
        <v>1006.0485967940986</v>
      </c>
      <c r="BW189" s="143">
        <v>2268.520636647352</v>
      </c>
      <c r="BX189" s="215">
        <f t="shared" si="2"/>
        <v>3631.3484026326223</v>
      </c>
      <c r="BY189" s="143">
        <v>223.48534102186093</v>
      </c>
      <c r="BZ189" s="143">
        <v>883.9992469230601</v>
      </c>
      <c r="CA189" s="143">
        <v>2520.252777629638</v>
      </c>
      <c r="CB189" s="215">
        <f t="shared" si="3"/>
        <v>3627.7373655745587</v>
      </c>
      <c r="CC189" s="143">
        <v>197.70420235439443</v>
      </c>
      <c r="CD189" s="143">
        <v>987.7599650824856</v>
      </c>
      <c r="CE189" s="143">
        <v>2431.593931865366</v>
      </c>
      <c r="CF189" s="215">
        <f t="shared" si="4"/>
        <v>3617.058099302246</v>
      </c>
      <c r="CG189" s="143">
        <v>47.91226300953427</v>
      </c>
      <c r="CH189" s="143">
        <v>163.13295023167615</v>
      </c>
      <c r="CI189" s="143">
        <v>3398.3121311211316</v>
      </c>
      <c r="CJ189" s="215">
        <f t="shared" si="5"/>
        <v>3609.3573443623422</v>
      </c>
      <c r="CK189" s="143">
        <v>287.72657155189034</v>
      </c>
      <c r="CL189" s="143">
        <v>767.7668678988946</v>
      </c>
      <c r="CM189" s="143">
        <v>2520.7742595195905</v>
      </c>
      <c r="CN189" s="215">
        <f t="shared" si="6"/>
        <v>3576.2676989703755</v>
      </c>
      <c r="CO189" s="143">
        <v>303.18156435287744</v>
      </c>
      <c r="CP189" s="143">
        <v>1282.228699491185</v>
      </c>
      <c r="CQ189" s="143">
        <v>2041.7991840047046</v>
      </c>
      <c r="CR189" s="215">
        <f t="shared" si="7"/>
        <v>3627.209447848767</v>
      </c>
      <c r="CS189" s="143">
        <v>225.09122402271072</v>
      </c>
      <c r="CT189" s="143">
        <v>891.1319458181873</v>
      </c>
      <c r="CU189" s="143">
        <v>2512.31318044421</v>
      </c>
      <c r="CV189" s="215">
        <f t="shared" si="8"/>
        <v>3628.536350285108</v>
      </c>
      <c r="CW189">
        <v>3649.5262970214885</v>
      </c>
    </row>
    <row r="190" spans="63:101" ht="12.75">
      <c r="BK190" s="137"/>
      <c r="BL190" s="54" t="s">
        <v>21</v>
      </c>
      <c r="BM190" s="215">
        <v>126.8188366544153</v>
      </c>
      <c r="BN190" s="215">
        <v>462.3939525963752</v>
      </c>
      <c r="BO190" s="215">
        <v>5035.226525648671</v>
      </c>
      <c r="BP190" s="215">
        <f t="shared" si="0"/>
        <v>5624.439314899461</v>
      </c>
      <c r="BQ190" s="215">
        <v>215.69238879438623</v>
      </c>
      <c r="BR190" s="215">
        <v>1047.6908785493763</v>
      </c>
      <c r="BS190" s="215">
        <v>4360.550237108492</v>
      </c>
      <c r="BT190" s="215">
        <f t="shared" si="1"/>
        <v>5623.933504452255</v>
      </c>
      <c r="BU190" s="215">
        <v>438.3405484360873</v>
      </c>
      <c r="BV190" s="215">
        <v>1307.022819817699</v>
      </c>
      <c r="BW190" s="143">
        <v>3880.086381988964</v>
      </c>
      <c r="BX190" s="215">
        <f t="shared" si="2"/>
        <v>5625.44975024275</v>
      </c>
      <c r="BY190" s="143">
        <v>234.2643178153953</v>
      </c>
      <c r="BZ190" s="143">
        <v>1085.1540868499244</v>
      </c>
      <c r="CA190" s="143">
        <v>4296.063751653156</v>
      </c>
      <c r="CB190" s="215">
        <f t="shared" si="3"/>
        <v>5615.482156318476</v>
      </c>
      <c r="CC190" s="143">
        <v>196.31320702623773</v>
      </c>
      <c r="CD190" s="143">
        <v>1318.4837320094352</v>
      </c>
      <c r="CE190" s="143">
        <v>4085.0686713021655</v>
      </c>
      <c r="CF190" s="215">
        <f t="shared" si="4"/>
        <v>5599.865610337838</v>
      </c>
      <c r="CG190" s="143">
        <v>23.628558156570246</v>
      </c>
      <c r="CH190" s="143">
        <v>143.39813834907304</v>
      </c>
      <c r="CI190" s="143">
        <v>5435.06285787785</v>
      </c>
      <c r="CJ190" s="215">
        <f t="shared" si="5"/>
        <v>5602.089554383493</v>
      </c>
      <c r="CK190" s="143">
        <v>296.77998336527224</v>
      </c>
      <c r="CL190" s="143">
        <v>909.0755672499578</v>
      </c>
      <c r="CM190" s="143">
        <v>4303.393670653434</v>
      </c>
      <c r="CN190" s="215">
        <f t="shared" si="6"/>
        <v>5509.249221268664</v>
      </c>
      <c r="CO190" s="143">
        <v>398.51660631117176</v>
      </c>
      <c r="CP190" s="143">
        <v>1824.0044182328636</v>
      </c>
      <c r="CQ190" s="143">
        <v>3398.3094367451044</v>
      </c>
      <c r="CR190" s="215">
        <f t="shared" si="7"/>
        <v>5620.83046128914</v>
      </c>
      <c r="CS190" s="143">
        <v>205.90210072736824</v>
      </c>
      <c r="CT190" s="143">
        <v>881.7015354184936</v>
      </c>
      <c r="CU190" s="143">
        <v>4527.417066406828</v>
      </c>
      <c r="CV190" s="215">
        <f t="shared" si="8"/>
        <v>5615.02070255269</v>
      </c>
      <c r="CW190">
        <v>5658.811053634287</v>
      </c>
    </row>
    <row r="191" spans="63:101" ht="38.25">
      <c r="BK191" s="137" t="s">
        <v>22</v>
      </c>
      <c r="BL191" s="55" t="s">
        <v>23</v>
      </c>
      <c r="BM191" s="215">
        <v>493.69687417255034</v>
      </c>
      <c r="BN191" s="215">
        <v>1468.6353263906744</v>
      </c>
      <c r="BO191" s="215">
        <v>9021.90246724407</v>
      </c>
      <c r="BP191" s="215">
        <f t="shared" si="0"/>
        <v>10984.234667807295</v>
      </c>
      <c r="BQ191" s="215">
        <v>818.0520638119896</v>
      </c>
      <c r="BR191" s="215">
        <v>2790.759881983512</v>
      </c>
      <c r="BS191" s="215">
        <v>7369.974978002597</v>
      </c>
      <c r="BT191" s="215">
        <f t="shared" si="1"/>
        <v>10978.7869237981</v>
      </c>
      <c r="BU191" s="215">
        <v>1007.7036148450283</v>
      </c>
      <c r="BV191" s="215">
        <v>2812.9825222182535</v>
      </c>
      <c r="BW191" s="143">
        <v>7164.503731968297</v>
      </c>
      <c r="BX191" s="215">
        <f t="shared" si="2"/>
        <v>10985.18986903158</v>
      </c>
      <c r="BY191" s="143">
        <v>672.1893474937094</v>
      </c>
      <c r="BZ191" s="143">
        <v>2676.6667039500708</v>
      </c>
      <c r="CA191" s="143">
        <v>7629.881877964057</v>
      </c>
      <c r="CB191" s="215">
        <f t="shared" si="3"/>
        <v>10978.737929407838</v>
      </c>
      <c r="CC191" s="143">
        <v>588.190964852804</v>
      </c>
      <c r="CD191" s="143">
        <v>3127.297057005368</v>
      </c>
      <c r="CE191" s="143">
        <v>7231.704840696761</v>
      </c>
      <c r="CF191" s="215">
        <f t="shared" si="4"/>
        <v>10947.192862554934</v>
      </c>
      <c r="CG191" s="143">
        <v>120.73608958020938</v>
      </c>
      <c r="CH191" s="143">
        <v>591.7579058683436</v>
      </c>
      <c r="CI191" s="143">
        <v>10214.320991328164</v>
      </c>
      <c r="CJ191" s="215">
        <f t="shared" si="5"/>
        <v>10926.814986776717</v>
      </c>
      <c r="CK191" s="143">
        <v>879.2692956771709</v>
      </c>
      <c r="CL191" s="143">
        <v>2160.613489548632</v>
      </c>
      <c r="CM191" s="143">
        <v>7820.624920401082</v>
      </c>
      <c r="CN191" s="215">
        <f t="shared" si="6"/>
        <v>10860.507705626886</v>
      </c>
      <c r="CO191" s="143">
        <v>947.2135369863162</v>
      </c>
      <c r="CP191" s="143">
        <v>3476.8928761101406</v>
      </c>
      <c r="CQ191" s="143">
        <v>6533.925447190823</v>
      </c>
      <c r="CR191" s="215">
        <f t="shared" si="7"/>
        <v>10958.03186028728</v>
      </c>
      <c r="CS191" s="143">
        <v>778.5689036542066</v>
      </c>
      <c r="CT191" s="143">
        <v>2776.087584914864</v>
      </c>
      <c r="CU191" s="143">
        <v>7421.006025024821</v>
      </c>
      <c r="CV191" s="215">
        <f t="shared" si="8"/>
        <v>10975.662513593892</v>
      </c>
      <c r="CW191">
        <v>11091.631821489225</v>
      </c>
    </row>
    <row r="192" spans="63:101" ht="12.75">
      <c r="BK192" s="137"/>
      <c r="BL192" s="56" t="s">
        <v>24</v>
      </c>
      <c r="BM192" s="215">
        <v>99.04406321845846</v>
      </c>
      <c r="BN192" s="215">
        <v>290.54447969630206</v>
      </c>
      <c r="BO192" s="215">
        <v>1432.3612921927543</v>
      </c>
      <c r="BP192" s="215">
        <f t="shared" si="0"/>
        <v>1821.949835107515</v>
      </c>
      <c r="BQ192" s="215">
        <v>161.7014391360953</v>
      </c>
      <c r="BR192" s="215">
        <v>479.95896555733987</v>
      </c>
      <c r="BS192" s="215">
        <v>1179.2104870233532</v>
      </c>
      <c r="BT192" s="215">
        <f t="shared" si="1"/>
        <v>1820.8708917167883</v>
      </c>
      <c r="BU192" s="215">
        <v>238.53575498356852</v>
      </c>
      <c r="BV192" s="215">
        <v>494.82923386288263</v>
      </c>
      <c r="BW192" s="143">
        <v>1088.5848462610625</v>
      </c>
      <c r="BX192" s="215">
        <f t="shared" si="2"/>
        <v>1821.9498351075135</v>
      </c>
      <c r="BY192" s="143">
        <v>148.026238509118</v>
      </c>
      <c r="BZ192" s="143">
        <v>456.70630011345895</v>
      </c>
      <c r="CA192" s="143">
        <v>1215.70697356716</v>
      </c>
      <c r="CB192" s="215">
        <f t="shared" si="3"/>
        <v>1820.439512189737</v>
      </c>
      <c r="CC192" s="143">
        <v>133.9674989502619</v>
      </c>
      <c r="CD192" s="143">
        <v>552.1584898928102</v>
      </c>
      <c r="CE192" s="143">
        <v>1127.2148971045178</v>
      </c>
      <c r="CF192" s="215">
        <f t="shared" si="4"/>
        <v>1813.3408859475899</v>
      </c>
      <c r="CG192" s="143">
        <v>29.7395368983644</v>
      </c>
      <c r="CH192" s="143">
        <v>113.93024524705756</v>
      </c>
      <c r="CI192" s="143">
        <v>1670.390747807087</v>
      </c>
      <c r="CJ192" s="215">
        <f t="shared" si="5"/>
        <v>1814.0605299525091</v>
      </c>
      <c r="CK192" s="143">
        <v>208.3956285435792</v>
      </c>
      <c r="CL192" s="143">
        <v>362.40553416062704</v>
      </c>
      <c r="CM192" s="143">
        <v>1222.2507732248055</v>
      </c>
      <c r="CN192" s="215">
        <f t="shared" si="6"/>
        <v>1793.0519359290117</v>
      </c>
      <c r="CO192" s="143">
        <v>201.49783655609625</v>
      </c>
      <c r="CP192" s="143">
        <v>658.404485298942</v>
      </c>
      <c r="CQ192" s="143">
        <v>959.3852596987188</v>
      </c>
      <c r="CR192" s="215">
        <f t="shared" si="7"/>
        <v>1819.2875815537568</v>
      </c>
      <c r="CS192" s="143">
        <v>165.22825629024385</v>
      </c>
      <c r="CT192" s="143">
        <v>485.2736511903785</v>
      </c>
      <c r="CU192" s="143">
        <v>1171.4479276268921</v>
      </c>
      <c r="CV192" s="215">
        <f t="shared" si="8"/>
        <v>1821.9498351075144</v>
      </c>
      <c r="CW192">
        <v>1827.0770856391882</v>
      </c>
    </row>
    <row r="193" spans="63:101" ht="12.75">
      <c r="BK193" s="137"/>
      <c r="BL193" s="56" t="s">
        <v>25</v>
      </c>
      <c r="BM193" s="215">
        <v>148.26412402648035</v>
      </c>
      <c r="BN193" s="215">
        <v>540.2583290900536</v>
      </c>
      <c r="BO193" s="215">
        <v>5354.362603780519</v>
      </c>
      <c r="BP193" s="215">
        <f t="shared" si="0"/>
        <v>6042.885056897053</v>
      </c>
      <c r="BQ193" s="215">
        <v>256.3201619174913</v>
      </c>
      <c r="BR193" s="215">
        <v>1165.1008873424948</v>
      </c>
      <c r="BS193" s="215">
        <v>4622.005783847296</v>
      </c>
      <c r="BT193" s="215">
        <f t="shared" si="1"/>
        <v>6043.426833107282</v>
      </c>
      <c r="BU193" s="215">
        <v>492.3916402986725</v>
      </c>
      <c r="BV193" s="215">
        <v>1473.2477468970276</v>
      </c>
      <c r="BW193" s="143">
        <v>4079.3036917020772</v>
      </c>
      <c r="BX193" s="215">
        <f t="shared" si="2"/>
        <v>6044.943078897777</v>
      </c>
      <c r="BY193" s="143">
        <v>266.8829299340305</v>
      </c>
      <c r="BZ193" s="143">
        <v>1218.1955272036535</v>
      </c>
      <c r="CA193" s="143">
        <v>4547.796313695538</v>
      </c>
      <c r="CB193" s="215">
        <f t="shared" si="3"/>
        <v>6032.874770833221</v>
      </c>
      <c r="CC193" s="143">
        <v>220.80419632234486</v>
      </c>
      <c r="CD193" s="143">
        <v>1421.857905377375</v>
      </c>
      <c r="CE193" s="143">
        <v>4373.6938551811145</v>
      </c>
      <c r="CF193" s="215">
        <f t="shared" si="4"/>
        <v>6016.355956880834</v>
      </c>
      <c r="CG193" s="143">
        <v>32.73265464215617</v>
      </c>
      <c r="CH193" s="143">
        <v>159.32679116650436</v>
      </c>
      <c r="CI193" s="143">
        <v>5828.544286802554</v>
      </c>
      <c r="CJ193" s="215">
        <f t="shared" si="5"/>
        <v>6020.603732611215</v>
      </c>
      <c r="CK193" s="143">
        <v>343.51688011889297</v>
      </c>
      <c r="CL193" s="143">
        <v>1017.6143663214319</v>
      </c>
      <c r="CM193" s="143">
        <v>4569.368228181241</v>
      </c>
      <c r="CN193" s="215">
        <f t="shared" si="6"/>
        <v>5930.499474621565</v>
      </c>
      <c r="CO193" s="143">
        <v>422.7706888532328</v>
      </c>
      <c r="CP193" s="143">
        <v>1986.4606115641739</v>
      </c>
      <c r="CQ193" s="143">
        <v>3630.299351456328</v>
      </c>
      <c r="CR193" s="215">
        <f t="shared" si="7"/>
        <v>6039.530651873734</v>
      </c>
      <c r="CS193" s="143">
        <v>243.8103214376395</v>
      </c>
      <c r="CT193" s="143">
        <v>1010.7992095728259</v>
      </c>
      <c r="CU193" s="143">
        <v>4780.830124225678</v>
      </c>
      <c r="CV193" s="215">
        <f t="shared" si="8"/>
        <v>6035.439655236144</v>
      </c>
      <c r="CW193">
        <v>6077.528513224794</v>
      </c>
    </row>
    <row r="194" spans="63:101" ht="12.75">
      <c r="BK194" s="137"/>
      <c r="BL194" s="56" t="s">
        <v>26</v>
      </c>
      <c r="BM194" s="215">
        <v>66.87693413764237</v>
      </c>
      <c r="BN194" s="215">
        <v>154.73391827623672</v>
      </c>
      <c r="BO194" s="215">
        <v>524.4031333356018</v>
      </c>
      <c r="BP194" s="215">
        <f t="shared" si="0"/>
        <v>746.0139857494809</v>
      </c>
      <c r="BQ194" s="215">
        <v>115.31218663290808</v>
      </c>
      <c r="BR194" s="215">
        <v>166.90514493710182</v>
      </c>
      <c r="BS194" s="215">
        <v>462.72151265915807</v>
      </c>
      <c r="BT194" s="215">
        <f t="shared" si="1"/>
        <v>744.9388442291679</v>
      </c>
      <c r="BU194" s="215">
        <v>119.3932460868859</v>
      </c>
      <c r="BV194" s="215">
        <v>185.40624844598372</v>
      </c>
      <c r="BW194" s="143">
        <v>441.2144912166113</v>
      </c>
      <c r="BX194" s="215">
        <f t="shared" si="2"/>
        <v>746.013985749481</v>
      </c>
      <c r="BY194" s="143">
        <v>83.80405914908125</v>
      </c>
      <c r="BZ194" s="143">
        <v>178.60533403879205</v>
      </c>
      <c r="CA194" s="143">
        <v>481.1524640078284</v>
      </c>
      <c r="CB194" s="215">
        <f t="shared" si="3"/>
        <v>743.5618571957018</v>
      </c>
      <c r="CC194" s="143">
        <v>87.44737003826702</v>
      </c>
      <c r="CD194" s="143">
        <v>228.81663707087574</v>
      </c>
      <c r="CE194" s="143">
        <v>428.157596319037</v>
      </c>
      <c r="CF194" s="215">
        <f t="shared" si="4"/>
        <v>744.4216034281798</v>
      </c>
      <c r="CG194" s="143">
        <v>15.198222178742556</v>
      </c>
      <c r="CH194" s="143">
        <v>63.264943835219164</v>
      </c>
      <c r="CI194" s="143">
        <v>665.5310614543381</v>
      </c>
      <c r="CJ194" s="215">
        <f t="shared" si="5"/>
        <v>743.9942274682999</v>
      </c>
      <c r="CK194" s="143">
        <v>120.67634541100807</v>
      </c>
      <c r="CL194" s="143">
        <v>164.14332047566816</v>
      </c>
      <c r="CM194" s="143">
        <v>449.76726902965146</v>
      </c>
      <c r="CN194" s="215">
        <f t="shared" si="6"/>
        <v>734.5869349163277</v>
      </c>
      <c r="CO194" s="143">
        <v>105.29244228766996</v>
      </c>
      <c r="CP194" s="143">
        <v>232.7671923955435</v>
      </c>
      <c r="CQ194" s="143">
        <v>404.6699465064519</v>
      </c>
      <c r="CR194" s="215">
        <f t="shared" si="7"/>
        <v>742.7295811896654</v>
      </c>
      <c r="CS194" s="143">
        <v>107.17295416502226</v>
      </c>
      <c r="CT194" s="143">
        <v>208.14790977658612</v>
      </c>
      <c r="CU194" s="143">
        <v>428.2080051263731</v>
      </c>
      <c r="CV194" s="215">
        <f t="shared" si="8"/>
        <v>743.5288690679815</v>
      </c>
      <c r="CW194">
        <v>752.626847941318</v>
      </c>
    </row>
    <row r="195" spans="63:101" ht="12.75">
      <c r="BK195" s="137"/>
      <c r="BL195" s="56" t="s">
        <v>27</v>
      </c>
      <c r="BM195" s="215">
        <v>13.244864130995957</v>
      </c>
      <c r="BN195" s="215">
        <v>63.79174620545823</v>
      </c>
      <c r="BO195" s="215">
        <v>209.81992393181062</v>
      </c>
      <c r="BP195" s="215">
        <f t="shared" si="0"/>
        <v>286.8565342682648</v>
      </c>
      <c r="BQ195" s="215">
        <v>19.45120654561848</v>
      </c>
      <c r="BR195" s="215">
        <v>65.18138758642344</v>
      </c>
      <c r="BS195" s="215">
        <v>196.42474893589815</v>
      </c>
      <c r="BT195" s="215">
        <f t="shared" si="1"/>
        <v>281.05734306794005</v>
      </c>
      <c r="BU195" s="215">
        <v>21.440530527223107</v>
      </c>
      <c r="BV195" s="215">
        <v>86.16197652520253</v>
      </c>
      <c r="BW195" s="143">
        <v>179.2540272158391</v>
      </c>
      <c r="BX195" s="215">
        <f t="shared" si="2"/>
        <v>286.85653426826474</v>
      </c>
      <c r="BY195" s="143">
        <v>15.230674457164294</v>
      </c>
      <c r="BZ195" s="143">
        <v>56.18390579572399</v>
      </c>
      <c r="CA195" s="143">
        <v>211.1026614513096</v>
      </c>
      <c r="CB195" s="215">
        <f t="shared" si="3"/>
        <v>282.5172417041979</v>
      </c>
      <c r="CC195" s="143">
        <v>30.77564685364512</v>
      </c>
      <c r="CD195" s="143">
        <v>64.45924134376597</v>
      </c>
      <c r="CE195" s="143">
        <v>191.62164607085367</v>
      </c>
      <c r="CF195" s="215">
        <f t="shared" si="4"/>
        <v>286.8565342682648</v>
      </c>
      <c r="CG195" s="143">
        <v>4.046239275659039</v>
      </c>
      <c r="CH195" s="143">
        <v>18.996395405979435</v>
      </c>
      <c r="CI195" s="143">
        <v>260.20954707140476</v>
      </c>
      <c r="CJ195" s="215">
        <f t="shared" si="5"/>
        <v>283.25218175304326</v>
      </c>
      <c r="CK195" s="143">
        <v>24.168439947566725</v>
      </c>
      <c r="CL195" s="143">
        <v>50.297582869429455</v>
      </c>
      <c r="CM195" s="143">
        <v>208.22926183138912</v>
      </c>
      <c r="CN195" s="215">
        <f t="shared" si="6"/>
        <v>282.69528464838527</v>
      </c>
      <c r="CO195" s="143">
        <v>36.48062880232632</v>
      </c>
      <c r="CP195" s="143">
        <v>65.93565922518333</v>
      </c>
      <c r="CQ195" s="143">
        <v>181.13507000787362</v>
      </c>
      <c r="CR195" s="215">
        <f t="shared" si="7"/>
        <v>283.55135803538326</v>
      </c>
      <c r="CS195" s="143">
        <v>27.433868722114525</v>
      </c>
      <c r="CT195" s="143">
        <v>99.61813356379591</v>
      </c>
      <c r="CU195" s="143">
        <v>159.80453198235432</v>
      </c>
      <c r="CV195" s="215">
        <f t="shared" si="8"/>
        <v>286.85653426826474</v>
      </c>
      <c r="CW195">
        <v>290.86678695558504</v>
      </c>
    </row>
    <row r="196" spans="63:101" ht="12.75">
      <c r="BK196" s="137"/>
      <c r="BL196" s="56" t="s">
        <v>28</v>
      </c>
      <c r="BM196" s="215">
        <v>198.41995325899163</v>
      </c>
      <c r="BN196" s="215">
        <v>320.7461243690901</v>
      </c>
      <c r="BO196" s="215">
        <v>1314.471937169065</v>
      </c>
      <c r="BP196" s="215">
        <f t="shared" si="0"/>
        <v>1833.6380147971468</v>
      </c>
      <c r="BQ196" s="215">
        <v>313.2132325301705</v>
      </c>
      <c r="BR196" s="215">
        <v>470.5906936731561</v>
      </c>
      <c r="BS196" s="215">
        <v>1049.8340885938237</v>
      </c>
      <c r="BT196" s="215">
        <f t="shared" si="1"/>
        <v>1833.6380147971504</v>
      </c>
      <c r="BU196" s="215">
        <v>336.5134873828094</v>
      </c>
      <c r="BV196" s="215">
        <v>527.1618861383658</v>
      </c>
      <c r="BW196" s="143">
        <v>969.9626412759742</v>
      </c>
      <c r="BX196" s="215">
        <f t="shared" si="2"/>
        <v>1833.6380147971495</v>
      </c>
      <c r="BY196" s="143">
        <v>239.57106240692923</v>
      </c>
      <c r="BZ196" s="143">
        <v>472.83491199484854</v>
      </c>
      <c r="CA196" s="143">
        <v>1118.4586250034943</v>
      </c>
      <c r="CB196" s="215">
        <f t="shared" si="3"/>
        <v>1830.864599405272</v>
      </c>
      <c r="CC196" s="143">
        <v>279.8491431402649</v>
      </c>
      <c r="CD196" s="143">
        <v>586.6744258727033</v>
      </c>
      <c r="CE196" s="143">
        <v>957.6007672615253</v>
      </c>
      <c r="CF196" s="215">
        <f t="shared" si="4"/>
        <v>1824.1243362744935</v>
      </c>
      <c r="CG196" s="143">
        <v>85.15644253892539</v>
      </c>
      <c r="CH196" s="143">
        <v>156.08762863339985</v>
      </c>
      <c r="CI196" s="143">
        <v>1574.584748778952</v>
      </c>
      <c r="CJ196" s="215">
        <f t="shared" si="5"/>
        <v>1815.8288199512772</v>
      </c>
      <c r="CK196" s="143">
        <v>393.29764475037763</v>
      </c>
      <c r="CL196" s="143">
        <v>440.5551293889686</v>
      </c>
      <c r="CM196" s="143">
        <v>966.7440081266071</v>
      </c>
      <c r="CN196" s="215">
        <f t="shared" si="6"/>
        <v>1800.5967822659534</v>
      </c>
      <c r="CO196" s="143">
        <v>326.2852969497424</v>
      </c>
      <c r="CP196" s="143">
        <v>522.9373060579846</v>
      </c>
      <c r="CQ196" s="143">
        <v>978.3148383018</v>
      </c>
      <c r="CR196" s="215">
        <f t="shared" si="7"/>
        <v>1827.537441309527</v>
      </c>
      <c r="CS196" s="143">
        <v>298.61264548393336</v>
      </c>
      <c r="CT196" s="143">
        <v>545.8554457117081</v>
      </c>
      <c r="CU196" s="143">
        <v>986.8807645861137</v>
      </c>
      <c r="CV196" s="215">
        <f t="shared" si="8"/>
        <v>1831.348855781755</v>
      </c>
      <c r="CW196">
        <v>1852.9479447498854</v>
      </c>
    </row>
    <row r="197" spans="63:101" ht="25.5">
      <c r="BK197" s="137" t="s">
        <v>32</v>
      </c>
      <c r="BL197" s="56" t="s">
        <v>1</v>
      </c>
      <c r="BM197" s="215">
        <v>172.3736914916057</v>
      </c>
      <c r="BN197" s="215">
        <v>636.6638811248114</v>
      </c>
      <c r="BO197" s="215">
        <v>6148.839512039242</v>
      </c>
      <c r="BP197" s="215">
        <f t="shared" si="0"/>
        <v>6957.87708465566</v>
      </c>
      <c r="BQ197" s="215">
        <v>328.20808812018083</v>
      </c>
      <c r="BR197" s="215">
        <v>1395.9671229216185</v>
      </c>
      <c r="BS197" s="215">
        <v>5231.109861866319</v>
      </c>
      <c r="BT197" s="215">
        <f t="shared" si="1"/>
        <v>6955.285072908118</v>
      </c>
      <c r="BU197" s="215">
        <v>574.3078758364915</v>
      </c>
      <c r="BV197" s="215">
        <v>1769.6493931125813</v>
      </c>
      <c r="BW197" s="143">
        <v>4614.967402364008</v>
      </c>
      <c r="BX197" s="215">
        <f t="shared" si="2"/>
        <v>6958.9246713130815</v>
      </c>
      <c r="BY197" s="143">
        <v>307.1130396123914</v>
      </c>
      <c r="BZ197" s="143">
        <v>1572.5973533452452</v>
      </c>
      <c r="CA197" s="143">
        <v>5070.986968425135</v>
      </c>
      <c r="CB197" s="215">
        <f t="shared" si="3"/>
        <v>6950.697361382772</v>
      </c>
      <c r="CC197" s="143">
        <v>267.021171402731</v>
      </c>
      <c r="CD197" s="143">
        <v>1836.0619833689773</v>
      </c>
      <c r="CE197" s="143">
        <v>4830.452940885388</v>
      </c>
      <c r="CF197" s="215">
        <f t="shared" si="4"/>
        <v>6933.536095657097</v>
      </c>
      <c r="CG197" s="143">
        <v>41.8559709418592</v>
      </c>
      <c r="CH197" s="143">
        <v>227.7061590100678</v>
      </c>
      <c r="CI197" s="143">
        <v>6662.285942663959</v>
      </c>
      <c r="CJ197" s="215">
        <f t="shared" si="5"/>
        <v>6931.848072615886</v>
      </c>
      <c r="CK197" s="143">
        <v>360.97726373535716</v>
      </c>
      <c r="CL197" s="143">
        <v>1236.4320166244997</v>
      </c>
      <c r="CM197" s="143">
        <v>5253.153098310573</v>
      </c>
      <c r="CN197" s="215">
        <f t="shared" si="6"/>
        <v>6850.56237867043</v>
      </c>
      <c r="CO197" s="143">
        <v>520.2107050948964</v>
      </c>
      <c r="CP197" s="143">
        <v>2558.0456730240703</v>
      </c>
      <c r="CQ197" s="143">
        <v>3877.651215182661</v>
      </c>
      <c r="CR197" s="215">
        <f t="shared" si="7"/>
        <v>6955.9075933016275</v>
      </c>
      <c r="CS197" s="143">
        <v>288.81510537523707</v>
      </c>
      <c r="CT197" s="143">
        <v>1323.4610949805092</v>
      </c>
      <c r="CU197" s="143">
        <v>5341.748211000612</v>
      </c>
      <c r="CV197" s="215">
        <f t="shared" si="8"/>
        <v>6954.0244113563585</v>
      </c>
      <c r="CW197">
        <v>7008.945497365478</v>
      </c>
    </row>
    <row r="198" spans="63:101" ht="12.75">
      <c r="BK198" s="137"/>
      <c r="BL198" s="56" t="s">
        <v>2</v>
      </c>
      <c r="BM198" s="215">
        <v>274.73031221037917</v>
      </c>
      <c r="BN198" s="215">
        <v>953.6728940025674</v>
      </c>
      <c r="BO198" s="215">
        <v>6177.175226896197</v>
      </c>
      <c r="BP198" s="215">
        <f t="shared" si="0"/>
        <v>7405.578433109144</v>
      </c>
      <c r="BQ198" s="215">
        <v>531.2887333892328</v>
      </c>
      <c r="BR198" s="215">
        <v>1959.085899099572</v>
      </c>
      <c r="BS198" s="215">
        <v>4908.800855386832</v>
      </c>
      <c r="BT198" s="215">
        <f t="shared" si="1"/>
        <v>7399.1754878756365</v>
      </c>
      <c r="BU198" s="215">
        <v>631.0147741493251</v>
      </c>
      <c r="BV198" s="215">
        <v>1911.3150028748853</v>
      </c>
      <c r="BW198" s="143">
        <v>4863.248656084924</v>
      </c>
      <c r="BX198" s="215">
        <f t="shared" si="2"/>
        <v>7405.5784331091345</v>
      </c>
      <c r="BY198" s="143">
        <v>453.76173791012064</v>
      </c>
      <c r="BZ198" s="143">
        <v>1874.979553891614</v>
      </c>
      <c r="CA198" s="143">
        <v>5073.640938025745</v>
      </c>
      <c r="CB198" s="215">
        <f t="shared" si="3"/>
        <v>7402.382229827479</v>
      </c>
      <c r="CC198" s="143">
        <v>367.1870288784927</v>
      </c>
      <c r="CD198" s="143">
        <v>2151.7584829948796</v>
      </c>
      <c r="CE198" s="143">
        <v>4862.656689524169</v>
      </c>
      <c r="CF198" s="215">
        <f t="shared" si="4"/>
        <v>7381.602201397542</v>
      </c>
      <c r="CG198" s="143">
        <v>65.91816917691855</v>
      </c>
      <c r="CH198" s="143">
        <v>374.50704235560414</v>
      </c>
      <c r="CI198" s="143">
        <v>6936.277422453591</v>
      </c>
      <c r="CJ198" s="215">
        <f t="shared" si="5"/>
        <v>7376.702633986113</v>
      </c>
      <c r="CK198" s="143">
        <v>591.9026138819393</v>
      </c>
      <c r="CL198" s="143">
        <v>1469.2527709374906</v>
      </c>
      <c r="CM198" s="143">
        <v>5268.655984670346</v>
      </c>
      <c r="CN198" s="215">
        <f t="shared" si="6"/>
        <v>7329.811369489776</v>
      </c>
      <c r="CO198" s="143">
        <v>661.8884136443046</v>
      </c>
      <c r="CP198" s="143">
        <v>2452.444765436804</v>
      </c>
      <c r="CQ198" s="143">
        <v>4283.614902264331</v>
      </c>
      <c r="CR198" s="215">
        <f t="shared" si="7"/>
        <v>7397.94808134544</v>
      </c>
      <c r="CS198" s="143">
        <v>475.52972618874713</v>
      </c>
      <c r="CT198" s="143">
        <v>1855.3266429468897</v>
      </c>
      <c r="CU198" s="143">
        <v>5068.546882590282</v>
      </c>
      <c r="CV198" s="215">
        <f t="shared" si="8"/>
        <v>7399.403251725918</v>
      </c>
      <c r="CW198">
        <v>7440.835502634532</v>
      </c>
    </row>
    <row r="199" spans="63:101" ht="12.75">
      <c r="BK199" s="137"/>
      <c r="BL199" s="56" t="s">
        <v>33</v>
      </c>
      <c r="BM199" s="215">
        <v>172.8729520912185</v>
      </c>
      <c r="BN199" s="215">
        <v>391.94214349969644</v>
      </c>
      <c r="BO199" s="215">
        <v>1254.5627296487135</v>
      </c>
      <c r="BP199" s="215">
        <f t="shared" si="0"/>
        <v>1819.3778252396285</v>
      </c>
      <c r="BQ199" s="215">
        <v>271.1960932610658</v>
      </c>
      <c r="BR199" s="215">
        <v>477.8645444225961</v>
      </c>
      <c r="BS199" s="215">
        <v>1071.2723887802579</v>
      </c>
      <c r="BT199" s="215">
        <f t="shared" si="1"/>
        <v>1820.3330264639199</v>
      </c>
      <c r="BU199" s="215">
        <v>309.5022576632325</v>
      </c>
      <c r="BV199" s="215">
        <v>522.7408748702758</v>
      </c>
      <c r="BW199" s="143">
        <v>987.0416828362663</v>
      </c>
      <c r="BX199" s="215">
        <f t="shared" si="2"/>
        <v>1819.2848153697746</v>
      </c>
      <c r="BY199" s="143">
        <v>241.36010208792788</v>
      </c>
      <c r="BZ199" s="143">
        <v>461.5484648308785</v>
      </c>
      <c r="CA199" s="143">
        <v>1113.248634472955</v>
      </c>
      <c r="CB199" s="215">
        <f t="shared" si="3"/>
        <v>1816.1572013917614</v>
      </c>
      <c r="CC199" s="143">
        <v>267.29924877786675</v>
      </c>
      <c r="CD199" s="143">
        <v>527.3138987972884</v>
      </c>
      <c r="CE199" s="143">
        <v>1019.7389707590179</v>
      </c>
      <c r="CF199" s="215">
        <f t="shared" si="4"/>
        <v>1814.3521183341732</v>
      </c>
      <c r="CG199" s="143">
        <v>64.38250329837214</v>
      </c>
      <c r="CH199" s="143">
        <v>143.20393356262488</v>
      </c>
      <c r="CI199" s="143">
        <v>1595.7945877568443</v>
      </c>
      <c r="CJ199" s="215">
        <f t="shared" si="5"/>
        <v>1803.3810246178414</v>
      </c>
      <c r="CK199" s="143">
        <v>373.7363255824046</v>
      </c>
      <c r="CL199" s="143">
        <v>430.6924101778067</v>
      </c>
      <c r="CM199" s="143">
        <v>977.8381917135106</v>
      </c>
      <c r="CN199" s="215">
        <f t="shared" si="6"/>
        <v>1782.2669274737218</v>
      </c>
      <c r="CO199" s="143">
        <v>294.4560746142329</v>
      </c>
      <c r="CP199" s="143">
        <v>544.8459781980403</v>
      </c>
      <c r="CQ199" s="143">
        <v>977.7993452733807</v>
      </c>
      <c r="CR199" s="215">
        <f t="shared" si="7"/>
        <v>1817.1013980856537</v>
      </c>
      <c r="CS199" s="143">
        <v>252.78468825953385</v>
      </c>
      <c r="CT199" s="143">
        <v>508.39947150492367</v>
      </c>
      <c r="CU199" s="143">
        <v>1057.125056524584</v>
      </c>
      <c r="CV199" s="215">
        <f t="shared" si="8"/>
        <v>1818.3092162890414</v>
      </c>
      <c r="CW199">
        <v>1834.519841947564</v>
      </c>
    </row>
    <row r="200" spans="63:101" ht="12.75">
      <c r="BK200" s="137"/>
      <c r="BL200" s="56" t="s">
        <v>34</v>
      </c>
      <c r="BM200" s="215">
        <v>194.02818015207578</v>
      </c>
      <c r="BN200" s="215">
        <v>339.5056842869649</v>
      </c>
      <c r="BO200" s="215">
        <v>1451.1521606740896</v>
      </c>
      <c r="BP200" s="215">
        <f t="shared" si="0"/>
        <v>1984.6860251131302</v>
      </c>
      <c r="BQ200" s="215">
        <v>259.3315306107503</v>
      </c>
      <c r="BR200" s="215">
        <v>530.8921662000677</v>
      </c>
      <c r="BS200" s="215">
        <v>1191.050446114963</v>
      </c>
      <c r="BT200" s="215">
        <f t="shared" si="1"/>
        <v>1981.274142925781</v>
      </c>
      <c r="BU200" s="215">
        <v>304.7366859319404</v>
      </c>
      <c r="BV200" s="215">
        <v>526.8150294891567</v>
      </c>
      <c r="BW200" s="143">
        <v>1154.3507425283424</v>
      </c>
      <c r="BX200" s="215">
        <f t="shared" si="2"/>
        <v>1985.9024579494394</v>
      </c>
      <c r="BY200" s="143">
        <v>186.49147458010708</v>
      </c>
      <c r="BZ200" s="143">
        <v>483.802403681958</v>
      </c>
      <c r="CA200" s="143">
        <v>1309.3301661111275</v>
      </c>
      <c r="CB200" s="215">
        <f t="shared" si="3"/>
        <v>1979.6240443731926</v>
      </c>
      <c r="CC200" s="143">
        <v>186.39880589517534</v>
      </c>
      <c r="CD200" s="143">
        <v>597.9543560712467</v>
      </c>
      <c r="CE200" s="143">
        <v>1189.8849387921182</v>
      </c>
      <c r="CF200" s="215">
        <f t="shared" si="4"/>
        <v>1974.2381007585402</v>
      </c>
      <c r="CG200" s="143">
        <v>51.01727618170568</v>
      </c>
      <c r="CH200" s="143">
        <v>121.60702149524838</v>
      </c>
      <c r="CI200" s="143">
        <v>1803.808093904209</v>
      </c>
      <c r="CJ200" s="215">
        <f t="shared" si="5"/>
        <v>1976.432391581163</v>
      </c>
      <c r="CK200" s="143">
        <v>327.2596236341401</v>
      </c>
      <c r="CL200" s="143">
        <v>445.5969892715775</v>
      </c>
      <c r="CM200" s="143">
        <v>1179.3219275898907</v>
      </c>
      <c r="CN200" s="215">
        <f t="shared" si="6"/>
        <v>1952.1785404956083</v>
      </c>
      <c r="CO200" s="143">
        <v>245.2573426990312</v>
      </c>
      <c r="CP200" s="143">
        <v>505.9786020326913</v>
      </c>
      <c r="CQ200" s="143">
        <v>1228.7888870040747</v>
      </c>
      <c r="CR200" s="215">
        <f t="shared" si="7"/>
        <v>1980.0248317357973</v>
      </c>
      <c r="CS200" s="143">
        <v>242.80916162895738</v>
      </c>
      <c r="CT200" s="143">
        <v>541.0827233019544</v>
      </c>
      <c r="CU200" s="143">
        <v>1195.1220670042317</v>
      </c>
      <c r="CV200" s="215">
        <f t="shared" si="8"/>
        <v>1979.0139519351435</v>
      </c>
      <c r="CW200">
        <v>1991.505158052433</v>
      </c>
    </row>
    <row r="201" spans="63:101" ht="12.75">
      <c r="BK201" s="137"/>
      <c r="BL201" s="56" t="s">
        <v>4</v>
      </c>
      <c r="BM201" s="215">
        <v>165.71325713236507</v>
      </c>
      <c r="BN201" s="215">
        <v>386.460954786848</v>
      </c>
      <c r="BO201" s="215">
        <v>2118.339457581014</v>
      </c>
      <c r="BP201" s="215">
        <f t="shared" si="0"/>
        <v>2670.513669500227</v>
      </c>
      <c r="BQ201" s="215">
        <v>222.1289165316649</v>
      </c>
      <c r="BR201" s="215">
        <v>570.0387342110195</v>
      </c>
      <c r="BS201" s="215">
        <v>1876.096199190148</v>
      </c>
      <c r="BT201" s="215">
        <f t="shared" si="1"/>
        <v>2668.2638499328323</v>
      </c>
      <c r="BU201" s="215">
        <v>296.798868669004</v>
      </c>
      <c r="BV201" s="215">
        <v>630.2401372330029</v>
      </c>
      <c r="BW201" s="143">
        <v>1743.4746635982192</v>
      </c>
      <c r="BX201" s="215">
        <f t="shared" si="2"/>
        <v>2670.513669500226</v>
      </c>
      <c r="BY201" s="143">
        <v>187.1370129920383</v>
      </c>
      <c r="BZ201" s="143">
        <v>477.780736475143</v>
      </c>
      <c r="CA201" s="143">
        <v>1997.661958195523</v>
      </c>
      <c r="CB201" s="215">
        <f t="shared" si="3"/>
        <v>2662.579707662704</v>
      </c>
      <c r="CC201" s="143">
        <v>200.42932468132847</v>
      </c>
      <c r="CD201" s="143">
        <v>629.1259424612738</v>
      </c>
      <c r="CE201" s="143">
        <v>1829.7408953356073</v>
      </c>
      <c r="CF201" s="215">
        <f t="shared" si="4"/>
        <v>2659.2961624782097</v>
      </c>
      <c r="CG201" s="143">
        <v>49.81984504248667</v>
      </c>
      <c r="CH201" s="143">
        <v>189.09878096230355</v>
      </c>
      <c r="CI201" s="143">
        <v>2407.3742109854015</v>
      </c>
      <c r="CJ201" s="215">
        <f t="shared" si="5"/>
        <v>2646.292836990192</v>
      </c>
      <c r="CK201" s="143">
        <v>242.96324153370395</v>
      </c>
      <c r="CL201" s="143">
        <v>459.11726220667146</v>
      </c>
      <c r="CM201" s="143">
        <v>1928.7537020132618</v>
      </c>
      <c r="CN201" s="215">
        <f t="shared" si="6"/>
        <v>2630.8342057536374</v>
      </c>
      <c r="CO201" s="143">
        <v>234.78787131718508</v>
      </c>
      <c r="CP201" s="143">
        <v>647.008069136661</v>
      </c>
      <c r="CQ201" s="143">
        <v>1768.3165723142831</v>
      </c>
      <c r="CR201" s="215">
        <f t="shared" si="7"/>
        <v>2650.112512768129</v>
      </c>
      <c r="CS201" s="143">
        <v>286.75139456985573</v>
      </c>
      <c r="CT201" s="143">
        <v>684.7945233542133</v>
      </c>
      <c r="CU201" s="143">
        <v>1694.944456816061</v>
      </c>
      <c r="CV201" s="215">
        <f t="shared" si="8"/>
        <v>2666.49037474013</v>
      </c>
      <c r="CW201">
        <v>0</v>
      </c>
    </row>
    <row r="202" spans="63:101" ht="12.75">
      <c r="BK202" s="137"/>
      <c r="BL202" s="56" t="s">
        <v>5</v>
      </c>
      <c r="BM202" s="215">
        <v>22.760944778476834</v>
      </c>
      <c r="BN202" s="215">
        <v>95.1218240194799</v>
      </c>
      <c r="BO202" s="215">
        <v>470.05886036659524</v>
      </c>
      <c r="BP202" s="215">
        <f t="shared" si="0"/>
        <v>587.941629164552</v>
      </c>
      <c r="BQ202" s="215">
        <v>53.89116326388173</v>
      </c>
      <c r="BR202" s="215">
        <v>133.8552806039616</v>
      </c>
      <c r="BS202" s="215">
        <v>401.03739889785476</v>
      </c>
      <c r="BT202" s="215">
        <f t="shared" si="1"/>
        <v>588.7838427656981</v>
      </c>
      <c r="BU202" s="215">
        <v>64.6116136670858</v>
      </c>
      <c r="BV202" s="215">
        <v>154.32674746995067</v>
      </c>
      <c r="BW202" s="143">
        <v>369.84548162866145</v>
      </c>
      <c r="BX202" s="215">
        <f t="shared" si="2"/>
        <v>588.783842765698</v>
      </c>
      <c r="BY202" s="143">
        <v>27.303313409786384</v>
      </c>
      <c r="BZ202" s="143">
        <v>132.43136254332018</v>
      </c>
      <c r="CA202" s="143">
        <v>429.04916681259164</v>
      </c>
      <c r="CB202" s="215">
        <f t="shared" si="3"/>
        <v>588.7838427656982</v>
      </c>
      <c r="CC202" s="143">
        <v>35.014394778444</v>
      </c>
      <c r="CD202" s="143">
        <v>161.02293762060205</v>
      </c>
      <c r="CE202" s="143">
        <v>387.05766858280236</v>
      </c>
      <c r="CF202" s="215">
        <f t="shared" si="4"/>
        <v>583.0950009818484</v>
      </c>
      <c r="CG202" s="143">
        <v>8.284947848496937</v>
      </c>
      <c r="CH202" s="143">
        <v>37.77756661153376</v>
      </c>
      <c r="CI202" s="143">
        <v>540.337008120683</v>
      </c>
      <c r="CJ202" s="215">
        <f t="shared" si="5"/>
        <v>586.3995225807137</v>
      </c>
      <c r="CK202" s="143">
        <v>49.08317433632698</v>
      </c>
      <c r="CL202" s="143">
        <v>114.34289354447012</v>
      </c>
      <c r="CM202" s="143">
        <v>417.26951390071775</v>
      </c>
      <c r="CN202" s="215">
        <f t="shared" si="6"/>
        <v>580.6955817815149</v>
      </c>
      <c r="CO202" s="143">
        <v>53.00768172201305</v>
      </c>
      <c r="CP202" s="143">
        <v>172.17678959260155</v>
      </c>
      <c r="CQ202" s="143">
        <v>359.0602592430734</v>
      </c>
      <c r="CR202" s="215">
        <f t="shared" si="7"/>
        <v>584.244730557688</v>
      </c>
      <c r="CS202" s="143">
        <v>50.90094979135979</v>
      </c>
      <c r="CT202" s="143">
        <v>143.52446753604465</v>
      </c>
      <c r="CU202" s="143">
        <v>393.5162118371475</v>
      </c>
      <c r="CV202" s="215">
        <f t="shared" si="8"/>
        <v>587.941629164552</v>
      </c>
      <c r="CW202">
        <v>0</v>
      </c>
    </row>
    <row r="203" spans="63:101" ht="12.75">
      <c r="BK203" s="137" t="s">
        <v>142</v>
      </c>
      <c r="BL203" s="55" t="s">
        <v>122</v>
      </c>
      <c r="BM203" s="215">
        <v>447.10400370198505</v>
      </c>
      <c r="BN203" s="215">
        <v>1590.3367751273804</v>
      </c>
      <c r="BO203" s="215">
        <v>12326.014738935392</v>
      </c>
      <c r="BP203" s="215">
        <f t="shared" si="0"/>
        <v>14363.455517764756</v>
      </c>
      <c r="BQ203" s="215">
        <v>859.496821509413</v>
      </c>
      <c r="BR203" s="215">
        <v>3355.053022021181</v>
      </c>
      <c r="BS203" s="215">
        <v>10139.910717253191</v>
      </c>
      <c r="BT203" s="215">
        <f t="shared" si="1"/>
        <v>14354.460560783784</v>
      </c>
      <c r="BU203" s="215">
        <v>1205.3226499858167</v>
      </c>
      <c r="BV203" s="215">
        <v>3680.964395987456</v>
      </c>
      <c r="BW203" s="143">
        <v>9478.216058448974</v>
      </c>
      <c r="BX203" s="215">
        <f t="shared" si="2"/>
        <v>14364.503104422247</v>
      </c>
      <c r="BY203" s="143">
        <v>760.8747775225117</v>
      </c>
      <c r="BZ203" s="143">
        <v>3447.5769072368535</v>
      </c>
      <c r="CA203" s="143">
        <v>10144.627906450905</v>
      </c>
      <c r="CB203" s="215">
        <f t="shared" si="3"/>
        <v>14353.07959121027</v>
      </c>
      <c r="CC203" s="143">
        <v>634.208200281224</v>
      </c>
      <c r="CD203" s="143">
        <v>3987.820466363839</v>
      </c>
      <c r="CE203" s="143">
        <v>9693.109630409606</v>
      </c>
      <c r="CF203" s="215">
        <f t="shared" si="4"/>
        <v>14315.13829705467</v>
      </c>
      <c r="CG203" s="143">
        <v>107.77414011877777</v>
      </c>
      <c r="CH203" s="143">
        <v>602.2132013656718</v>
      </c>
      <c r="CI203" s="143">
        <v>13598.563365117534</v>
      </c>
      <c r="CJ203" s="215">
        <f t="shared" si="5"/>
        <v>14308.550706601984</v>
      </c>
      <c r="CK203" s="143">
        <v>952.8798776172961</v>
      </c>
      <c r="CL203" s="143">
        <v>2705.6847875619846</v>
      </c>
      <c r="CM203" s="143">
        <v>10521.809082980924</v>
      </c>
      <c r="CN203" s="215">
        <f t="shared" si="6"/>
        <v>14180.373748160206</v>
      </c>
      <c r="CO203" s="143">
        <v>1182.0991187392017</v>
      </c>
      <c r="CP203" s="143">
        <v>5010.490438460874</v>
      </c>
      <c r="CQ203" s="143">
        <v>8161.2661174470195</v>
      </c>
      <c r="CR203" s="215">
        <f t="shared" si="7"/>
        <v>14353.855674647097</v>
      </c>
      <c r="CS203" s="143">
        <v>764.3448315639843</v>
      </c>
      <c r="CT203" s="143">
        <v>3178.787737927398</v>
      </c>
      <c r="CU203" s="143">
        <v>10410.295093590927</v>
      </c>
      <c r="CV203" s="215">
        <f t="shared" si="8"/>
        <v>14353.42766308231</v>
      </c>
      <c r="CW203">
        <v>14449.781000000012</v>
      </c>
    </row>
    <row r="204" spans="63:101" ht="12.75">
      <c r="BK204" s="137"/>
      <c r="BL204" s="55" t="s">
        <v>59</v>
      </c>
      <c r="BM204" s="215">
        <v>366.9011322432946</v>
      </c>
      <c r="BN204" s="215">
        <v>731.4478277866609</v>
      </c>
      <c r="BO204" s="215">
        <v>2705.714890322796</v>
      </c>
      <c r="BP204" s="215">
        <f t="shared" si="0"/>
        <v>3804.0638503527516</v>
      </c>
      <c r="BQ204" s="215">
        <v>530.5276238718159</v>
      </c>
      <c r="BR204" s="215">
        <v>1008.7567106226644</v>
      </c>
      <c r="BS204" s="215">
        <v>2262.3228348952166</v>
      </c>
      <c r="BT204" s="215">
        <f t="shared" si="1"/>
        <v>3801.607169389697</v>
      </c>
      <c r="BU204" s="215">
        <v>614.2389435951726</v>
      </c>
      <c r="BV204" s="215">
        <v>1049.5559043594326</v>
      </c>
      <c r="BW204" s="143">
        <v>2141.392425364605</v>
      </c>
      <c r="BX204" s="215">
        <f t="shared" si="2"/>
        <v>3805.1872733192104</v>
      </c>
      <c r="BY204" s="143">
        <v>427.8515766680347</v>
      </c>
      <c r="BZ204" s="143">
        <v>945.3508685128373</v>
      </c>
      <c r="CA204" s="143">
        <v>2422.5788005840764</v>
      </c>
      <c r="CB204" s="215">
        <f t="shared" si="3"/>
        <v>3795.7812457649484</v>
      </c>
      <c r="CC204" s="143">
        <v>453.6980546730419</v>
      </c>
      <c r="CD204" s="143">
        <v>1125.2682548685364</v>
      </c>
      <c r="CE204" s="143">
        <v>2209.6239095511323</v>
      </c>
      <c r="CF204" s="215">
        <f t="shared" si="4"/>
        <v>3788.590219092711</v>
      </c>
      <c r="CG204" s="143">
        <v>115.39977948007783</v>
      </c>
      <c r="CH204" s="143">
        <v>264.81095505787323</v>
      </c>
      <c r="CI204" s="143">
        <v>3399.6026816610574</v>
      </c>
      <c r="CJ204" s="215">
        <f t="shared" si="5"/>
        <v>3779.8134161990083</v>
      </c>
      <c r="CK204" s="143">
        <v>700.9959492165452</v>
      </c>
      <c r="CL204" s="143">
        <v>876.289399449385</v>
      </c>
      <c r="CM204" s="143">
        <v>2157.1601193034003</v>
      </c>
      <c r="CN204" s="215">
        <f t="shared" si="6"/>
        <v>3734.4454679693304</v>
      </c>
      <c r="CO204" s="143">
        <v>539.7134173132644</v>
      </c>
      <c r="CP204" s="143">
        <v>1050.8245802307335</v>
      </c>
      <c r="CQ204" s="143">
        <v>2206.588232277452</v>
      </c>
      <c r="CR204" s="215">
        <f t="shared" si="7"/>
        <v>3797.1262298214497</v>
      </c>
      <c r="CS204" s="143">
        <v>495.5938498884916</v>
      </c>
      <c r="CT204" s="143">
        <v>1049.4821948068786</v>
      </c>
      <c r="CU204" s="143">
        <v>2252.2471235288135</v>
      </c>
      <c r="CV204" s="215">
        <f t="shared" si="8"/>
        <v>3797.323168224184</v>
      </c>
      <c r="CW204">
        <v>3826.024999999994</v>
      </c>
    </row>
    <row r="205" spans="63:101" ht="12.75">
      <c r="BK205" s="137"/>
      <c r="BL205" s="55" t="s">
        <v>100</v>
      </c>
      <c r="BM205" s="215">
        <v>205.5416769998395</v>
      </c>
      <c r="BN205" s="215">
        <v>516.9253211137757</v>
      </c>
      <c r="BO205" s="215">
        <v>2825.591728395574</v>
      </c>
      <c r="BP205" s="215">
        <f t="shared" si="0"/>
        <v>3548.0587265091895</v>
      </c>
      <c r="BQ205" s="215">
        <v>294.0258451930443</v>
      </c>
      <c r="BR205" s="215">
        <v>774.6872284361726</v>
      </c>
      <c r="BS205" s="215">
        <v>2477.938046913721</v>
      </c>
      <c r="BT205" s="215">
        <f t="shared" si="1"/>
        <v>3546.651120542938</v>
      </c>
      <c r="BU205" s="215">
        <v>396.4166805431977</v>
      </c>
      <c r="BV205" s="215">
        <v>849.2693137408124</v>
      </c>
      <c r="BW205" s="143">
        <v>2303.2149458263207</v>
      </c>
      <c r="BX205" s="215">
        <f t="shared" si="2"/>
        <v>3548.900940110331</v>
      </c>
      <c r="BY205" s="143">
        <v>236.9779577594863</v>
      </c>
      <c r="BZ205" s="143">
        <v>666.2649073468481</v>
      </c>
      <c r="CA205" s="143">
        <v>2636.892208654422</v>
      </c>
      <c r="CB205" s="215">
        <f t="shared" si="3"/>
        <v>3540.1350737607563</v>
      </c>
      <c r="CC205" s="143">
        <v>253.12856520332124</v>
      </c>
      <c r="CD205" s="143">
        <v>868.1750353305107</v>
      </c>
      <c r="CE205" s="143">
        <v>2407.260062673115</v>
      </c>
      <c r="CF205" s="215">
        <f t="shared" si="4"/>
        <v>3528.5636632069472</v>
      </c>
      <c r="CG205" s="143">
        <v>64.43526551520134</v>
      </c>
      <c r="CH205" s="143">
        <v>236.33975373295903</v>
      </c>
      <c r="CI205" s="143">
        <v>3215.4153364639037</v>
      </c>
      <c r="CJ205" s="215">
        <f t="shared" si="5"/>
        <v>3516.190355712064</v>
      </c>
      <c r="CK205" s="143">
        <v>315.4484076147541</v>
      </c>
      <c r="CL205" s="143">
        <v>613.6552357533827</v>
      </c>
      <c r="CM205" s="143">
        <v>2558.015258510458</v>
      </c>
      <c r="CN205" s="215">
        <f t="shared" si="6"/>
        <v>3487.1189018785944</v>
      </c>
      <c r="CO205" s="143">
        <v>317.7278943829181</v>
      </c>
      <c r="CP205" s="143">
        <v>882.0831119603668</v>
      </c>
      <c r="CQ205" s="143">
        <v>2319.875563437552</v>
      </c>
      <c r="CR205" s="215">
        <f t="shared" si="7"/>
        <v>3519.686569780837</v>
      </c>
      <c r="CS205" s="143">
        <v>360.88826830068473</v>
      </c>
      <c r="CT205" s="143">
        <v>897.5120019958803</v>
      </c>
      <c r="CU205" s="143">
        <v>2285.6351614525242</v>
      </c>
      <c r="CV205" s="215">
        <f t="shared" si="8"/>
        <v>3544.035431749089</v>
      </c>
      <c r="CW205">
        <v>3616.873000000003</v>
      </c>
    </row>
    <row r="206" spans="63:101" ht="12.75">
      <c r="BK206" s="137" t="s">
        <v>30</v>
      </c>
      <c r="BL206" s="55" t="s">
        <v>31</v>
      </c>
      <c r="BM206" s="215">
        <v>128.03571390613845</v>
      </c>
      <c r="BN206" s="215">
        <v>362.24150151395133</v>
      </c>
      <c r="BO206" s="215">
        <v>1721.8406449030801</v>
      </c>
      <c r="BP206" s="215">
        <f t="shared" si="0"/>
        <v>2212.11786032317</v>
      </c>
      <c r="BQ206" s="215">
        <v>249.1854342886528</v>
      </c>
      <c r="BR206" s="215">
        <v>529.5018128999436</v>
      </c>
      <c r="BS206" s="215">
        <v>1429.3389905850267</v>
      </c>
      <c r="BT206" s="215">
        <f t="shared" si="1"/>
        <v>2208.026237773623</v>
      </c>
      <c r="BU206" s="215">
        <v>309.48430299397177</v>
      </c>
      <c r="BV206" s="215">
        <v>520.8655434436621</v>
      </c>
      <c r="BW206" s="143">
        <v>1381.7680138855383</v>
      </c>
      <c r="BX206" s="215">
        <f t="shared" si="2"/>
        <v>2212.117860323172</v>
      </c>
      <c r="BY206" s="143">
        <v>202.5276122961272</v>
      </c>
      <c r="BZ206" s="143">
        <v>443.26617172793505</v>
      </c>
      <c r="CA206" s="143">
        <v>1560.4079562924433</v>
      </c>
      <c r="CB206" s="215">
        <f t="shared" si="3"/>
        <v>2206.2017403165055</v>
      </c>
      <c r="CC206" s="143">
        <v>261.2568402483397</v>
      </c>
      <c r="CD206" s="143">
        <v>610.8202862078715</v>
      </c>
      <c r="CE206" s="143">
        <v>1327.5897452177783</v>
      </c>
      <c r="CF206" s="215">
        <f t="shared" si="4"/>
        <v>2199.6668716739896</v>
      </c>
      <c r="CG206" s="143">
        <v>56.90019076606845</v>
      </c>
      <c r="CH206" s="143">
        <v>228.49885955196044</v>
      </c>
      <c r="CI206" s="143">
        <v>1920.2216427450628</v>
      </c>
      <c r="CJ206" s="215">
        <f t="shared" si="5"/>
        <v>2205.6206930630915</v>
      </c>
      <c r="CK206" s="143">
        <v>255.96664817032843</v>
      </c>
      <c r="CL206" s="143">
        <v>430.39346366742905</v>
      </c>
      <c r="CM206" s="143">
        <v>1477.7905317287427</v>
      </c>
      <c r="CN206" s="215">
        <f t="shared" si="6"/>
        <v>2164.1506435665</v>
      </c>
      <c r="CO206" s="143">
        <v>323.21619955823417</v>
      </c>
      <c r="CP206" s="143">
        <v>626.5061686937971</v>
      </c>
      <c r="CQ206" s="143">
        <v>1253.570160465708</v>
      </c>
      <c r="CR206" s="215">
        <f t="shared" si="7"/>
        <v>2203.2925287177395</v>
      </c>
      <c r="CS206" s="143">
        <v>197.59274084281205</v>
      </c>
      <c r="CT206" s="143">
        <v>585.2046557317027</v>
      </c>
      <c r="CU206" s="143">
        <v>1424.6718285275003</v>
      </c>
      <c r="CV206" s="215">
        <f t="shared" si="8"/>
        <v>2207.469225102015</v>
      </c>
      <c r="CW206">
        <v>2263.5427232976735</v>
      </c>
    </row>
    <row r="207" spans="63:101" ht="12.75">
      <c r="BK207" s="137"/>
      <c r="BL207" s="55" t="s">
        <v>29</v>
      </c>
      <c r="BM207" s="215">
        <v>891.5110990389798</v>
      </c>
      <c r="BN207" s="215">
        <v>2476.468422513866</v>
      </c>
      <c r="BO207" s="215">
        <v>16135.480712750767</v>
      </c>
      <c r="BP207" s="215">
        <f t="shared" si="0"/>
        <v>19503.460234303613</v>
      </c>
      <c r="BQ207" s="215">
        <v>1434.8648562856226</v>
      </c>
      <c r="BR207" s="215">
        <v>4608.995148180072</v>
      </c>
      <c r="BS207" s="215">
        <v>13450.832608477114</v>
      </c>
      <c r="BT207" s="215">
        <f t="shared" si="1"/>
        <v>19494.69261294281</v>
      </c>
      <c r="BU207" s="215">
        <v>1906.4939711302159</v>
      </c>
      <c r="BV207" s="215">
        <v>5058.924070644038</v>
      </c>
      <c r="BW207" s="143">
        <v>12541.055415754325</v>
      </c>
      <c r="BX207" s="215">
        <f t="shared" si="2"/>
        <v>19506.473457528577</v>
      </c>
      <c r="BY207" s="143">
        <v>1223.1766996539056</v>
      </c>
      <c r="BZ207" s="143">
        <v>4615.926511368585</v>
      </c>
      <c r="CA207" s="143">
        <v>13643.690959396965</v>
      </c>
      <c r="CB207" s="215">
        <f t="shared" si="3"/>
        <v>19482.794170419456</v>
      </c>
      <c r="CC207" s="143">
        <v>1079.7779799092461</v>
      </c>
      <c r="CD207" s="143">
        <v>5370.443470355017</v>
      </c>
      <c r="CE207" s="143">
        <v>12982.403857416042</v>
      </c>
      <c r="CF207" s="215">
        <f t="shared" si="4"/>
        <v>19432.625307680304</v>
      </c>
      <c r="CG207" s="143">
        <v>230.7089943479884</v>
      </c>
      <c r="CH207" s="143">
        <v>874.865050604543</v>
      </c>
      <c r="CI207" s="143">
        <v>18293.359740497428</v>
      </c>
      <c r="CJ207" s="215">
        <f t="shared" si="5"/>
        <v>19398.93378544996</v>
      </c>
      <c r="CK207" s="143">
        <v>1713.357586278266</v>
      </c>
      <c r="CL207" s="143">
        <v>3765.235959097314</v>
      </c>
      <c r="CM207" s="143">
        <v>13759.19392906605</v>
      </c>
      <c r="CN207" s="215">
        <f t="shared" si="6"/>
        <v>19237.78747444163</v>
      </c>
      <c r="CO207" s="143">
        <v>1716.3242308771485</v>
      </c>
      <c r="CP207" s="143">
        <v>6316.891961958197</v>
      </c>
      <c r="CQ207" s="143">
        <v>11434.159752696298</v>
      </c>
      <c r="CR207" s="215">
        <f t="shared" si="7"/>
        <v>19467.375945531643</v>
      </c>
      <c r="CS207" s="143">
        <v>1423.23420891035</v>
      </c>
      <c r="CT207" s="143">
        <v>4540.577278998444</v>
      </c>
      <c r="CU207" s="143">
        <v>13523.505550044767</v>
      </c>
      <c r="CV207" s="215">
        <f t="shared" si="8"/>
        <v>19487.31703795356</v>
      </c>
      <c r="CW207">
        <v>19629.136276702327</v>
      </c>
    </row>
    <row r="208" spans="63:101" ht="25.5">
      <c r="BK208" s="137" t="s">
        <v>35</v>
      </c>
      <c r="BL208" s="55" t="s">
        <v>36</v>
      </c>
      <c r="BM208" s="215">
        <v>263.7022701601778</v>
      </c>
      <c r="BN208" s="215">
        <v>877.6754699888162</v>
      </c>
      <c r="BO208" s="215">
        <v>6524.033846785295</v>
      </c>
      <c r="BP208" s="215">
        <f t="shared" si="0"/>
        <v>7665.4115869342895</v>
      </c>
      <c r="BQ208" s="215">
        <v>471.0039329170988</v>
      </c>
      <c r="BR208" s="215">
        <v>1704.2187642131325</v>
      </c>
      <c r="BS208" s="215">
        <v>5490.188889804058</v>
      </c>
      <c r="BT208" s="215">
        <f t="shared" si="1"/>
        <v>7665.4115869342895</v>
      </c>
      <c r="BU208" s="215">
        <v>711.6654550393849</v>
      </c>
      <c r="BV208" s="215">
        <v>1898.569801783445</v>
      </c>
      <c r="BW208" s="143">
        <v>5055.176330111451</v>
      </c>
      <c r="BX208" s="215">
        <f t="shared" si="2"/>
        <v>7665.41158693428</v>
      </c>
      <c r="BY208" s="143">
        <v>414.7126811281888</v>
      </c>
      <c r="BZ208" s="143">
        <v>1715.7759546156078</v>
      </c>
      <c r="CA208" s="143">
        <v>5530.809852445847</v>
      </c>
      <c r="CB208" s="215">
        <f t="shared" si="3"/>
        <v>7661.298488189645</v>
      </c>
      <c r="CC208" s="143">
        <v>346.2356343852145</v>
      </c>
      <c r="CD208" s="143">
        <v>1993.823818183413</v>
      </c>
      <c r="CE208" s="143">
        <v>5305.722802776989</v>
      </c>
      <c r="CF208" s="215">
        <f t="shared" si="4"/>
        <v>7645.782255345616</v>
      </c>
      <c r="CG208" s="143">
        <v>62.34648701630239</v>
      </c>
      <c r="CH208" s="143">
        <v>281.57905514549503</v>
      </c>
      <c r="CI208" s="143">
        <v>7287.008548039225</v>
      </c>
      <c r="CJ208" s="215">
        <f t="shared" si="5"/>
        <v>7630.934090201023</v>
      </c>
      <c r="CK208" s="143">
        <v>515.2271715918539</v>
      </c>
      <c r="CL208" s="143">
        <v>1399.2046783584246</v>
      </c>
      <c r="CM208" s="143">
        <v>5659.175754128495</v>
      </c>
      <c r="CN208" s="215">
        <f t="shared" si="6"/>
        <v>7573.607604078774</v>
      </c>
      <c r="CO208" s="143">
        <v>576.1570419337047</v>
      </c>
      <c r="CP208" s="143">
        <v>2595.7847459466225</v>
      </c>
      <c r="CQ208" s="143">
        <v>4478.138707982761</v>
      </c>
      <c r="CR208" s="215">
        <f t="shared" si="7"/>
        <v>7650.080495863088</v>
      </c>
      <c r="CS208" s="143">
        <v>461.8888086897825</v>
      </c>
      <c r="CT208" s="143">
        <v>1651.9412129419832</v>
      </c>
      <c r="CU208" s="143">
        <v>5546.461093688489</v>
      </c>
      <c r="CV208" s="215">
        <f t="shared" si="8"/>
        <v>7660.291115320255</v>
      </c>
      <c r="CW208">
        <v>7702.0961279257845</v>
      </c>
    </row>
    <row r="209" spans="63:101" ht="12.75">
      <c r="BK209" s="137"/>
      <c r="BL209" s="55" t="s">
        <v>37</v>
      </c>
      <c r="BM209" s="215">
        <v>229.7786029442028</v>
      </c>
      <c r="BN209" s="215">
        <v>623.3409530198111</v>
      </c>
      <c r="BO209" s="215">
        <v>3752.32953798871</v>
      </c>
      <c r="BP209" s="215">
        <f t="shared" si="0"/>
        <v>4605.449093952724</v>
      </c>
      <c r="BQ209" s="215">
        <v>370.0608036733426</v>
      </c>
      <c r="BR209" s="215">
        <v>1191.898749591956</v>
      </c>
      <c r="BS209" s="215">
        <v>3042.154589436376</v>
      </c>
      <c r="BT209" s="215">
        <f t="shared" si="1"/>
        <v>4604.114142701675</v>
      </c>
      <c r="BU209" s="215">
        <v>428.26394727488633</v>
      </c>
      <c r="BV209" s="215">
        <v>1157.4101545579572</v>
      </c>
      <c r="BW209" s="143">
        <v>3020.7301933441695</v>
      </c>
      <c r="BX209" s="215">
        <f t="shared" si="2"/>
        <v>4606.404295177013</v>
      </c>
      <c r="BY209" s="143">
        <v>318.46400989065035</v>
      </c>
      <c r="BZ209" s="143">
        <v>1149.6100410960696</v>
      </c>
      <c r="CA209" s="143">
        <v>3135.149629491696</v>
      </c>
      <c r="CB209" s="215">
        <f t="shared" si="3"/>
        <v>4603.223680478416</v>
      </c>
      <c r="CC209" s="143">
        <v>310.78508122935193</v>
      </c>
      <c r="CD209" s="143">
        <v>1354.8005183311334</v>
      </c>
      <c r="CE209" s="143">
        <v>2921.410356257448</v>
      </c>
      <c r="CF209" s="215">
        <f t="shared" si="4"/>
        <v>4586.995955817933</v>
      </c>
      <c r="CG209" s="143">
        <v>81.92194288151093</v>
      </c>
      <c r="CH209" s="143">
        <v>247.60146538850222</v>
      </c>
      <c r="CI209" s="143">
        <v>4254.475451079631</v>
      </c>
      <c r="CJ209" s="215">
        <f t="shared" si="5"/>
        <v>4583.998859349645</v>
      </c>
      <c r="CK209" s="143">
        <v>456.55024631748006</v>
      </c>
      <c r="CL209" s="143">
        <v>900.9062359065061</v>
      </c>
      <c r="CM209" s="143">
        <v>3195.413550706705</v>
      </c>
      <c r="CN209" s="215">
        <f t="shared" si="6"/>
        <v>4552.870032930691</v>
      </c>
      <c r="CO209" s="143">
        <v>452.0078757192065</v>
      </c>
      <c r="CP209" s="143">
        <v>1549.6004054677455</v>
      </c>
      <c r="CQ209" s="143">
        <v>2601.365220961908</v>
      </c>
      <c r="CR209" s="215">
        <f t="shared" si="7"/>
        <v>4602.97350214886</v>
      </c>
      <c r="CS209" s="143">
        <v>341.88525106480415</v>
      </c>
      <c r="CT209" s="143">
        <v>1179.892058947499</v>
      </c>
      <c r="CU209" s="143">
        <v>3081.1744320105536</v>
      </c>
      <c r="CV209" s="215">
        <f t="shared" si="8"/>
        <v>4602.951742022857</v>
      </c>
      <c r="CW209">
        <v>4620.807636082702</v>
      </c>
    </row>
    <row r="210" spans="63:101" ht="12.75">
      <c r="BK210" s="137"/>
      <c r="BL210" s="55" t="s">
        <v>38</v>
      </c>
      <c r="BM210" s="215">
        <v>129.5358496286133</v>
      </c>
      <c r="BN210" s="215">
        <v>271.5697780746704</v>
      </c>
      <c r="BO210" s="215">
        <v>1123.1686775477317</v>
      </c>
      <c r="BP210" s="215">
        <f t="shared" si="0"/>
        <v>1524.2743052510154</v>
      </c>
      <c r="BQ210" s="215">
        <v>216.93084527705187</v>
      </c>
      <c r="BR210" s="215">
        <v>431.557633531058</v>
      </c>
      <c r="BS210" s="215">
        <v>874.7068830521811</v>
      </c>
      <c r="BT210" s="215">
        <f t="shared" si="1"/>
        <v>1523.195361860291</v>
      </c>
      <c r="BU210" s="215">
        <v>261.50073289346153</v>
      </c>
      <c r="BV210" s="215">
        <v>458.494490970883</v>
      </c>
      <c r="BW210" s="143">
        <v>804.279081386672</v>
      </c>
      <c r="BX210" s="215">
        <f t="shared" si="2"/>
        <v>1524.2743052510166</v>
      </c>
      <c r="BY210" s="143">
        <v>160.41994596959384</v>
      </c>
      <c r="BZ210" s="143">
        <v>402.0717125859122</v>
      </c>
      <c r="CA210" s="143">
        <v>955.8509718101436</v>
      </c>
      <c r="CB210" s="215">
        <f t="shared" si="3"/>
        <v>1518.3426303656497</v>
      </c>
      <c r="CC210" s="143">
        <v>172.3262762700924</v>
      </c>
      <c r="CD210" s="143">
        <v>482.20328716358677</v>
      </c>
      <c r="CE210" s="143">
        <v>865.2931184304111</v>
      </c>
      <c r="CF210" s="215">
        <f t="shared" si="4"/>
        <v>1519.8226818640903</v>
      </c>
      <c r="CG210" s="143">
        <v>59.05070870315286</v>
      </c>
      <c r="CH210" s="143">
        <v>129.89761624569334</v>
      </c>
      <c r="CI210" s="143">
        <v>1328.1341243469228</v>
      </c>
      <c r="CJ210" s="215">
        <f t="shared" si="5"/>
        <v>1517.082449295769</v>
      </c>
      <c r="CK210" s="143">
        <v>285.8111645224114</v>
      </c>
      <c r="CL210" s="143">
        <v>342.7133192038163</v>
      </c>
      <c r="CM210" s="143">
        <v>880.6906878971237</v>
      </c>
      <c r="CN210" s="215">
        <f t="shared" si="6"/>
        <v>1509.2151716233514</v>
      </c>
      <c r="CO210" s="143">
        <v>250.29023339218992</v>
      </c>
      <c r="CP210" s="143">
        <v>447.6723639073279</v>
      </c>
      <c r="CQ210" s="143">
        <v>819.9484750352285</v>
      </c>
      <c r="CR210" s="215">
        <f t="shared" si="7"/>
        <v>1517.9110723347462</v>
      </c>
      <c r="CS210" s="143">
        <v>228.85919756179615</v>
      </c>
      <c r="CT210" s="143">
        <v>429.1720542276516</v>
      </c>
      <c r="CU210" s="143">
        <v>863.7595832819753</v>
      </c>
      <c r="CV210" s="215">
        <f t="shared" si="8"/>
        <v>1521.790835071423</v>
      </c>
      <c r="CW210">
        <v>1532.7079982818457</v>
      </c>
    </row>
    <row r="211" spans="63:101" ht="12.75">
      <c r="BK211" s="137"/>
      <c r="BL211" s="55" t="s">
        <v>39</v>
      </c>
      <c r="BM211" s="215">
        <v>94.59954458669436</v>
      </c>
      <c r="BN211" s="215">
        <v>240.37540162428357</v>
      </c>
      <c r="BO211" s="215">
        <v>1222.2054049171288</v>
      </c>
      <c r="BP211" s="215">
        <f t="shared" si="0"/>
        <v>1557.1803511281068</v>
      </c>
      <c r="BQ211" s="215">
        <v>127.9212621956263</v>
      </c>
      <c r="BR211" s="215">
        <v>392.91380590645275</v>
      </c>
      <c r="BS211" s="215">
        <v>1034.0992653290475</v>
      </c>
      <c r="BT211" s="215">
        <f t="shared" si="1"/>
        <v>1554.9343334311266</v>
      </c>
      <c r="BU211" s="215">
        <v>185.0624560515505</v>
      </c>
      <c r="BV211" s="215">
        <v>399.1695396663189</v>
      </c>
      <c r="BW211" s="143">
        <v>972.9483554102354</v>
      </c>
      <c r="BX211" s="215">
        <f t="shared" si="2"/>
        <v>1557.1803511281048</v>
      </c>
      <c r="BY211" s="143">
        <v>109.17526779959702</v>
      </c>
      <c r="BZ211" s="143">
        <v>374.11586905412054</v>
      </c>
      <c r="CA211" s="143">
        <v>1073.8892142743882</v>
      </c>
      <c r="CB211" s="215">
        <f t="shared" si="3"/>
        <v>1557.1803511281057</v>
      </c>
      <c r="CC211" s="143">
        <v>131.4395474806378</v>
      </c>
      <c r="CD211" s="143">
        <v>463.5683446618889</v>
      </c>
      <c r="CE211" s="143">
        <v>956.1277890352293</v>
      </c>
      <c r="CF211" s="215">
        <f t="shared" si="4"/>
        <v>1551.135681177756</v>
      </c>
      <c r="CG211" s="143">
        <v>23.360993788009772</v>
      </c>
      <c r="CH211" s="143">
        <v>126.55519467231066</v>
      </c>
      <c r="CI211" s="143">
        <v>1395.1822492297993</v>
      </c>
      <c r="CJ211" s="215">
        <f t="shared" si="5"/>
        <v>1545.0984376901197</v>
      </c>
      <c r="CK211" s="143">
        <v>166.70065112561534</v>
      </c>
      <c r="CL211" s="143">
        <v>339.13532443078253</v>
      </c>
      <c r="CM211" s="143">
        <v>1022.4044528430366</v>
      </c>
      <c r="CN211" s="215">
        <f t="shared" si="6"/>
        <v>1528.2404283994344</v>
      </c>
      <c r="CO211" s="143">
        <v>188.0868712266123</v>
      </c>
      <c r="CP211" s="143">
        <v>441.135067746943</v>
      </c>
      <c r="CQ211" s="143">
        <v>916.930195510875</v>
      </c>
      <c r="CR211" s="215">
        <f t="shared" si="7"/>
        <v>1546.1521344844305</v>
      </c>
      <c r="CS211" s="143">
        <v>132.2948844100371</v>
      </c>
      <c r="CT211" s="143">
        <v>416.60256342668373</v>
      </c>
      <c r="CU211" s="143">
        <v>1007.3901689311862</v>
      </c>
      <c r="CV211" s="215">
        <f t="shared" si="8"/>
        <v>1556.287616767907</v>
      </c>
      <c r="CW211">
        <v>1670.698247254188</v>
      </c>
    </row>
    <row r="212" spans="63:101" ht="12.75">
      <c r="BK212" s="137"/>
      <c r="BL212" s="55" t="s">
        <v>40</v>
      </c>
      <c r="BM212" s="215">
        <v>219.83420049146486</v>
      </c>
      <c r="BN212" s="215">
        <v>501.9951002293591</v>
      </c>
      <c r="BO212" s="215">
        <v>2328.1063800983775</v>
      </c>
      <c r="BP212" s="215">
        <f t="shared" si="0"/>
        <v>3049.9356808192015</v>
      </c>
      <c r="BQ212" s="215">
        <v>351.89988971448037</v>
      </c>
      <c r="BR212" s="215">
        <v>780.0969778936116</v>
      </c>
      <c r="BS212" s="215">
        <v>1909.1977054293022</v>
      </c>
      <c r="BT212" s="215">
        <f t="shared" si="1"/>
        <v>3041.194573037394</v>
      </c>
      <c r="BU212" s="215">
        <v>372.13056953739306</v>
      </c>
      <c r="BV212" s="215">
        <v>847.9986858693753</v>
      </c>
      <c r="BW212" s="143">
        <v>1829.8064254124326</v>
      </c>
      <c r="BX212" s="215">
        <f t="shared" si="2"/>
        <v>3049.935680819201</v>
      </c>
      <c r="BY212" s="143">
        <v>282.4743022373793</v>
      </c>
      <c r="BZ212" s="143">
        <v>754.9575376869919</v>
      </c>
      <c r="CA212" s="143">
        <v>2006.3387085821337</v>
      </c>
      <c r="CB212" s="215">
        <f t="shared" si="3"/>
        <v>3043.770548506505</v>
      </c>
      <c r="CC212" s="143">
        <v>260.58888609296287</v>
      </c>
      <c r="CD212" s="143">
        <v>892.5765806851064</v>
      </c>
      <c r="CE212" s="143">
        <v>1879.4921384813797</v>
      </c>
      <c r="CF212" s="215">
        <f t="shared" si="4"/>
        <v>3032.657605259449</v>
      </c>
      <c r="CG212" s="143">
        <v>39.1025282518231</v>
      </c>
      <c r="CH212" s="143">
        <v>223.93401294551347</v>
      </c>
      <c r="CI212" s="143">
        <v>2763.322852814567</v>
      </c>
      <c r="CJ212" s="215">
        <f t="shared" si="5"/>
        <v>3026.3593940119035</v>
      </c>
      <c r="CK212" s="143">
        <v>349.96549816114646</v>
      </c>
      <c r="CL212" s="143">
        <v>634.7034374229354</v>
      </c>
      <c r="CM212" s="143">
        <v>2015.382197510102</v>
      </c>
      <c r="CN212" s="215">
        <f t="shared" si="6"/>
        <v>3000.051133094184</v>
      </c>
      <c r="CO212" s="143">
        <v>327.76990804525167</v>
      </c>
      <c r="CP212" s="143">
        <v>897.6696039694942</v>
      </c>
      <c r="CQ212" s="143">
        <v>1819.2603947399907</v>
      </c>
      <c r="CR212" s="215">
        <f t="shared" si="7"/>
        <v>3044.6999067547367</v>
      </c>
      <c r="CS212" s="143">
        <v>301.29492299723654</v>
      </c>
      <c r="CT212" s="143">
        <v>887.7970043422562</v>
      </c>
      <c r="CU212" s="143">
        <v>1856.9853621476254</v>
      </c>
      <c r="CV212" s="215">
        <f t="shared" si="8"/>
        <v>3046.077289487118</v>
      </c>
      <c r="CW212">
        <v>3049.935680819192</v>
      </c>
    </row>
    <row r="213" spans="63:101" ht="12.75">
      <c r="BK213" s="137"/>
      <c r="BL213" s="55" t="s">
        <v>41</v>
      </c>
      <c r="BM213" s="274">
        <v>82.09634513396551</v>
      </c>
      <c r="BN213" s="274">
        <v>323.7532210908752</v>
      </c>
      <c r="BO213" s="274">
        <v>2907.47751031656</v>
      </c>
      <c r="BP213" s="274">
        <f t="shared" si="0"/>
        <v>3313.3270765414004</v>
      </c>
      <c r="BQ213" s="274">
        <v>146.23355679667407</v>
      </c>
      <c r="BR213" s="274">
        <v>637.8110299438144</v>
      </c>
      <c r="BS213" s="274">
        <v>2529.8242660111587</v>
      </c>
      <c r="BT213" s="274">
        <f t="shared" si="1"/>
        <v>3313.868852751647</v>
      </c>
      <c r="BU213" s="274">
        <v>257.35511332751105</v>
      </c>
      <c r="BV213" s="274">
        <v>818.1469412397267</v>
      </c>
      <c r="BW213" s="274">
        <v>2239.883043974922</v>
      </c>
      <c r="BX213" s="274">
        <f t="shared" si="2"/>
        <v>3315.38509854216</v>
      </c>
      <c r="BY213" s="274">
        <v>140.45810492462377</v>
      </c>
      <c r="BZ213" s="274">
        <v>662.661568057839</v>
      </c>
      <c r="CA213" s="274">
        <v>2502.060539085192</v>
      </c>
      <c r="CB213" s="274">
        <f t="shared" si="3"/>
        <v>3305.180212067655</v>
      </c>
      <c r="CC213" s="274">
        <v>119.65939469932798</v>
      </c>
      <c r="CD213" s="274">
        <v>794.291207537772</v>
      </c>
      <c r="CE213" s="274">
        <v>2381.9473976523873</v>
      </c>
      <c r="CF213" s="274">
        <f t="shared" si="4"/>
        <v>3295.8979998894874</v>
      </c>
      <c r="CG213" s="274">
        <v>21.826524473257898</v>
      </c>
      <c r="CH213" s="274">
        <v>93.7965657589895</v>
      </c>
      <c r="CI213" s="274">
        <v>3185.45815773236</v>
      </c>
      <c r="CJ213" s="274">
        <f t="shared" si="5"/>
        <v>3301.0812479646074</v>
      </c>
      <c r="CK213" s="274">
        <v>195.06950273008766</v>
      </c>
      <c r="CL213" s="274">
        <v>578.9664274422897</v>
      </c>
      <c r="CM213" s="274">
        <v>2463.917817709326</v>
      </c>
      <c r="CN213" s="274">
        <f t="shared" si="6"/>
        <v>3237.9537478817033</v>
      </c>
      <c r="CO213" s="274">
        <v>245.22850011841822</v>
      </c>
      <c r="CP213" s="274">
        <v>1011.5359436138423</v>
      </c>
      <c r="CQ213" s="274">
        <v>2052.086918931249</v>
      </c>
      <c r="CR213" s="274">
        <f t="shared" si="7"/>
        <v>3308.8513626635095</v>
      </c>
      <c r="CS213" s="274">
        <v>154.60388502950397</v>
      </c>
      <c r="CT213" s="274">
        <v>560.3770408440826</v>
      </c>
      <c r="CU213" s="274">
        <v>2592.4067385124176</v>
      </c>
      <c r="CV213" s="274">
        <f t="shared" si="8"/>
        <v>3307.387664386004</v>
      </c>
      <c r="CW213" s="188">
        <v>3316.433309636297</v>
      </c>
    </row>
    <row r="214" spans="63:101" ht="12.75">
      <c r="BK214" s="17" t="s">
        <v>145</v>
      </c>
      <c r="BL214" s="55" t="s">
        <v>42</v>
      </c>
      <c r="BM214" s="215">
        <v>52.046902587900306</v>
      </c>
      <c r="BN214" s="215">
        <v>159.1498652548204</v>
      </c>
      <c r="BO214" s="215">
        <v>916.4262586485627</v>
      </c>
      <c r="BP214" s="215">
        <f t="shared" si="0"/>
        <v>1127.6230264912833</v>
      </c>
      <c r="BQ214" s="215">
        <v>93.73273633117579</v>
      </c>
      <c r="BR214" s="215">
        <v>257.20327446453354</v>
      </c>
      <c r="BS214" s="215">
        <v>776.6870156955744</v>
      </c>
      <c r="BT214" s="215">
        <f t="shared" si="1"/>
        <v>1127.6230264912838</v>
      </c>
      <c r="BU214" s="215">
        <v>133.82239096790477</v>
      </c>
      <c r="BV214" s="215">
        <v>319.56948499211796</v>
      </c>
      <c r="BW214" s="143">
        <v>674.23115053126</v>
      </c>
      <c r="BX214" s="215">
        <f t="shared" si="2"/>
        <v>1127.6230264912829</v>
      </c>
      <c r="BY214" s="143">
        <v>77.84082878808191</v>
      </c>
      <c r="BZ214" s="143">
        <v>253.58513772796778</v>
      </c>
      <c r="CA214" s="143">
        <v>796.1970599752337</v>
      </c>
      <c r="CB214" s="215">
        <f t="shared" si="3"/>
        <v>1127.6230264912833</v>
      </c>
      <c r="CC214" s="143">
        <v>50.08888475418946</v>
      </c>
      <c r="CD214" s="143">
        <v>282.86153720448596</v>
      </c>
      <c r="CE214" s="143">
        <v>794.6726045326079</v>
      </c>
      <c r="CF214" s="215">
        <f t="shared" si="4"/>
        <v>1127.6230264912833</v>
      </c>
      <c r="CG214" s="143">
        <v>10.733412146926606</v>
      </c>
      <c r="CH214" s="143">
        <v>46.47038907251039</v>
      </c>
      <c r="CI214" s="143">
        <v>1069.32232338234</v>
      </c>
      <c r="CJ214" s="215">
        <f t="shared" si="5"/>
        <v>1126.5261246017772</v>
      </c>
      <c r="CK214" s="143">
        <v>116.10299124415243</v>
      </c>
      <c r="CL214" s="143">
        <v>231.77321048988534</v>
      </c>
      <c r="CM214" s="143">
        <v>776.1356144286644</v>
      </c>
      <c r="CN214" s="215">
        <f t="shared" si="6"/>
        <v>1124.0118161627022</v>
      </c>
      <c r="CO214" s="143">
        <v>71.23625353310543</v>
      </c>
      <c r="CP214" s="143">
        <v>299.4132123878657</v>
      </c>
      <c r="CQ214" s="143">
        <v>755.8766586808049</v>
      </c>
      <c r="CR214" s="215">
        <f t="shared" si="7"/>
        <v>1126.526124601776</v>
      </c>
      <c r="CS214" s="143">
        <v>91.00804622392936</v>
      </c>
      <c r="CT214" s="143">
        <v>277.587830773542</v>
      </c>
      <c r="CU214" s="143">
        <v>759.0271494938119</v>
      </c>
      <c r="CV214" s="215">
        <f t="shared" si="8"/>
        <v>1127.6230264912833</v>
      </c>
      <c r="CW214">
        <v>1135.071996882417</v>
      </c>
    </row>
    <row r="215" spans="63:101" ht="12.75">
      <c r="BK215" s="137"/>
      <c r="BL215" s="55" t="s">
        <v>43</v>
      </c>
      <c r="BM215" s="215">
        <v>173.0456037685195</v>
      </c>
      <c r="BN215" s="215">
        <v>397.0558885421679</v>
      </c>
      <c r="BO215" s="215">
        <v>2385.9226220613787</v>
      </c>
      <c r="BP215" s="215">
        <f t="shared" si="0"/>
        <v>2956.024114372066</v>
      </c>
      <c r="BQ215" s="215">
        <v>256.5789882784488</v>
      </c>
      <c r="BR215" s="215">
        <v>775.7368603501849</v>
      </c>
      <c r="BS215" s="215">
        <v>1924.5504793445778</v>
      </c>
      <c r="BT215" s="215">
        <f t="shared" si="1"/>
        <v>2956.8663279732114</v>
      </c>
      <c r="BU215" s="215">
        <v>318.7177779222273</v>
      </c>
      <c r="BV215" s="215">
        <v>740.1887264354552</v>
      </c>
      <c r="BW215" s="143">
        <v>1897.9598236155305</v>
      </c>
      <c r="BX215" s="215">
        <f t="shared" si="2"/>
        <v>2956.8663279732127</v>
      </c>
      <c r="BY215" s="143">
        <v>205.38599972045242</v>
      </c>
      <c r="BZ215" s="143">
        <v>701.8989190404151</v>
      </c>
      <c r="CA215" s="143">
        <v>2048.5290026282796</v>
      </c>
      <c r="CB215" s="215">
        <f t="shared" si="3"/>
        <v>2955.8139213891473</v>
      </c>
      <c r="CC215" s="143">
        <v>174.44625357038203</v>
      </c>
      <c r="CD215" s="143">
        <v>867.3175989642481</v>
      </c>
      <c r="CE215" s="143">
        <v>1911.336507474409</v>
      </c>
      <c r="CF215" s="215">
        <f t="shared" si="4"/>
        <v>2953.100360009039</v>
      </c>
      <c r="CG215" s="143">
        <v>38.924846693367826</v>
      </c>
      <c r="CH215" s="143">
        <v>134.94193205898873</v>
      </c>
      <c r="CI215" s="143">
        <v>2779.3949859683617</v>
      </c>
      <c r="CJ215" s="215">
        <f t="shared" si="5"/>
        <v>2953.261764720718</v>
      </c>
      <c r="CK215" s="143">
        <v>329.10281867108694</v>
      </c>
      <c r="CL215" s="143">
        <v>631.482284604468</v>
      </c>
      <c r="CM215" s="143">
        <v>1959.966742034214</v>
      </c>
      <c r="CN215" s="215">
        <f t="shared" si="6"/>
        <v>2920.551845309769</v>
      </c>
      <c r="CO215" s="143">
        <v>310.2866631333333</v>
      </c>
      <c r="CP215" s="143">
        <v>957.6481001633595</v>
      </c>
      <c r="CQ215" s="143">
        <v>1687.8581105779767</v>
      </c>
      <c r="CR215" s="215">
        <f t="shared" si="7"/>
        <v>2955.7928738746696</v>
      </c>
      <c r="CS215" s="143">
        <v>277.05409544796447</v>
      </c>
      <c r="CT215" s="143">
        <v>684.4702675889869</v>
      </c>
      <c r="CU215" s="143">
        <v>1992.1026739713302</v>
      </c>
      <c r="CV215" s="215">
        <f t="shared" si="8"/>
        <v>2953.6270370082816</v>
      </c>
      <c r="CW215">
        <v>2974.5952066137797</v>
      </c>
    </row>
    <row r="216" spans="63:101" ht="12.75">
      <c r="BK216" s="137"/>
      <c r="BL216" s="55" t="s">
        <v>44</v>
      </c>
      <c r="BM216" s="215">
        <v>126.29239039319968</v>
      </c>
      <c r="BN216" s="215">
        <v>299.4880926674455</v>
      </c>
      <c r="BO216" s="215">
        <v>1818.3176232326477</v>
      </c>
      <c r="BP216" s="215">
        <f t="shared" si="0"/>
        <v>2244.098106293293</v>
      </c>
      <c r="BQ216" s="215">
        <v>210.5649995275777</v>
      </c>
      <c r="BR216" s="215">
        <v>538.6065693095734</v>
      </c>
      <c r="BS216" s="215">
        <v>1489.1273462558158</v>
      </c>
      <c r="BT216" s="215">
        <f t="shared" si="1"/>
        <v>2238.298915092967</v>
      </c>
      <c r="BU216" s="215">
        <v>270.61463318807876</v>
      </c>
      <c r="BV216" s="215">
        <v>580.4431537207242</v>
      </c>
      <c r="BW216" s="143">
        <v>1393.0403193844893</v>
      </c>
      <c r="BX216" s="215">
        <f t="shared" si="2"/>
        <v>2244.0981062932924</v>
      </c>
      <c r="BY216" s="143">
        <v>198.13463272734145</v>
      </c>
      <c r="BZ216" s="143">
        <v>556.6969946957065</v>
      </c>
      <c r="CA216" s="143">
        <v>1486.5433110476974</v>
      </c>
      <c r="CB216" s="215">
        <f t="shared" si="3"/>
        <v>2241.3749384707453</v>
      </c>
      <c r="CC216" s="143">
        <v>190.15418734603156</v>
      </c>
      <c r="CD216" s="143">
        <v>628.7391820013808</v>
      </c>
      <c r="CE216" s="143">
        <v>1414.5809012115676</v>
      </c>
      <c r="CF216" s="215">
        <f t="shared" si="4"/>
        <v>2233.4742705589797</v>
      </c>
      <c r="CG216" s="143">
        <v>41.545018575070706</v>
      </c>
      <c r="CH216" s="143">
        <v>121.59054213193434</v>
      </c>
      <c r="CI216" s="143">
        <v>2064.879993496224</v>
      </c>
      <c r="CJ216" s="215">
        <f t="shared" si="5"/>
        <v>2228.015554203229</v>
      </c>
      <c r="CK216" s="143">
        <v>279.2120851959937</v>
      </c>
      <c r="CL216" s="143">
        <v>509.8569748458285</v>
      </c>
      <c r="CM216" s="143">
        <v>1417.2235226680777</v>
      </c>
      <c r="CN216" s="215">
        <f t="shared" si="6"/>
        <v>2206.2925827098998</v>
      </c>
      <c r="CO216" s="143">
        <v>278.69690439482986</v>
      </c>
      <c r="CP216" s="143">
        <v>756.1942204780507</v>
      </c>
      <c r="CQ216" s="143">
        <v>1205.933245676892</v>
      </c>
      <c r="CR216" s="215">
        <f t="shared" si="7"/>
        <v>2240.8243705497725</v>
      </c>
      <c r="CS216" s="143">
        <v>215.80862912017702</v>
      </c>
      <c r="CT216" s="143">
        <v>493.3365414363414</v>
      </c>
      <c r="CU216" s="143">
        <v>1532.5203767960709</v>
      </c>
      <c r="CV216" s="215">
        <f t="shared" si="8"/>
        <v>2241.6655473525893</v>
      </c>
      <c r="CW216">
        <v>2265.8836812209975</v>
      </c>
    </row>
    <row r="217" spans="63:101" ht="12.75">
      <c r="BK217" s="137"/>
      <c r="BL217" s="55" t="s">
        <v>45</v>
      </c>
      <c r="BM217" s="215">
        <v>69.25481410210674</v>
      </c>
      <c r="BN217" s="215">
        <v>222.96915060919974</v>
      </c>
      <c r="BO217" s="215">
        <v>1614.2300775373212</v>
      </c>
      <c r="BP217" s="215">
        <f t="shared" si="0"/>
        <v>1906.4540422486277</v>
      </c>
      <c r="BQ217" s="215">
        <v>139.1625403800088</v>
      </c>
      <c r="BR217" s="143">
        <v>439.9423438132914</v>
      </c>
      <c r="BS217" s="143">
        <v>1327.349158055328</v>
      </c>
      <c r="BT217" s="215">
        <f t="shared" si="1"/>
        <v>1906.4540422486282</v>
      </c>
      <c r="BU217" s="143">
        <v>169.03469501444988</v>
      </c>
      <c r="BV217" s="143">
        <v>479.11415491840853</v>
      </c>
      <c r="BW217" s="143">
        <v>1258.3051923157689</v>
      </c>
      <c r="BX217" s="215">
        <f t="shared" si="2"/>
        <v>1906.4540422486273</v>
      </c>
      <c r="BY217" s="143">
        <v>117.70072454799266</v>
      </c>
      <c r="BZ217" s="143">
        <v>457.48278655434234</v>
      </c>
      <c r="CA217" s="143">
        <v>1330.438626634239</v>
      </c>
      <c r="CB217" s="215">
        <f t="shared" si="3"/>
        <v>1905.6221377365741</v>
      </c>
      <c r="CC217" s="143">
        <v>96.73957160057502</v>
      </c>
      <c r="CD217" s="143">
        <v>556.6087944111919</v>
      </c>
      <c r="CE217" s="143">
        <v>1247.8272181999425</v>
      </c>
      <c r="CF217" s="215">
        <f t="shared" si="4"/>
        <v>1901.1755842117095</v>
      </c>
      <c r="CG217" s="143">
        <v>20.970624704883623</v>
      </c>
      <c r="CH217" s="143">
        <v>98.3966197891857</v>
      </c>
      <c r="CI217" s="143">
        <v>1775.907843323814</v>
      </c>
      <c r="CJ217" s="215">
        <f t="shared" si="5"/>
        <v>1895.2750878178833</v>
      </c>
      <c r="CK217" s="143">
        <v>138.92119513130714</v>
      </c>
      <c r="CL217" s="143">
        <v>385.6491959829468</v>
      </c>
      <c r="CM217" s="143">
        <v>1354.4359908873014</v>
      </c>
      <c r="CN217" s="215">
        <f t="shared" si="6"/>
        <v>1879.0063820015553</v>
      </c>
      <c r="CO217" s="143">
        <v>151.03993420879567</v>
      </c>
      <c r="CP217" s="143">
        <v>634.7321284738074</v>
      </c>
      <c r="CQ217" s="143">
        <v>1118.4964455210138</v>
      </c>
      <c r="CR217" s="215">
        <f t="shared" si="7"/>
        <v>1904.2685082036169</v>
      </c>
      <c r="CS217" s="143">
        <v>116.73090300437356</v>
      </c>
      <c r="CT217" s="143">
        <v>423.8000470808264</v>
      </c>
      <c r="CU217" s="143">
        <v>1365.9230921634291</v>
      </c>
      <c r="CV217" s="215">
        <f t="shared" si="8"/>
        <v>1906.454042248629</v>
      </c>
      <c r="CW217">
        <v>1918.1650528997936</v>
      </c>
    </row>
    <row r="218" spans="63:101" ht="12.75">
      <c r="BK218" s="137"/>
      <c r="BL218" s="55" t="s">
        <v>46</v>
      </c>
      <c r="BM218" s="215">
        <v>115.08831920185168</v>
      </c>
      <c r="BN218" s="215">
        <v>280.6975771671674</v>
      </c>
      <c r="BO218" s="215">
        <v>1854.1994700311309</v>
      </c>
      <c r="BP218" s="215">
        <f t="shared" si="0"/>
        <v>2249.98536640015</v>
      </c>
      <c r="BQ218" s="215">
        <v>169.05252768496996</v>
      </c>
      <c r="BR218" s="143">
        <v>514.4957401495122</v>
      </c>
      <c r="BS218" s="143">
        <v>1566.1363208450455</v>
      </c>
      <c r="BT218" s="215">
        <f t="shared" si="1"/>
        <v>2249.6845886795277</v>
      </c>
      <c r="BU218" s="143">
        <v>257.58993783748593</v>
      </c>
      <c r="BV218" s="143">
        <v>605.4679172892913</v>
      </c>
      <c r="BW218" s="143">
        <v>1387.8827124976592</v>
      </c>
      <c r="BX218" s="215">
        <f t="shared" si="2"/>
        <v>2250.9405676244364</v>
      </c>
      <c r="BY218" s="143">
        <v>148.733376222043</v>
      </c>
      <c r="BZ218" s="143">
        <v>469.23917235841714</v>
      </c>
      <c r="CA218" s="143">
        <v>1624.4264802366113</v>
      </c>
      <c r="CB218" s="215">
        <f t="shared" si="3"/>
        <v>2242.3990288170717</v>
      </c>
      <c r="CC218" s="143">
        <v>140.88306596471395</v>
      </c>
      <c r="CD218" s="143">
        <v>610.5216860887155</v>
      </c>
      <c r="CE218" s="143">
        <v>1487.0164275092825</v>
      </c>
      <c r="CF218" s="215">
        <f t="shared" si="4"/>
        <v>2238.421179562712</v>
      </c>
      <c r="CG218" s="143">
        <v>37.45871594089894</v>
      </c>
      <c r="CH218" s="143">
        <v>118.18910070361021</v>
      </c>
      <c r="CI218" s="143">
        <v>2084.7599305617714</v>
      </c>
      <c r="CJ218" s="215">
        <f t="shared" si="5"/>
        <v>2240.4077472062804</v>
      </c>
      <c r="CK218" s="143">
        <v>209.71768328335693</v>
      </c>
      <c r="CL218" s="143">
        <v>417.6659499168271</v>
      </c>
      <c r="CM218" s="143">
        <v>1589.435397974031</v>
      </c>
      <c r="CN218" s="215">
        <f t="shared" si="6"/>
        <v>2216.819031174215</v>
      </c>
      <c r="CO218" s="143">
        <v>218.11523916013508</v>
      </c>
      <c r="CP218" s="143">
        <v>736.2566860118861</v>
      </c>
      <c r="CQ218" s="143">
        <v>1289.5773515904855</v>
      </c>
      <c r="CR218" s="215">
        <f t="shared" si="7"/>
        <v>2243.9492767625065</v>
      </c>
      <c r="CS218" s="143">
        <v>159.5279579148271</v>
      </c>
      <c r="CT218" s="143">
        <v>509.1996020134265</v>
      </c>
      <c r="CU218" s="143">
        <v>1581.1617431920201</v>
      </c>
      <c r="CV218" s="215">
        <f t="shared" si="8"/>
        <v>2249.889303120274</v>
      </c>
      <c r="CW218">
        <v>2268.8652893780113</v>
      </c>
    </row>
    <row r="219" spans="63:101" ht="12.75">
      <c r="BK219" s="137"/>
      <c r="BL219" s="55" t="s">
        <v>146</v>
      </c>
      <c r="BM219" s="215">
        <v>91.3318797388653</v>
      </c>
      <c r="BN219" s="215">
        <v>220.6894328512287</v>
      </c>
      <c r="BO219" s="215">
        <v>2076.3901665201643</v>
      </c>
      <c r="BP219" s="215">
        <f t="shared" si="0"/>
        <v>2388.4114791102584</v>
      </c>
      <c r="BQ219" s="215">
        <v>125.5145974721617</v>
      </c>
      <c r="BR219" s="143">
        <v>490.34796337648663</v>
      </c>
      <c r="BS219" s="143">
        <v>1772.5489182616088</v>
      </c>
      <c r="BT219" s="215">
        <f t="shared" si="1"/>
        <v>2388.411479110257</v>
      </c>
      <c r="BU219" s="143">
        <v>162.79298309849864</v>
      </c>
      <c r="BV219" s="143">
        <v>565.7575462762919</v>
      </c>
      <c r="BW219" s="143">
        <v>1659.8609497354641</v>
      </c>
      <c r="BX219" s="215">
        <f t="shared" si="2"/>
        <v>2388.4114791102547</v>
      </c>
      <c r="BY219" s="143">
        <v>110.31778404725416</v>
      </c>
      <c r="BZ219" s="143">
        <v>501.99693020275134</v>
      </c>
      <c r="CA219" s="143">
        <v>1771.3556977211865</v>
      </c>
      <c r="CB219" s="215">
        <f t="shared" si="3"/>
        <v>2383.670411971192</v>
      </c>
      <c r="CC219" s="143">
        <v>83.54797484752548</v>
      </c>
      <c r="CD219" s="143">
        <v>558.6180719848712</v>
      </c>
      <c r="CE219" s="143">
        <v>1737.0779772839846</v>
      </c>
      <c r="CF219" s="215">
        <f t="shared" si="4"/>
        <v>2379.2440241163813</v>
      </c>
      <c r="CG219" s="143">
        <v>15.010326396597167</v>
      </c>
      <c r="CH219" s="143">
        <v>85.73743687626757</v>
      </c>
      <c r="CI219" s="143">
        <v>2280.37510527885</v>
      </c>
      <c r="CJ219" s="215">
        <f t="shared" si="5"/>
        <v>2381.1228685517144</v>
      </c>
      <c r="CK219" s="143">
        <v>145.83525558173272</v>
      </c>
      <c r="CL219" s="143">
        <v>342.9906165256418</v>
      </c>
      <c r="CM219" s="143">
        <v>1871.5977664821457</v>
      </c>
      <c r="CN219" s="215">
        <f t="shared" si="6"/>
        <v>2360.42363858952</v>
      </c>
      <c r="CO219" s="143">
        <v>154.46225331278092</v>
      </c>
      <c r="CP219" s="143">
        <v>675.540773472961</v>
      </c>
      <c r="CQ219" s="143">
        <v>1558.4084523245128</v>
      </c>
      <c r="CR219" s="215">
        <f t="shared" si="7"/>
        <v>2388.4114791102547</v>
      </c>
      <c r="CS219" s="143">
        <v>105.37638114281616</v>
      </c>
      <c r="CT219" s="143">
        <v>483.4521705199366</v>
      </c>
      <c r="CU219" s="143">
        <v>1798.6616658318353</v>
      </c>
      <c r="CV219" s="215">
        <f t="shared" si="8"/>
        <v>2387.4902174945883</v>
      </c>
      <c r="CW219">
        <v>2406.0135395387533</v>
      </c>
    </row>
    <row r="220" spans="63:101" ht="12.75">
      <c r="BK220" s="137"/>
      <c r="BL220" s="55" t="s">
        <v>48</v>
      </c>
      <c r="BM220" s="215">
        <v>210.22982592287244</v>
      </c>
      <c r="BN220" s="215">
        <v>559.0093407664001</v>
      </c>
      <c r="BO220" s="215">
        <v>2333.8224031961627</v>
      </c>
      <c r="BP220" s="215">
        <f t="shared" si="0"/>
        <v>3103.0615698854353</v>
      </c>
      <c r="BQ220" s="215">
        <v>349.1147557190538</v>
      </c>
      <c r="BR220" s="143">
        <v>778.000585235423</v>
      </c>
      <c r="BS220" s="143">
        <v>1968.5905507102573</v>
      </c>
      <c r="BT220" s="215">
        <f t="shared" si="1"/>
        <v>3095.705891664734</v>
      </c>
      <c r="BU220" s="143">
        <v>441.1576994416514</v>
      </c>
      <c r="BV220" s="143">
        <v>903.9573747038721</v>
      </c>
      <c r="BW220" s="143">
        <v>1758.114717482074</v>
      </c>
      <c r="BX220" s="215">
        <f t="shared" si="2"/>
        <v>3103.2297916275975</v>
      </c>
      <c r="BY220" s="143">
        <v>236.41974892093978</v>
      </c>
      <c r="BZ220" s="143">
        <v>797.9483532150731</v>
      </c>
      <c r="CA220" s="143">
        <v>2060.0334713342763</v>
      </c>
      <c r="CB220" s="215">
        <f t="shared" si="3"/>
        <v>3094.401573470289</v>
      </c>
      <c r="CC220" s="143">
        <v>369.52120952062705</v>
      </c>
      <c r="CD220" s="143">
        <v>1093.6616699533367</v>
      </c>
      <c r="CE220" s="143">
        <v>1610.3685164559142</v>
      </c>
      <c r="CF220" s="215">
        <f t="shared" si="4"/>
        <v>3073.551395929878</v>
      </c>
      <c r="CG220" s="143">
        <v>61.458786402992715</v>
      </c>
      <c r="CH220" s="143">
        <v>279.0807553893175</v>
      </c>
      <c r="CI220" s="143">
        <v>2714.7071181970714</v>
      </c>
      <c r="CJ220" s="215">
        <f t="shared" si="5"/>
        <v>3055.2466599893814</v>
      </c>
      <c r="CK220" s="143">
        <v>339.9112067148116</v>
      </c>
      <c r="CL220" s="143">
        <v>668.7189971508033</v>
      </c>
      <c r="CM220" s="143">
        <v>2018.6689280942019</v>
      </c>
      <c r="CN220" s="215">
        <f t="shared" si="6"/>
        <v>3027.299131959817</v>
      </c>
      <c r="CO220" s="143">
        <v>497.1932368634969</v>
      </c>
      <c r="CP220" s="143">
        <v>1097.6174340001942</v>
      </c>
      <c r="CQ220" s="143">
        <v>1484.5449934733704</v>
      </c>
      <c r="CR220" s="215">
        <f t="shared" si="7"/>
        <v>3079.355664337061</v>
      </c>
      <c r="CS220" s="143">
        <v>299.87225931579025</v>
      </c>
      <c r="CT220" s="143">
        <v>887.0466142336318</v>
      </c>
      <c r="CU220" s="143">
        <v>1906.758477547657</v>
      </c>
      <c r="CV220" s="215">
        <f t="shared" si="8"/>
        <v>3093.677351097079</v>
      </c>
      <c r="CW220">
        <v>3161.6987795303835</v>
      </c>
    </row>
    <row r="221" spans="63:101" ht="12.75">
      <c r="BK221" s="137"/>
      <c r="BL221" s="55" t="s">
        <v>49</v>
      </c>
      <c r="BM221" s="215">
        <v>122.68031544529049</v>
      </c>
      <c r="BN221" s="215">
        <v>436.1282233547106</v>
      </c>
      <c r="BO221" s="215">
        <v>2946.6044612035303</v>
      </c>
      <c r="BP221" s="215">
        <f t="shared" si="0"/>
        <v>3505.413000003531</v>
      </c>
      <c r="BQ221" s="215">
        <v>209.20839484311534</v>
      </c>
      <c r="BR221" s="143">
        <v>865.5162955437676</v>
      </c>
      <c r="BS221" s="143">
        <v>2430.44249924683</v>
      </c>
      <c r="BT221" s="215">
        <f t="shared" si="1"/>
        <v>3505.167189633713</v>
      </c>
      <c r="BU221" s="143">
        <v>292.364173099705</v>
      </c>
      <c r="BV221" s="143">
        <v>863.6061829366311</v>
      </c>
      <c r="BW221" s="143">
        <v>2350.490230624645</v>
      </c>
      <c r="BX221" s="215">
        <f t="shared" si="2"/>
        <v>3506.460586660981</v>
      </c>
      <c r="BY221" s="143">
        <v>204.27117702665922</v>
      </c>
      <c r="BZ221" s="143">
        <v>820.1708113519387</v>
      </c>
      <c r="CA221" s="143">
        <v>2479.141494188967</v>
      </c>
      <c r="CB221" s="215">
        <f t="shared" si="3"/>
        <v>3503.5834825675647</v>
      </c>
      <c r="CC221" s="143">
        <v>146.26340184353828</v>
      </c>
      <c r="CD221" s="143">
        <v>893.7899971493479</v>
      </c>
      <c r="CE221" s="143">
        <v>2454.1234012286554</v>
      </c>
      <c r="CF221" s="215">
        <f t="shared" si="4"/>
        <v>3494.1768002215413</v>
      </c>
      <c r="CG221" s="143">
        <v>36.49602297966844</v>
      </c>
      <c r="CH221" s="143">
        <v>151.80622799423497</v>
      </c>
      <c r="CI221" s="143">
        <v>3302.898190182929</v>
      </c>
      <c r="CJ221" s="215">
        <f t="shared" si="5"/>
        <v>3491.2004411568323</v>
      </c>
      <c r="CK221" s="143">
        <v>237.94081570585408</v>
      </c>
      <c r="CL221" s="143">
        <v>620.8513041551997</v>
      </c>
      <c r="CM221" s="143">
        <v>2588.9658284665747</v>
      </c>
      <c r="CN221" s="215">
        <f t="shared" si="6"/>
        <v>3447.7579483276286</v>
      </c>
      <c r="CO221" s="143">
        <v>237.88654092269465</v>
      </c>
      <c r="CP221" s="143">
        <v>1163.499507375354</v>
      </c>
      <c r="CQ221" s="143">
        <v>2096.6605143816505</v>
      </c>
      <c r="CR221" s="215">
        <f t="shared" si="7"/>
        <v>3498.046562679699</v>
      </c>
      <c r="CS221" s="143">
        <v>219.77272874149443</v>
      </c>
      <c r="CT221" s="143">
        <v>853.8092076708958</v>
      </c>
      <c r="CU221" s="143">
        <v>2427.302051682521</v>
      </c>
      <c r="CV221" s="215">
        <f t="shared" si="8"/>
        <v>3500.883988094911</v>
      </c>
      <c r="CW221">
        <v>3520.3619400301322</v>
      </c>
    </row>
    <row r="222" spans="63:101" ht="12.75">
      <c r="BK222" s="137"/>
      <c r="BL222" s="55" t="s">
        <v>50</v>
      </c>
      <c r="BM222" s="215">
        <v>59.57676178451263</v>
      </c>
      <c r="BN222" s="215">
        <v>263.5223528146756</v>
      </c>
      <c r="BO222" s="215">
        <v>1911.4082752229015</v>
      </c>
      <c r="BP222" s="215">
        <f t="shared" si="0"/>
        <v>2234.50738982209</v>
      </c>
      <c r="BQ222" s="215">
        <v>131.12075033776196</v>
      </c>
      <c r="BR222" s="143">
        <v>478.64732883725395</v>
      </c>
      <c r="BS222" s="143">
        <v>1624.7393106470745</v>
      </c>
      <c r="BT222" s="215">
        <f t="shared" si="1"/>
        <v>2234.5073898220903</v>
      </c>
      <c r="BU222" s="143">
        <v>169.8839835541861</v>
      </c>
      <c r="BV222" s="143">
        <v>521.6850728149174</v>
      </c>
      <c r="BW222" s="143">
        <v>1542.938333452989</v>
      </c>
      <c r="BX222" s="215">
        <f t="shared" si="2"/>
        <v>2234.5073898220926</v>
      </c>
      <c r="BY222" s="143">
        <v>126.90003994926815</v>
      </c>
      <c r="BZ222" s="143">
        <v>500.1735779499293</v>
      </c>
      <c r="CA222" s="143">
        <v>1607.4337719228931</v>
      </c>
      <c r="CB222" s="215">
        <f t="shared" si="3"/>
        <v>2234.5073898220908</v>
      </c>
      <c r="CC222" s="143">
        <v>89.39027071000419</v>
      </c>
      <c r="CD222" s="143">
        <v>489.1452188053226</v>
      </c>
      <c r="CE222" s="143">
        <v>1652.99004873745</v>
      </c>
      <c r="CF222" s="215">
        <f t="shared" si="4"/>
        <v>2231.5255382527766</v>
      </c>
      <c r="CG222" s="143">
        <v>25.01143127365096</v>
      </c>
      <c r="CH222" s="143">
        <v>67.15090614045481</v>
      </c>
      <c r="CI222" s="143">
        <v>2141.3358928511384</v>
      </c>
      <c r="CJ222" s="215">
        <f t="shared" si="5"/>
        <v>2233.4982302652443</v>
      </c>
      <c r="CK222" s="143">
        <v>172.5801829202997</v>
      </c>
      <c r="CL222" s="143">
        <v>386.64088909315603</v>
      </c>
      <c r="CM222" s="143">
        <v>1660.5546697595596</v>
      </c>
      <c r="CN222" s="215">
        <f t="shared" si="6"/>
        <v>2219.7757417730154</v>
      </c>
      <c r="CO222" s="143">
        <v>120.62340490621173</v>
      </c>
      <c r="CP222" s="143">
        <v>622.4960682884941</v>
      </c>
      <c r="CQ222" s="143">
        <v>1490.3741409352956</v>
      </c>
      <c r="CR222" s="215">
        <f t="shared" si="7"/>
        <v>2233.4936141300013</v>
      </c>
      <c r="CS222" s="143">
        <v>135.67594884178786</v>
      </c>
      <c r="CT222" s="143">
        <v>513.0796534125718</v>
      </c>
      <c r="CU222" s="143">
        <v>1584.7201478935617</v>
      </c>
      <c r="CV222" s="215">
        <f t="shared" si="8"/>
        <v>2233.4757501479216</v>
      </c>
      <c r="CW222">
        <v>2242.0235139057377</v>
      </c>
    </row>
    <row r="223" spans="63:101" ht="38.25">
      <c r="BK223" s="137" t="s">
        <v>143</v>
      </c>
      <c r="BL223" s="55" t="s">
        <v>87</v>
      </c>
      <c r="BM223" s="215">
        <v>351.3848967496193</v>
      </c>
      <c r="BN223" s="215">
        <v>855.6938464644338</v>
      </c>
      <c r="BO223" s="215">
        <v>5120.666503942583</v>
      </c>
      <c r="BP223" s="215">
        <f t="shared" si="0"/>
        <v>6327.745247156637</v>
      </c>
      <c r="BQ223" s="215">
        <v>560.8767241372027</v>
      </c>
      <c r="BR223" s="143">
        <v>1571.5467041242898</v>
      </c>
      <c r="BS223" s="143">
        <v>4190.364841295966</v>
      </c>
      <c r="BT223" s="215">
        <f t="shared" si="1"/>
        <v>6322.788269557458</v>
      </c>
      <c r="BU223" s="143">
        <v>723.1548020782119</v>
      </c>
      <c r="BV223" s="143">
        <v>1640.2013651482955</v>
      </c>
      <c r="BW223" s="143">
        <v>3965.2312935312752</v>
      </c>
      <c r="BX223" s="215">
        <f t="shared" si="2"/>
        <v>6328.5874607577825</v>
      </c>
      <c r="BY223" s="143">
        <v>481.36146123587605</v>
      </c>
      <c r="BZ223" s="143">
        <v>1512.1810514640913</v>
      </c>
      <c r="CA223" s="143">
        <v>4331.269373651207</v>
      </c>
      <c r="CB223" s="215">
        <f t="shared" si="3"/>
        <v>6324.8118863511745</v>
      </c>
      <c r="CC223" s="143">
        <v>414.6893256706031</v>
      </c>
      <c r="CD223" s="143">
        <v>1778.9183181701155</v>
      </c>
      <c r="CE223" s="143">
        <v>4120.5900132185925</v>
      </c>
      <c r="CF223" s="215">
        <f t="shared" si="4"/>
        <v>6314.197657059311</v>
      </c>
      <c r="CG223" s="143">
        <v>91.20327741536514</v>
      </c>
      <c r="CH223" s="143">
        <v>303.0028632634334</v>
      </c>
      <c r="CI223" s="143">
        <v>5913.59730284692</v>
      </c>
      <c r="CJ223" s="215">
        <f t="shared" si="5"/>
        <v>6307.803443525719</v>
      </c>
      <c r="CK223" s="143">
        <v>724.4178951112336</v>
      </c>
      <c r="CL223" s="143">
        <v>1373.112469940181</v>
      </c>
      <c r="CM223" s="143">
        <v>4153.325879130956</v>
      </c>
      <c r="CN223" s="215">
        <f t="shared" si="6"/>
        <v>6250.856244182371</v>
      </c>
      <c r="CO223" s="143">
        <v>660.2198210612693</v>
      </c>
      <c r="CP223" s="143">
        <v>2013.2555330292785</v>
      </c>
      <c r="CQ223" s="143">
        <v>3649.6680149356835</v>
      </c>
      <c r="CR223" s="215">
        <f t="shared" si="7"/>
        <v>6323.143369026231</v>
      </c>
      <c r="CS223" s="143">
        <v>583.8707707920712</v>
      </c>
      <c r="CT223" s="143">
        <v>1455.3946397988686</v>
      </c>
      <c r="CU223" s="143">
        <v>4283.6502002612115</v>
      </c>
      <c r="CV223" s="215">
        <f t="shared" si="8"/>
        <v>6322.915610852151</v>
      </c>
      <c r="CW223">
        <v>6375.550884717172</v>
      </c>
    </row>
    <row r="224" spans="63:101" ht="12.75">
      <c r="BK224" s="137"/>
      <c r="BL224" s="55" t="s">
        <v>88</v>
      </c>
      <c r="BM224" s="215">
        <v>184.34313330395833</v>
      </c>
      <c r="BN224" s="215">
        <v>503.6667277763671</v>
      </c>
      <c r="BO224" s="215">
        <v>3468.429547568448</v>
      </c>
      <c r="BP224" s="215">
        <f t="shared" si="0"/>
        <v>4156.439408648774</v>
      </c>
      <c r="BQ224" s="215">
        <v>308.2150680649787</v>
      </c>
      <c r="BR224" s="143">
        <v>954.4380839628046</v>
      </c>
      <c r="BS224" s="143">
        <v>2893.4854789003693</v>
      </c>
      <c r="BT224" s="215">
        <f t="shared" si="1"/>
        <v>4156.138630928152</v>
      </c>
      <c r="BU224" s="143">
        <v>426.6246328519356</v>
      </c>
      <c r="BV224" s="143">
        <v>1084.5820722077015</v>
      </c>
      <c r="BW224" s="143">
        <v>2646.1879048134283</v>
      </c>
      <c r="BX224" s="215">
        <f t="shared" si="2"/>
        <v>4157.394609873065</v>
      </c>
      <c r="BY224" s="143">
        <v>266.43410077003546</v>
      </c>
      <c r="BZ224" s="143">
        <v>926.7219589127595</v>
      </c>
      <c r="CA224" s="143">
        <v>2954.8651068708486</v>
      </c>
      <c r="CB224" s="215">
        <f t="shared" si="3"/>
        <v>4148.0211665536435</v>
      </c>
      <c r="CC224" s="143">
        <v>237.622637565289</v>
      </c>
      <c r="CD224" s="143">
        <v>1167.130480499908</v>
      </c>
      <c r="CE224" s="143">
        <v>2734.843645709223</v>
      </c>
      <c r="CF224" s="215">
        <f t="shared" si="4"/>
        <v>4139.59676377442</v>
      </c>
      <c r="CG224" s="143">
        <v>58.429340645782545</v>
      </c>
      <c r="CH224" s="143">
        <v>216.58572049279584</v>
      </c>
      <c r="CI224" s="143">
        <v>3860.6677738855838</v>
      </c>
      <c r="CJ224" s="215">
        <f t="shared" si="5"/>
        <v>4135.682835024162</v>
      </c>
      <c r="CK224" s="143">
        <v>348.63887841466436</v>
      </c>
      <c r="CL224" s="143">
        <v>803.3151458997747</v>
      </c>
      <c r="CM224" s="143">
        <v>2943.871388861327</v>
      </c>
      <c r="CN224" s="215">
        <f t="shared" si="6"/>
        <v>4095.825413175766</v>
      </c>
      <c r="CO224" s="143">
        <v>369.1551733689306</v>
      </c>
      <c r="CP224" s="143">
        <v>1370.9888144856916</v>
      </c>
      <c r="CQ224" s="143">
        <v>2408.0737971114963</v>
      </c>
      <c r="CR224" s="215">
        <f t="shared" si="7"/>
        <v>4148.217784966118</v>
      </c>
      <c r="CS224" s="143">
        <v>276.2588609192007</v>
      </c>
      <c r="CT224" s="143">
        <v>932.9996490942539</v>
      </c>
      <c r="CU224" s="143">
        <v>2947.084835355448</v>
      </c>
      <c r="CV224" s="215">
        <f t="shared" si="8"/>
        <v>4156.343345368902</v>
      </c>
      <c r="CW224">
        <v>4187.030342277796</v>
      </c>
    </row>
    <row r="225" spans="63:101" ht="12.75">
      <c r="BK225" s="137"/>
      <c r="BL225" s="55" t="s">
        <v>48</v>
      </c>
      <c r="BM225" s="215">
        <v>210.22982592287244</v>
      </c>
      <c r="BN225" s="215">
        <v>559.0093407664001</v>
      </c>
      <c r="BO225" s="215">
        <v>2333.8224031961627</v>
      </c>
      <c r="BP225" s="215">
        <f t="shared" si="0"/>
        <v>3103.0615698854353</v>
      </c>
      <c r="BQ225" s="215">
        <v>349.1147557190538</v>
      </c>
      <c r="BR225" s="143">
        <v>778.000585235423</v>
      </c>
      <c r="BS225" s="143">
        <v>1968.5905507102573</v>
      </c>
      <c r="BT225" s="215">
        <f t="shared" si="1"/>
        <v>3095.705891664734</v>
      </c>
      <c r="BU225" s="143">
        <v>441.1576994416514</v>
      </c>
      <c r="BV225" s="143">
        <v>903.9573747038721</v>
      </c>
      <c r="BW225" s="143">
        <v>1758.114717482074</v>
      </c>
      <c r="BX225" s="215">
        <f t="shared" si="2"/>
        <v>3103.2297916275975</v>
      </c>
      <c r="BY225" s="143">
        <v>236.41974892093978</v>
      </c>
      <c r="BZ225" s="143">
        <v>797.9483532150731</v>
      </c>
      <c r="CA225" s="143">
        <v>2060.0334713342763</v>
      </c>
      <c r="CB225" s="215">
        <f t="shared" si="3"/>
        <v>3094.401573470289</v>
      </c>
      <c r="CC225" s="143">
        <v>369.52120952062705</v>
      </c>
      <c r="CD225" s="143">
        <v>1093.6616699533367</v>
      </c>
      <c r="CE225" s="143">
        <v>1610.3685164559142</v>
      </c>
      <c r="CF225" s="215">
        <f t="shared" si="4"/>
        <v>3073.551395929878</v>
      </c>
      <c r="CG225" s="143">
        <v>61.458786402992715</v>
      </c>
      <c r="CH225" s="143">
        <v>279.0807553893175</v>
      </c>
      <c r="CI225" s="143">
        <v>2714.7071181970714</v>
      </c>
      <c r="CJ225" s="215">
        <f t="shared" si="5"/>
        <v>3055.2466599893814</v>
      </c>
      <c r="CK225" s="143">
        <v>339.9112067148116</v>
      </c>
      <c r="CL225" s="143">
        <v>668.7189971508033</v>
      </c>
      <c r="CM225" s="143">
        <v>2018.6689280942019</v>
      </c>
      <c r="CN225" s="215">
        <f t="shared" si="6"/>
        <v>3027.299131959817</v>
      </c>
      <c r="CO225" s="143">
        <v>497.1932368634969</v>
      </c>
      <c r="CP225" s="143">
        <v>1097.6174340001942</v>
      </c>
      <c r="CQ225" s="143">
        <v>1484.5449934733704</v>
      </c>
      <c r="CR225" s="215">
        <f t="shared" si="7"/>
        <v>3079.355664337061</v>
      </c>
      <c r="CS225" s="143">
        <v>299.87225931579025</v>
      </c>
      <c r="CT225" s="143">
        <v>887.0466142336318</v>
      </c>
      <c r="CU225" s="143">
        <v>1906.758477547657</v>
      </c>
      <c r="CV225" s="215">
        <f t="shared" si="8"/>
        <v>3093.677351097079</v>
      </c>
      <c r="CW225">
        <v>3161.6987795303835</v>
      </c>
    </row>
    <row r="226" spans="63:101" ht="12.75">
      <c r="BK226" s="137"/>
      <c r="BL226" s="55" t="s">
        <v>144</v>
      </c>
      <c r="BM226" s="215">
        <v>273.5889569686684</v>
      </c>
      <c r="BN226" s="215">
        <v>920.340009020616</v>
      </c>
      <c r="BO226" s="215">
        <v>6934.40290294659</v>
      </c>
      <c r="BP226" s="215">
        <f t="shared" si="0"/>
        <v>8128.331868935875</v>
      </c>
      <c r="BQ226" s="215">
        <v>465.843742653039</v>
      </c>
      <c r="BR226" s="143">
        <v>1834.5115877575076</v>
      </c>
      <c r="BS226" s="143">
        <v>5827.730728155523</v>
      </c>
      <c r="BT226" s="215">
        <f t="shared" si="1"/>
        <v>8128.08605856607</v>
      </c>
      <c r="BU226" s="143">
        <v>625.0411397523891</v>
      </c>
      <c r="BV226" s="143">
        <v>1951.0488020278394</v>
      </c>
      <c r="BW226" s="143">
        <v>5553.28951381309</v>
      </c>
      <c r="BX226" s="215">
        <f t="shared" si="2"/>
        <v>8129.379455593318</v>
      </c>
      <c r="BY226" s="143">
        <v>441.4890010231816</v>
      </c>
      <c r="BZ226" s="143">
        <v>1822.341319504619</v>
      </c>
      <c r="CA226" s="143">
        <v>5857.930963833041</v>
      </c>
      <c r="CB226" s="215">
        <f t="shared" si="3"/>
        <v>8121.761284360841</v>
      </c>
      <c r="CC226" s="143">
        <v>319.2016474010681</v>
      </c>
      <c r="CD226" s="143">
        <v>1941.5532879395384</v>
      </c>
      <c r="CE226" s="143">
        <v>5844.191427250084</v>
      </c>
      <c r="CF226" s="215">
        <f t="shared" si="4"/>
        <v>8104.946362590691</v>
      </c>
      <c r="CG226" s="143">
        <v>76.51778064991655</v>
      </c>
      <c r="CH226" s="143">
        <v>304.69457101095753</v>
      </c>
      <c r="CI226" s="143">
        <v>7724.609188312919</v>
      </c>
      <c r="CJ226" s="215">
        <f t="shared" si="5"/>
        <v>8105.821539973794</v>
      </c>
      <c r="CK226" s="143">
        <v>556.3562542078862</v>
      </c>
      <c r="CL226" s="143">
        <v>1350.4828097739971</v>
      </c>
      <c r="CM226" s="143">
        <v>6121.118264708278</v>
      </c>
      <c r="CN226" s="215">
        <f t="shared" si="6"/>
        <v>8027.957328690161</v>
      </c>
      <c r="CO226" s="143">
        <v>512.9721991416875</v>
      </c>
      <c r="CP226" s="143">
        <v>2461.536349136805</v>
      </c>
      <c r="CQ226" s="143">
        <v>5145.4431076414585</v>
      </c>
      <c r="CR226" s="215">
        <f t="shared" si="7"/>
        <v>8119.951655919951</v>
      </c>
      <c r="CS226" s="143">
        <v>460.8250587260987</v>
      </c>
      <c r="CT226" s="143">
        <v>1850.3410316034015</v>
      </c>
      <c r="CU226" s="143">
        <v>5810.68386540792</v>
      </c>
      <c r="CV226" s="215">
        <f t="shared" si="8"/>
        <v>8121.84995573742</v>
      </c>
      <c r="CW226">
        <v>8168.398993474626</v>
      </c>
    </row>
    <row r="227" spans="63:101" ht="12.75">
      <c r="BK227" s="12" t="s">
        <v>0</v>
      </c>
      <c r="BM227">
        <v>1019.5468129451187</v>
      </c>
      <c r="BN227">
        <v>2838.709924027813</v>
      </c>
      <c r="BO227">
        <v>17857.321357653764</v>
      </c>
      <c r="BP227" s="215">
        <f t="shared" si="0"/>
        <v>21715.578094626697</v>
      </c>
      <c r="BQ227">
        <v>1684.0502905742753</v>
      </c>
      <c r="BR227">
        <v>5138.496961080026</v>
      </c>
      <c r="BS227">
        <v>14880.171599062158</v>
      </c>
      <c r="BT227" s="215">
        <f t="shared" si="1"/>
        <v>21702.71885071646</v>
      </c>
      <c r="BU227">
        <v>2215.97827412419</v>
      </c>
      <c r="BV227">
        <v>5579.789614087708</v>
      </c>
      <c r="BW227">
        <v>13922.823429639886</v>
      </c>
      <c r="BX227" s="215">
        <f t="shared" si="2"/>
        <v>21718.591317851784</v>
      </c>
      <c r="BY227">
        <v>1425.7043119500331</v>
      </c>
      <c r="BZ227">
        <v>5059.192683096529</v>
      </c>
      <c r="CA227">
        <v>15204.098915689428</v>
      </c>
      <c r="CB227" s="215">
        <f t="shared" si="3"/>
        <v>21688.99591073599</v>
      </c>
      <c r="CC227">
        <v>1341.0348201575866</v>
      </c>
      <c r="CD227">
        <v>5981.263756562907</v>
      </c>
      <c r="CE227">
        <v>14309.99360263383</v>
      </c>
      <c r="CF227" s="215">
        <f t="shared" si="4"/>
        <v>21632.29217935432</v>
      </c>
      <c r="CG227">
        <v>287.60918511405697</v>
      </c>
      <c r="CH227">
        <v>1103.3639101565034</v>
      </c>
      <c r="CI227">
        <v>20213.581383242523</v>
      </c>
      <c r="CJ227" s="215">
        <f t="shared" si="5"/>
        <v>21604.554478513084</v>
      </c>
      <c r="CK227">
        <v>1969.3242344485914</v>
      </c>
      <c r="CL227">
        <v>4195.6294227647395</v>
      </c>
      <c r="CM227">
        <v>15236.984460794807</v>
      </c>
      <c r="CN227" s="215">
        <f t="shared" si="6"/>
        <v>21401.93811800814</v>
      </c>
      <c r="CO227">
        <v>2039.5404304353854</v>
      </c>
      <c r="CP227">
        <v>6943.398130651994</v>
      </c>
      <c r="CQ227">
        <v>12687.72991316199</v>
      </c>
      <c r="CR227" s="215">
        <f t="shared" si="7"/>
        <v>21670.668474249367</v>
      </c>
      <c r="CS227">
        <v>1620.826949753163</v>
      </c>
      <c r="CT227">
        <v>5125.7819347301465</v>
      </c>
      <c r="CU227">
        <v>14948.177378572305</v>
      </c>
      <c r="CV227" s="215">
        <f t="shared" si="8"/>
        <v>21694.786263055616</v>
      </c>
      <c r="CW227">
        <v>21892.679000000004</v>
      </c>
    </row>
    <row r="228" ht="12.75">
      <c r="BL228" s="21"/>
    </row>
    <row r="229" spans="63:97" ht="12.75">
      <c r="BK229" t="s">
        <v>7</v>
      </c>
      <c r="BL229" t="s">
        <v>7</v>
      </c>
      <c r="BM229" t="s">
        <v>74</v>
      </c>
      <c r="BQ229" t="s">
        <v>75</v>
      </c>
      <c r="BU229" t="s">
        <v>76</v>
      </c>
      <c r="BY229" t="s">
        <v>77</v>
      </c>
      <c r="CC229" t="s">
        <v>78</v>
      </c>
      <c r="CG229" t="s">
        <v>79</v>
      </c>
      <c r="CK229" t="s">
        <v>80</v>
      </c>
      <c r="CO229" t="s">
        <v>81</v>
      </c>
      <c r="CS229" t="s">
        <v>82</v>
      </c>
    </row>
    <row r="230" spans="65:100" ht="12.75">
      <c r="BM230" t="s">
        <v>83</v>
      </c>
      <c r="BN230" t="s">
        <v>84</v>
      </c>
      <c r="BO230" t="s">
        <v>85</v>
      </c>
      <c r="BQ230" t="s">
        <v>83</v>
      </c>
      <c r="BR230" t="s">
        <v>84</v>
      </c>
      <c r="BS230" t="s">
        <v>85</v>
      </c>
      <c r="BT230" t="s">
        <v>90</v>
      </c>
      <c r="BU230" t="s">
        <v>83</v>
      </c>
      <c r="BV230" t="s">
        <v>84</v>
      </c>
      <c r="BW230" t="s">
        <v>85</v>
      </c>
      <c r="BX230" t="s">
        <v>90</v>
      </c>
      <c r="BY230" t="s">
        <v>83</v>
      </c>
      <c r="BZ230" t="s">
        <v>84</v>
      </c>
      <c r="CA230" t="s">
        <v>85</v>
      </c>
      <c r="CB230" t="s">
        <v>90</v>
      </c>
      <c r="CC230" t="s">
        <v>83</v>
      </c>
      <c r="CD230" t="s">
        <v>84</v>
      </c>
      <c r="CE230" t="s">
        <v>85</v>
      </c>
      <c r="CF230" t="s">
        <v>90</v>
      </c>
      <c r="CG230" t="s">
        <v>83</v>
      </c>
      <c r="CH230" t="s">
        <v>84</v>
      </c>
      <c r="CI230" t="s">
        <v>85</v>
      </c>
      <c r="CJ230" t="s">
        <v>90</v>
      </c>
      <c r="CK230" t="s">
        <v>83</v>
      </c>
      <c r="CL230" t="s">
        <v>84</v>
      </c>
      <c r="CM230" t="s">
        <v>85</v>
      </c>
      <c r="CN230" t="s">
        <v>90</v>
      </c>
      <c r="CO230" t="s">
        <v>83</v>
      </c>
      <c r="CP230" t="s">
        <v>84</v>
      </c>
      <c r="CQ230" t="s">
        <v>85</v>
      </c>
      <c r="CR230" t="s">
        <v>90</v>
      </c>
      <c r="CS230" t="s">
        <v>83</v>
      </c>
      <c r="CT230" t="s">
        <v>84</v>
      </c>
      <c r="CU230" t="s">
        <v>85</v>
      </c>
      <c r="CV230" t="s">
        <v>90</v>
      </c>
    </row>
    <row r="231" spans="63:100" ht="12.75">
      <c r="BK231" t="s">
        <v>15</v>
      </c>
      <c r="BL231" t="s">
        <v>16</v>
      </c>
      <c r="BM231" t="e">
        <f aca="true" t="shared" si="9" ref="BM231:BP250">(BM185/$CW185)*100</f>
        <v>#DIV/0!</v>
      </c>
      <c r="BN231" t="e">
        <f t="shared" si="9"/>
        <v>#DIV/0!</v>
      </c>
      <c r="BO231" t="e">
        <f t="shared" si="9"/>
        <v>#DIV/0!</v>
      </c>
      <c r="BP231" t="e">
        <f t="shared" si="9"/>
        <v>#DIV/0!</v>
      </c>
      <c r="BQ231" t="e">
        <f aca="true" t="shared" si="10" ref="BQ231:CV231">(BQ185/$CW185)*100</f>
        <v>#DIV/0!</v>
      </c>
      <c r="BR231" t="e">
        <f t="shared" si="10"/>
        <v>#DIV/0!</v>
      </c>
      <c r="BS231" t="e">
        <f t="shared" si="10"/>
        <v>#DIV/0!</v>
      </c>
      <c r="BT231" t="e">
        <f t="shared" si="10"/>
        <v>#DIV/0!</v>
      </c>
      <c r="BU231" t="e">
        <f t="shared" si="10"/>
        <v>#DIV/0!</v>
      </c>
      <c r="BV231" t="e">
        <f t="shared" si="10"/>
        <v>#DIV/0!</v>
      </c>
      <c r="BW231" t="e">
        <f t="shared" si="10"/>
        <v>#DIV/0!</v>
      </c>
      <c r="BX231" t="e">
        <f t="shared" si="10"/>
        <v>#DIV/0!</v>
      </c>
      <c r="BY231" t="e">
        <f t="shared" si="10"/>
        <v>#DIV/0!</v>
      </c>
      <c r="BZ231" t="e">
        <f t="shared" si="10"/>
        <v>#DIV/0!</v>
      </c>
      <c r="CA231" t="e">
        <f t="shared" si="10"/>
        <v>#DIV/0!</v>
      </c>
      <c r="CB231" t="e">
        <f t="shared" si="10"/>
        <v>#DIV/0!</v>
      </c>
      <c r="CC231" t="e">
        <f t="shared" si="10"/>
        <v>#DIV/0!</v>
      </c>
      <c r="CD231" t="e">
        <f t="shared" si="10"/>
        <v>#DIV/0!</v>
      </c>
      <c r="CE231" t="e">
        <f t="shared" si="10"/>
        <v>#DIV/0!</v>
      </c>
      <c r="CF231" t="e">
        <f t="shared" si="10"/>
        <v>#DIV/0!</v>
      </c>
      <c r="CG231" t="e">
        <f t="shared" si="10"/>
        <v>#DIV/0!</v>
      </c>
      <c r="CH231" t="e">
        <f t="shared" si="10"/>
        <v>#DIV/0!</v>
      </c>
      <c r="CI231" t="e">
        <f t="shared" si="10"/>
        <v>#DIV/0!</v>
      </c>
      <c r="CJ231" t="e">
        <f t="shared" si="10"/>
        <v>#DIV/0!</v>
      </c>
      <c r="CK231" t="e">
        <f t="shared" si="10"/>
        <v>#DIV/0!</v>
      </c>
      <c r="CL231" t="e">
        <f t="shared" si="10"/>
        <v>#DIV/0!</v>
      </c>
      <c r="CM231" t="e">
        <f t="shared" si="10"/>
        <v>#DIV/0!</v>
      </c>
      <c r="CN231" t="e">
        <f t="shared" si="10"/>
        <v>#DIV/0!</v>
      </c>
      <c r="CO231" t="e">
        <f t="shared" si="10"/>
        <v>#DIV/0!</v>
      </c>
      <c r="CP231" t="e">
        <f t="shared" si="10"/>
        <v>#DIV/0!</v>
      </c>
      <c r="CQ231" t="e">
        <f t="shared" si="10"/>
        <v>#DIV/0!</v>
      </c>
      <c r="CR231" t="e">
        <f t="shared" si="10"/>
        <v>#DIV/0!</v>
      </c>
      <c r="CS231" t="e">
        <f t="shared" si="10"/>
        <v>#DIV/0!</v>
      </c>
      <c r="CT231" t="e">
        <f t="shared" si="10"/>
        <v>#DIV/0!</v>
      </c>
      <c r="CU231" t="e">
        <f t="shared" si="10"/>
        <v>#DIV/0!</v>
      </c>
      <c r="CV231" t="e">
        <f t="shared" si="10"/>
        <v>#DIV/0!</v>
      </c>
    </row>
    <row r="232" spans="64:100" ht="12.75">
      <c r="BL232" t="s">
        <v>17</v>
      </c>
      <c r="BM232" t="e">
        <f t="shared" si="9"/>
        <v>#DIV/0!</v>
      </c>
      <c r="BN232" t="e">
        <f t="shared" si="9"/>
        <v>#DIV/0!</v>
      </c>
      <c r="BO232" t="e">
        <f t="shared" si="9"/>
        <v>#DIV/0!</v>
      </c>
      <c r="BP232" t="e">
        <f t="shared" si="9"/>
        <v>#DIV/0!</v>
      </c>
      <c r="BQ232" t="e">
        <f aca="true" t="shared" si="11" ref="BQ232:CV232">(BQ186/$CW186)*100</f>
        <v>#DIV/0!</v>
      </c>
      <c r="BR232" t="e">
        <f t="shared" si="11"/>
        <v>#DIV/0!</v>
      </c>
      <c r="BS232" t="e">
        <f t="shared" si="11"/>
        <v>#DIV/0!</v>
      </c>
      <c r="BT232" t="e">
        <f t="shared" si="11"/>
        <v>#DIV/0!</v>
      </c>
      <c r="BU232" t="e">
        <f t="shared" si="11"/>
        <v>#DIV/0!</v>
      </c>
      <c r="BV232" t="e">
        <f t="shared" si="11"/>
        <v>#DIV/0!</v>
      </c>
      <c r="BW232" t="e">
        <f t="shared" si="11"/>
        <v>#DIV/0!</v>
      </c>
      <c r="BX232" t="e">
        <f t="shared" si="11"/>
        <v>#DIV/0!</v>
      </c>
      <c r="BY232" t="e">
        <f t="shared" si="11"/>
        <v>#DIV/0!</v>
      </c>
      <c r="BZ232" t="e">
        <f t="shared" si="11"/>
        <v>#DIV/0!</v>
      </c>
      <c r="CA232" t="e">
        <f t="shared" si="11"/>
        <v>#DIV/0!</v>
      </c>
      <c r="CB232" t="e">
        <f t="shared" si="11"/>
        <v>#DIV/0!</v>
      </c>
      <c r="CC232" t="e">
        <f t="shared" si="11"/>
        <v>#DIV/0!</v>
      </c>
      <c r="CD232" t="e">
        <f t="shared" si="11"/>
        <v>#DIV/0!</v>
      </c>
      <c r="CE232" t="e">
        <f t="shared" si="11"/>
        <v>#DIV/0!</v>
      </c>
      <c r="CF232" t="e">
        <f t="shared" si="11"/>
        <v>#DIV/0!</v>
      </c>
      <c r="CG232" t="e">
        <f t="shared" si="11"/>
        <v>#DIV/0!</v>
      </c>
      <c r="CH232" t="e">
        <f t="shared" si="11"/>
        <v>#DIV/0!</v>
      </c>
      <c r="CI232" t="e">
        <f t="shared" si="11"/>
        <v>#DIV/0!</v>
      </c>
      <c r="CJ232" t="e">
        <f t="shared" si="11"/>
        <v>#DIV/0!</v>
      </c>
      <c r="CK232" t="e">
        <f t="shared" si="11"/>
        <v>#DIV/0!</v>
      </c>
      <c r="CL232" t="e">
        <f t="shared" si="11"/>
        <v>#DIV/0!</v>
      </c>
      <c r="CM232" t="e">
        <f t="shared" si="11"/>
        <v>#DIV/0!</v>
      </c>
      <c r="CN232" t="e">
        <f t="shared" si="11"/>
        <v>#DIV/0!</v>
      </c>
      <c r="CO232" t="e">
        <f t="shared" si="11"/>
        <v>#DIV/0!</v>
      </c>
      <c r="CP232" t="e">
        <f t="shared" si="11"/>
        <v>#DIV/0!</v>
      </c>
      <c r="CQ232" t="e">
        <f t="shared" si="11"/>
        <v>#DIV/0!</v>
      </c>
      <c r="CR232" t="e">
        <f t="shared" si="11"/>
        <v>#DIV/0!</v>
      </c>
      <c r="CS232" t="e">
        <f t="shared" si="11"/>
        <v>#DIV/0!</v>
      </c>
      <c r="CT232" t="e">
        <f t="shared" si="11"/>
        <v>#DIV/0!</v>
      </c>
      <c r="CU232" t="e">
        <f t="shared" si="11"/>
        <v>#DIV/0!</v>
      </c>
      <c r="CV232" t="e">
        <f t="shared" si="11"/>
        <v>#DIV/0!</v>
      </c>
    </row>
    <row r="233" spans="64:100" ht="12.75">
      <c r="BL233" t="s">
        <v>18</v>
      </c>
      <c r="BM233" t="e">
        <f t="shared" si="9"/>
        <v>#DIV/0!</v>
      </c>
      <c r="BN233" t="e">
        <f t="shared" si="9"/>
        <v>#DIV/0!</v>
      </c>
      <c r="BO233" t="e">
        <f t="shared" si="9"/>
        <v>#DIV/0!</v>
      </c>
      <c r="BP233" t="e">
        <f t="shared" si="9"/>
        <v>#DIV/0!</v>
      </c>
      <c r="BQ233" t="e">
        <f aca="true" t="shared" si="12" ref="BQ233:CV233">(BQ187/$CW187)*100</f>
        <v>#DIV/0!</v>
      </c>
      <c r="BR233" t="e">
        <f t="shared" si="12"/>
        <v>#DIV/0!</v>
      </c>
      <c r="BS233" t="e">
        <f t="shared" si="12"/>
        <v>#DIV/0!</v>
      </c>
      <c r="BT233" t="e">
        <f t="shared" si="12"/>
        <v>#DIV/0!</v>
      </c>
      <c r="BU233" t="e">
        <f t="shared" si="12"/>
        <v>#DIV/0!</v>
      </c>
      <c r="BV233" t="e">
        <f t="shared" si="12"/>
        <v>#DIV/0!</v>
      </c>
      <c r="BW233" t="e">
        <f t="shared" si="12"/>
        <v>#DIV/0!</v>
      </c>
      <c r="BX233" t="e">
        <f t="shared" si="12"/>
        <v>#DIV/0!</v>
      </c>
      <c r="BY233" t="e">
        <f t="shared" si="12"/>
        <v>#DIV/0!</v>
      </c>
      <c r="BZ233" t="e">
        <f t="shared" si="12"/>
        <v>#DIV/0!</v>
      </c>
      <c r="CA233" t="e">
        <f t="shared" si="12"/>
        <v>#DIV/0!</v>
      </c>
      <c r="CB233" t="e">
        <f t="shared" si="12"/>
        <v>#DIV/0!</v>
      </c>
      <c r="CC233" t="e">
        <f t="shared" si="12"/>
        <v>#DIV/0!</v>
      </c>
      <c r="CD233" t="e">
        <f t="shared" si="12"/>
        <v>#DIV/0!</v>
      </c>
      <c r="CE233" t="e">
        <f t="shared" si="12"/>
        <v>#DIV/0!</v>
      </c>
      <c r="CF233" t="e">
        <f t="shared" si="12"/>
        <v>#DIV/0!</v>
      </c>
      <c r="CG233" t="e">
        <f t="shared" si="12"/>
        <v>#DIV/0!</v>
      </c>
      <c r="CH233" t="e">
        <f t="shared" si="12"/>
        <v>#DIV/0!</v>
      </c>
      <c r="CI233" t="e">
        <f t="shared" si="12"/>
        <v>#DIV/0!</v>
      </c>
      <c r="CJ233" t="e">
        <f t="shared" si="12"/>
        <v>#DIV/0!</v>
      </c>
      <c r="CK233" t="e">
        <f t="shared" si="12"/>
        <v>#DIV/0!</v>
      </c>
      <c r="CL233" t="e">
        <f t="shared" si="12"/>
        <v>#DIV/0!</v>
      </c>
      <c r="CM233" t="e">
        <f t="shared" si="12"/>
        <v>#DIV/0!</v>
      </c>
      <c r="CN233" t="e">
        <f t="shared" si="12"/>
        <v>#DIV/0!</v>
      </c>
      <c r="CO233" t="e">
        <f t="shared" si="12"/>
        <v>#DIV/0!</v>
      </c>
      <c r="CP233" t="e">
        <f t="shared" si="12"/>
        <v>#DIV/0!</v>
      </c>
      <c r="CQ233" t="e">
        <f t="shared" si="12"/>
        <v>#DIV/0!</v>
      </c>
      <c r="CR233" t="e">
        <f t="shared" si="12"/>
        <v>#DIV/0!</v>
      </c>
      <c r="CS233" t="e">
        <f t="shared" si="12"/>
        <v>#DIV/0!</v>
      </c>
      <c r="CT233" t="e">
        <f t="shared" si="12"/>
        <v>#DIV/0!</v>
      </c>
      <c r="CU233" t="e">
        <f t="shared" si="12"/>
        <v>#DIV/0!</v>
      </c>
      <c r="CV233" t="e">
        <f t="shared" si="12"/>
        <v>#DIV/0!</v>
      </c>
    </row>
    <row r="234" spans="64:100" ht="12.75">
      <c r="BL234" t="s">
        <v>19</v>
      </c>
      <c r="BM234">
        <f t="shared" si="9"/>
        <v>4.991311423426733</v>
      </c>
      <c r="BN234">
        <f t="shared" si="9"/>
        <v>13.547434226336799</v>
      </c>
      <c r="BO234">
        <f t="shared" si="9"/>
        <v>80.61767280017216</v>
      </c>
      <c r="BP234">
        <f t="shared" si="9"/>
        <v>99.1564184499357</v>
      </c>
      <c r="BQ234">
        <f aca="true" t="shared" si="13" ref="BQ234:CV234">(BQ188/$CW188)*100</f>
        <v>8.767044672348353</v>
      </c>
      <c r="BR234">
        <f t="shared" si="13"/>
        <v>25.254868728405576</v>
      </c>
      <c r="BS234">
        <f t="shared" si="13"/>
        <v>65.05938302815193</v>
      </c>
      <c r="BT234">
        <f t="shared" si="13"/>
        <v>99.08129642890586</v>
      </c>
      <c r="BU234">
        <f t="shared" si="13"/>
        <v>10.409448273654577</v>
      </c>
      <c r="BV234">
        <f t="shared" si="13"/>
        <v>26.05528850176373</v>
      </c>
      <c r="BW234">
        <f t="shared" si="13"/>
        <v>62.713975976337224</v>
      </c>
      <c r="BX234">
        <f t="shared" si="13"/>
        <v>99.17871275175551</v>
      </c>
      <c r="BY234">
        <f t="shared" si="13"/>
        <v>6.886527031408207</v>
      </c>
      <c r="BZ234">
        <f t="shared" si="13"/>
        <v>26.98915913784024</v>
      </c>
      <c r="CA234">
        <f t="shared" si="13"/>
        <v>65.15071379048453</v>
      </c>
      <c r="CB234">
        <f t="shared" si="13"/>
        <v>99.02639995973298</v>
      </c>
      <c r="CC234">
        <f t="shared" si="13"/>
        <v>6.780207153834061</v>
      </c>
      <c r="CD234">
        <f t="shared" si="13"/>
        <v>30.89555239442459</v>
      </c>
      <c r="CE234">
        <f t="shared" si="13"/>
        <v>61.17738064753908</v>
      </c>
      <c r="CF234">
        <f t="shared" si="13"/>
        <v>98.85314019579774</v>
      </c>
      <c r="CG234">
        <f t="shared" si="13"/>
        <v>1.4648311105018519</v>
      </c>
      <c r="CH234">
        <f t="shared" si="13"/>
        <v>6.370036729205754</v>
      </c>
      <c r="CI234">
        <f t="shared" si="13"/>
        <v>91.0056531030506</v>
      </c>
      <c r="CJ234">
        <f t="shared" si="13"/>
        <v>98.8405209427582</v>
      </c>
      <c r="CK234">
        <f t="shared" si="13"/>
        <v>11.448251902316624</v>
      </c>
      <c r="CL234">
        <f t="shared" si="13"/>
        <v>22.52121218583454</v>
      </c>
      <c r="CM234">
        <f t="shared" si="13"/>
        <v>64.271242051829</v>
      </c>
      <c r="CN234">
        <f t="shared" si="13"/>
        <v>98.24070613998018</v>
      </c>
      <c r="CO234">
        <f t="shared" si="13"/>
        <v>10.554164791521833</v>
      </c>
      <c r="CP234">
        <f t="shared" si="13"/>
        <v>34.76384258745201</v>
      </c>
      <c r="CQ234">
        <f t="shared" si="13"/>
        <v>53.681872828409105</v>
      </c>
      <c r="CR234">
        <f t="shared" si="13"/>
        <v>98.99988020738296</v>
      </c>
      <c r="CS234">
        <f t="shared" si="13"/>
        <v>8.317501417313228</v>
      </c>
      <c r="CT234">
        <f t="shared" si="13"/>
        <v>25.499472962986925</v>
      </c>
      <c r="CU234">
        <f t="shared" si="13"/>
        <v>65.32010413782943</v>
      </c>
      <c r="CV234">
        <f t="shared" si="13"/>
        <v>99.13707851812958</v>
      </c>
    </row>
    <row r="235" spans="64:100" ht="12.75">
      <c r="BL235" t="s">
        <v>20</v>
      </c>
      <c r="BM235">
        <f t="shared" si="9"/>
        <v>3.582348553212913</v>
      </c>
      <c r="BN235">
        <f t="shared" si="9"/>
        <v>12.451340113139494</v>
      </c>
      <c r="BO235">
        <f t="shared" si="9"/>
        <v>83.43951745735734</v>
      </c>
      <c r="BP235">
        <f t="shared" si="9"/>
        <v>99.47320612370976</v>
      </c>
      <c r="BQ235">
        <f aca="true" t="shared" si="14" ref="BQ235:CV235">(BQ189/$CW189)*100</f>
        <v>6.855801594369691</v>
      </c>
      <c r="BR235">
        <f t="shared" si="14"/>
        <v>23.168501487138673</v>
      </c>
      <c r="BS235">
        <f t="shared" si="14"/>
        <v>69.42240386481242</v>
      </c>
      <c r="BT235">
        <f t="shared" si="14"/>
        <v>99.44670694632079</v>
      </c>
      <c r="BU235">
        <f t="shared" si="14"/>
        <v>9.776040509212173</v>
      </c>
      <c r="BV235">
        <f t="shared" si="14"/>
        <v>27.566552887019103</v>
      </c>
      <c r="BW235">
        <f t="shared" si="14"/>
        <v>62.159317457138876</v>
      </c>
      <c r="BX235">
        <f t="shared" si="14"/>
        <v>99.50191085337016</v>
      </c>
      <c r="BY235">
        <f t="shared" si="14"/>
        <v>6.1236807967175215</v>
      </c>
      <c r="BZ235">
        <f t="shared" si="14"/>
        <v>24.22230105985328</v>
      </c>
      <c r="CA235">
        <f t="shared" si="14"/>
        <v>69.0569836333693</v>
      </c>
      <c r="CB235">
        <f t="shared" si="14"/>
        <v>99.40296548994009</v>
      </c>
      <c r="CC235">
        <f t="shared" si="14"/>
        <v>5.417256549589683</v>
      </c>
      <c r="CD235">
        <f t="shared" si="14"/>
        <v>27.0654294473404</v>
      </c>
      <c r="CE235">
        <f t="shared" si="14"/>
        <v>66.62765887862977</v>
      </c>
      <c r="CF235">
        <f t="shared" si="14"/>
        <v>99.11034487555985</v>
      </c>
      <c r="CG235">
        <f t="shared" si="14"/>
        <v>1.312835121879714</v>
      </c>
      <c r="CH235">
        <f t="shared" si="14"/>
        <v>4.4699760175674</v>
      </c>
      <c r="CI235">
        <f t="shared" si="14"/>
        <v>93.11652676388763</v>
      </c>
      <c r="CJ235">
        <f t="shared" si="14"/>
        <v>98.89933790333475</v>
      </c>
      <c r="CK235">
        <f t="shared" si="14"/>
        <v>7.883942959575727</v>
      </c>
      <c r="CL235">
        <f t="shared" si="14"/>
        <v>21.03743898284819</v>
      </c>
      <c r="CM235">
        <f t="shared" si="14"/>
        <v>69.07127266289015</v>
      </c>
      <c r="CN235">
        <f t="shared" si="14"/>
        <v>97.99265460531407</v>
      </c>
      <c r="CO235">
        <f t="shared" si="14"/>
        <v>8.307422379729527</v>
      </c>
      <c r="CP235">
        <f t="shared" si="14"/>
        <v>35.13411317347291</v>
      </c>
      <c r="CQ235">
        <f t="shared" si="14"/>
        <v>55.94696456006061</v>
      </c>
      <c r="CR235">
        <f t="shared" si="14"/>
        <v>99.38850011326306</v>
      </c>
      <c r="CS235">
        <f t="shared" si="14"/>
        <v>6.167683301978558</v>
      </c>
      <c r="CT235">
        <f t="shared" si="14"/>
        <v>24.41774283269236</v>
      </c>
      <c r="CU235">
        <f t="shared" si="14"/>
        <v>68.83943218862679</v>
      </c>
      <c r="CV235">
        <f t="shared" si="14"/>
        <v>99.4248583232977</v>
      </c>
    </row>
    <row r="236" spans="64:100" ht="12.75">
      <c r="BL236" t="s">
        <v>21</v>
      </c>
      <c r="BM236">
        <f t="shared" si="9"/>
        <v>2.241086253851289</v>
      </c>
      <c r="BN236">
        <f t="shared" si="9"/>
        <v>8.1712209192673</v>
      </c>
      <c r="BO236">
        <f t="shared" si="9"/>
        <v>88.98029069931343</v>
      </c>
      <c r="BP236">
        <f t="shared" si="9"/>
        <v>99.39259787243203</v>
      </c>
      <c r="BQ236">
        <f aca="true" t="shared" si="15" ref="BQ236:CV236">(BQ190/$CW190)*100</f>
        <v>3.8116202635156196</v>
      </c>
      <c r="BR236">
        <f t="shared" si="15"/>
        <v>18.51432869235866</v>
      </c>
      <c r="BS236">
        <f t="shared" si="15"/>
        <v>77.05771045859525</v>
      </c>
      <c r="BT236">
        <f t="shared" si="15"/>
        <v>99.38365941446953</v>
      </c>
      <c r="BU236">
        <f t="shared" si="15"/>
        <v>7.746159825473756</v>
      </c>
      <c r="BV236">
        <f t="shared" si="15"/>
        <v>23.097127778781072</v>
      </c>
      <c r="BW236">
        <f t="shared" si="15"/>
        <v>68.56716623356837</v>
      </c>
      <c r="BX236">
        <f t="shared" si="15"/>
        <v>99.41045383782321</v>
      </c>
      <c r="BY236">
        <f t="shared" si="15"/>
        <v>4.139815158962456</v>
      </c>
      <c r="BZ236">
        <f t="shared" si="15"/>
        <v>19.176361899431157</v>
      </c>
      <c r="CA236">
        <f t="shared" si="15"/>
        <v>75.91813387891919</v>
      </c>
      <c r="CB236">
        <f t="shared" si="15"/>
        <v>99.23431093731281</v>
      </c>
      <c r="CC236">
        <f t="shared" si="15"/>
        <v>3.469159955431954</v>
      </c>
      <c r="CD236">
        <f t="shared" si="15"/>
        <v>23.299659937623446</v>
      </c>
      <c r="CE236">
        <f t="shared" si="15"/>
        <v>72.18952236757562</v>
      </c>
      <c r="CF236">
        <f t="shared" si="15"/>
        <v>98.95834226063101</v>
      </c>
      <c r="CG236">
        <f t="shared" si="15"/>
        <v>0.41755340357927584</v>
      </c>
      <c r="CH236">
        <f t="shared" si="15"/>
        <v>2.5340683226554757</v>
      </c>
      <c r="CI236">
        <f t="shared" si="15"/>
        <v>96.04602108754385</v>
      </c>
      <c r="CJ236">
        <f t="shared" si="15"/>
        <v>98.9976428137786</v>
      </c>
      <c r="CK236">
        <f t="shared" si="15"/>
        <v>5.244564283069138</v>
      </c>
      <c r="CL236">
        <f t="shared" si="15"/>
        <v>16.064780368768762</v>
      </c>
      <c r="CM236">
        <f t="shared" si="15"/>
        <v>76.04766495763529</v>
      </c>
      <c r="CN236">
        <f t="shared" si="15"/>
        <v>97.35700960947318</v>
      </c>
      <c r="CO236">
        <f t="shared" si="15"/>
        <v>7.042408776932575</v>
      </c>
      <c r="CP236">
        <f t="shared" si="15"/>
        <v>32.232997372503256</v>
      </c>
      <c r="CQ236">
        <f t="shared" si="15"/>
        <v>60.053417662047416</v>
      </c>
      <c r="CR236">
        <f t="shared" si="15"/>
        <v>99.32882381148323</v>
      </c>
      <c r="CS236">
        <f t="shared" si="15"/>
        <v>3.638610633502786</v>
      </c>
      <c r="CT236">
        <f t="shared" si="15"/>
        <v>15.58103861503264</v>
      </c>
      <c r="CU236">
        <f t="shared" si="15"/>
        <v>80.00650708242257</v>
      </c>
      <c r="CV236">
        <f t="shared" si="15"/>
        <v>99.226156330958</v>
      </c>
    </row>
    <row r="237" spans="63:100" ht="12.75">
      <c r="BK237" t="s">
        <v>22</v>
      </c>
      <c r="BL237" t="s">
        <v>23</v>
      </c>
      <c r="BM237">
        <f t="shared" si="9"/>
        <v>4.451075208032498</v>
      </c>
      <c r="BN237">
        <f t="shared" si="9"/>
        <v>13.24093109135935</v>
      </c>
      <c r="BO237">
        <f t="shared" si="9"/>
        <v>81.33972180508907</v>
      </c>
      <c r="BP237">
        <f t="shared" si="9"/>
        <v>99.03172810448093</v>
      </c>
      <c r="BQ237">
        <f aca="true" t="shared" si="16" ref="BQ237:CV237">(BQ191/$CW191)*100</f>
        <v>7.375398651685079</v>
      </c>
      <c r="BR237">
        <f t="shared" si="16"/>
        <v>25.160949505884417</v>
      </c>
      <c r="BS237">
        <f t="shared" si="16"/>
        <v>66.44626414414341</v>
      </c>
      <c r="BT237">
        <f t="shared" si="16"/>
        <v>98.98261230171292</v>
      </c>
      <c r="BU237">
        <f t="shared" si="16"/>
        <v>9.085260230984913</v>
      </c>
      <c r="BV237">
        <f t="shared" si="16"/>
        <v>25.361304517594117</v>
      </c>
      <c r="BW237">
        <f t="shared" si="16"/>
        <v>64.59377526476848</v>
      </c>
      <c r="BX237">
        <f t="shared" si="16"/>
        <v>99.04034001334752</v>
      </c>
      <c r="BY237">
        <f t="shared" si="16"/>
        <v>6.060328708273491</v>
      </c>
      <c r="BZ237">
        <f t="shared" si="16"/>
        <v>24.132307554279116</v>
      </c>
      <c r="CA237">
        <f t="shared" si="16"/>
        <v>68.78953431524583</v>
      </c>
      <c r="CB237">
        <f t="shared" si="16"/>
        <v>98.98217057779844</v>
      </c>
      <c r="CC237">
        <f t="shared" si="16"/>
        <v>5.3030155915672115</v>
      </c>
      <c r="CD237">
        <f t="shared" si="16"/>
        <v>28.195103365642364</v>
      </c>
      <c r="CE237">
        <f t="shared" si="16"/>
        <v>65.19964741965074</v>
      </c>
      <c r="CF237">
        <f t="shared" si="16"/>
        <v>98.69776637686033</v>
      </c>
      <c r="CG237">
        <f t="shared" si="16"/>
        <v>1.0885331529513271</v>
      </c>
      <c r="CH237">
        <f t="shared" si="16"/>
        <v>5.335174439543295</v>
      </c>
      <c r="CI237">
        <f t="shared" si="16"/>
        <v>92.090335810991</v>
      </c>
      <c r="CJ237">
        <f t="shared" si="16"/>
        <v>98.5140434034856</v>
      </c>
      <c r="CK237">
        <f t="shared" si="16"/>
        <v>7.9273213340317605</v>
      </c>
      <c r="CL237">
        <f t="shared" si="16"/>
        <v>19.47967192133624</v>
      </c>
      <c r="CM237">
        <f t="shared" si="16"/>
        <v>70.50923656922323</v>
      </c>
      <c r="CN237">
        <f t="shared" si="16"/>
        <v>97.91622982459124</v>
      </c>
      <c r="CO237">
        <f t="shared" si="16"/>
        <v>8.53989342804509</v>
      </c>
      <c r="CP237">
        <f t="shared" si="16"/>
        <v>31.346991426220217</v>
      </c>
      <c r="CQ237">
        <f t="shared" si="16"/>
        <v>58.90860382267486</v>
      </c>
      <c r="CR237">
        <f t="shared" si="16"/>
        <v>98.79548867694015</v>
      </c>
      <c r="CS237">
        <f t="shared" si="16"/>
        <v>7.019426142019845</v>
      </c>
      <c r="CT237">
        <f t="shared" si="16"/>
        <v>25.02866692289945</v>
      </c>
      <c r="CU237">
        <f t="shared" si="16"/>
        <v>66.90635016073256</v>
      </c>
      <c r="CV237">
        <f t="shared" si="16"/>
        <v>98.95444322565187</v>
      </c>
    </row>
    <row r="238" spans="64:100" ht="12.75">
      <c r="BL238" t="s">
        <v>24</v>
      </c>
      <c r="BM238">
        <f t="shared" si="9"/>
        <v>5.420902270459415</v>
      </c>
      <c r="BN238">
        <f t="shared" si="9"/>
        <v>15.902146766547478</v>
      </c>
      <c r="BO238">
        <f t="shared" si="9"/>
        <v>78.39632511682747</v>
      </c>
      <c r="BP238">
        <f t="shared" si="9"/>
        <v>99.71937415383437</v>
      </c>
      <c r="BQ238">
        <f aca="true" t="shared" si="17" ref="BQ238:CV238">(BQ192/$CW192)*100</f>
        <v>8.85028006793295</v>
      </c>
      <c r="BR238">
        <f t="shared" si="17"/>
        <v>26.26922363209597</v>
      </c>
      <c r="BS238">
        <f t="shared" si="17"/>
        <v>64.54081747792354</v>
      </c>
      <c r="BT238">
        <f t="shared" si="17"/>
        <v>99.66032117795245</v>
      </c>
      <c r="BU238">
        <f t="shared" si="17"/>
        <v>13.055593376900063</v>
      </c>
      <c r="BV238">
        <f t="shared" si="17"/>
        <v>27.08310655046996</v>
      </c>
      <c r="BW238">
        <f t="shared" si="17"/>
        <v>59.58067422646428</v>
      </c>
      <c r="BX238">
        <f t="shared" si="17"/>
        <v>99.7193741538343</v>
      </c>
      <c r="BY238">
        <f t="shared" si="17"/>
        <v>8.101805866463057</v>
      </c>
      <c r="BZ238">
        <f t="shared" si="17"/>
        <v>24.996553440638436</v>
      </c>
      <c r="CA238">
        <f t="shared" si="17"/>
        <v>66.53835150813326</v>
      </c>
      <c r="CB238">
        <f t="shared" si="17"/>
        <v>99.63671081523475</v>
      </c>
      <c r="CC238">
        <f t="shared" si="17"/>
        <v>7.332339724647931</v>
      </c>
      <c r="CD238">
        <f t="shared" si="17"/>
        <v>30.220864474343838</v>
      </c>
      <c r="CE238">
        <f t="shared" si="17"/>
        <v>61.69498298481319</v>
      </c>
      <c r="CF238">
        <f t="shared" si="17"/>
        <v>99.24818718380496</v>
      </c>
      <c r="CG238">
        <f t="shared" si="17"/>
        <v>1.6277111202431978</v>
      </c>
      <c r="CH238">
        <f t="shared" si="17"/>
        <v>6.235656182355326</v>
      </c>
      <c r="CI238">
        <f t="shared" si="17"/>
        <v>91.4242076011103</v>
      </c>
      <c r="CJ238">
        <f t="shared" si="17"/>
        <v>99.28757490370882</v>
      </c>
      <c r="CK238">
        <f t="shared" si="17"/>
        <v>11.405957098447965</v>
      </c>
      <c r="CL238">
        <f t="shared" si="17"/>
        <v>19.83526239856718</v>
      </c>
      <c r="CM238">
        <f t="shared" si="17"/>
        <v>66.89650824432572</v>
      </c>
      <c r="CN238">
        <f t="shared" si="17"/>
        <v>98.13772774134087</v>
      </c>
      <c r="CO238">
        <f t="shared" si="17"/>
        <v>11.0284255732759</v>
      </c>
      <c r="CP238">
        <f t="shared" si="17"/>
        <v>36.03594454081856</v>
      </c>
      <c r="CQ238">
        <f t="shared" si="17"/>
        <v>52.50929297069508</v>
      </c>
      <c r="CR238">
        <f t="shared" si="17"/>
        <v>99.57366308478953</v>
      </c>
      <c r="CS238">
        <f t="shared" si="17"/>
        <v>9.043310629252408</v>
      </c>
      <c r="CT238">
        <f t="shared" si="17"/>
        <v>26.560108219003215</v>
      </c>
      <c r="CU238">
        <f t="shared" si="17"/>
        <v>64.11595530557872</v>
      </c>
      <c r="CV238">
        <f t="shared" si="17"/>
        <v>99.71937415383434</v>
      </c>
    </row>
    <row r="239" spans="64:100" ht="12.75">
      <c r="BL239" t="s">
        <v>25</v>
      </c>
      <c r="BM239">
        <f t="shared" si="9"/>
        <v>2.4395463337416743</v>
      </c>
      <c r="BN239">
        <f t="shared" si="9"/>
        <v>8.889441290393675</v>
      </c>
      <c r="BO239">
        <f t="shared" si="9"/>
        <v>88.10098697405277</v>
      </c>
      <c r="BP239">
        <f t="shared" si="9"/>
        <v>99.42997459818812</v>
      </c>
      <c r="BQ239">
        <f aca="true" t="shared" si="18" ref="BQ239:CV239">(BQ193/$CW193)*100</f>
        <v>4.217506530158349</v>
      </c>
      <c r="BR239">
        <f t="shared" si="18"/>
        <v>19.17063630071365</v>
      </c>
      <c r="BS239">
        <f t="shared" si="18"/>
        <v>76.05074618390915</v>
      </c>
      <c r="BT239">
        <f t="shared" si="18"/>
        <v>99.43888901478115</v>
      </c>
      <c r="BU239">
        <f t="shared" si="18"/>
        <v>8.101840069153454</v>
      </c>
      <c r="BV239">
        <f t="shared" si="18"/>
        <v>24.240902263004084</v>
      </c>
      <c r="BW239">
        <f t="shared" si="18"/>
        <v>67.1210950771428</v>
      </c>
      <c r="BX239">
        <f t="shared" si="18"/>
        <v>99.46383740930034</v>
      </c>
      <c r="BY239">
        <f t="shared" si="18"/>
        <v>4.391306916179649</v>
      </c>
      <c r="BZ239">
        <f t="shared" si="18"/>
        <v>20.044258526353957</v>
      </c>
      <c r="CA239">
        <f t="shared" si="18"/>
        <v>74.82969933912221</v>
      </c>
      <c r="CB239">
        <f t="shared" si="18"/>
        <v>99.26526478165582</v>
      </c>
      <c r="CC239">
        <f t="shared" si="18"/>
        <v>3.633124811210208</v>
      </c>
      <c r="CD239">
        <f t="shared" si="18"/>
        <v>23.395330886286928</v>
      </c>
      <c r="CE239">
        <f t="shared" si="18"/>
        <v>71.96500757937854</v>
      </c>
      <c r="CF239">
        <f t="shared" si="18"/>
        <v>98.99346327687567</v>
      </c>
      <c r="CG239">
        <f t="shared" si="18"/>
        <v>0.5385849621425784</v>
      </c>
      <c r="CH239">
        <f t="shared" si="18"/>
        <v>2.621572088387687</v>
      </c>
      <c r="CI239">
        <f t="shared" si="18"/>
        <v>95.90319936993392</v>
      </c>
      <c r="CJ239">
        <f t="shared" si="18"/>
        <v>99.06335642046417</v>
      </c>
      <c r="CK239">
        <f t="shared" si="18"/>
        <v>5.65224629339698</v>
      </c>
      <c r="CL239">
        <f t="shared" si="18"/>
        <v>16.74388469107282</v>
      </c>
      <c r="CM239">
        <f t="shared" si="18"/>
        <v>75.18464484762558</v>
      </c>
      <c r="CN239">
        <f t="shared" si="18"/>
        <v>97.58077583209538</v>
      </c>
      <c r="CO239">
        <f t="shared" si="18"/>
        <v>6.956292972271169</v>
      </c>
      <c r="CP239">
        <f t="shared" si="18"/>
        <v>32.685335942753795</v>
      </c>
      <c r="CQ239">
        <f t="shared" si="18"/>
        <v>59.73315211202617</v>
      </c>
      <c r="CR239">
        <f t="shared" si="18"/>
        <v>99.37478102705111</v>
      </c>
      <c r="CS239">
        <f t="shared" si="18"/>
        <v>4.0116689030270205</v>
      </c>
      <c r="CT239">
        <f t="shared" si="18"/>
        <v>16.631747714112926</v>
      </c>
      <c r="CU239">
        <f t="shared" si="18"/>
        <v>78.66405091843698</v>
      </c>
      <c r="CV239">
        <f t="shared" si="18"/>
        <v>99.30746753557695</v>
      </c>
    </row>
    <row r="240" spans="64:100" ht="12.75">
      <c r="BL240" t="s">
        <v>26</v>
      </c>
      <c r="BM240">
        <f t="shared" si="9"/>
        <v>8.885802349540516</v>
      </c>
      <c r="BN240">
        <f t="shared" si="9"/>
        <v>20.559181312689663</v>
      </c>
      <c r="BO240">
        <f t="shared" si="9"/>
        <v>69.67637877522131</v>
      </c>
      <c r="BP240">
        <f t="shared" si="9"/>
        <v>99.12136243745151</v>
      </c>
      <c r="BQ240">
        <f aca="true" t="shared" si="19" ref="BQ240:CV240">(BQ194/$CW194)*100</f>
        <v>15.321295931486478</v>
      </c>
      <c r="BR240">
        <f t="shared" si="19"/>
        <v>22.176347468023803</v>
      </c>
      <c r="BS240">
        <f t="shared" si="19"/>
        <v>61.480867168750834</v>
      </c>
      <c r="BT240">
        <f t="shared" si="19"/>
        <v>98.9785105682611</v>
      </c>
      <c r="BU240">
        <f t="shared" si="19"/>
        <v>15.86353800870454</v>
      </c>
      <c r="BV240">
        <f t="shared" si="19"/>
        <v>24.634551498279762</v>
      </c>
      <c r="BW240">
        <f t="shared" si="19"/>
        <v>58.62327293046721</v>
      </c>
      <c r="BX240">
        <f t="shared" si="19"/>
        <v>99.12136243745152</v>
      </c>
      <c r="BY240">
        <f t="shared" si="19"/>
        <v>11.13487505505722</v>
      </c>
      <c r="BZ240">
        <f t="shared" si="19"/>
        <v>23.730927819986277</v>
      </c>
      <c r="CA240">
        <f t="shared" si="19"/>
        <v>63.92975022402385</v>
      </c>
      <c r="CB240">
        <f t="shared" si="19"/>
        <v>98.79555309906736</v>
      </c>
      <c r="CC240">
        <f t="shared" si="19"/>
        <v>11.618954369946321</v>
      </c>
      <c r="CD240">
        <f t="shared" si="19"/>
        <v>30.402401627946773</v>
      </c>
      <c r="CE240">
        <f t="shared" si="19"/>
        <v>56.888429836138435</v>
      </c>
      <c r="CF240">
        <f t="shared" si="19"/>
        <v>98.90978583403152</v>
      </c>
      <c r="CG240">
        <f t="shared" si="19"/>
        <v>2.0193568991479234</v>
      </c>
      <c r="CH240">
        <f t="shared" si="19"/>
        <v>8.40588453737328</v>
      </c>
      <c r="CI240">
        <f t="shared" si="19"/>
        <v>88.42775982211961</v>
      </c>
      <c r="CJ240">
        <f t="shared" si="19"/>
        <v>98.85300125864083</v>
      </c>
      <c r="CK240">
        <f t="shared" si="19"/>
        <v>16.03402080873112</v>
      </c>
      <c r="CL240">
        <f t="shared" si="19"/>
        <v>21.80938946367036</v>
      </c>
      <c r="CM240">
        <f t="shared" si="19"/>
        <v>59.7596631398299</v>
      </c>
      <c r="CN240">
        <f t="shared" si="19"/>
        <v>97.60307341223138</v>
      </c>
      <c r="CO240">
        <f t="shared" si="19"/>
        <v>13.989992859765687</v>
      </c>
      <c r="CP240">
        <f t="shared" si="19"/>
        <v>30.927303886678814</v>
      </c>
      <c r="CQ240">
        <f t="shared" si="19"/>
        <v>53.76767353082836</v>
      </c>
      <c r="CR240">
        <f t="shared" si="19"/>
        <v>98.68497027727288</v>
      </c>
      <c r="CS240">
        <f t="shared" si="19"/>
        <v>14.239852651838762</v>
      </c>
      <c r="CT240">
        <f t="shared" si="19"/>
        <v>27.656189829786047</v>
      </c>
      <c r="CU240">
        <f t="shared" si="19"/>
        <v>56.89512755194195</v>
      </c>
      <c r="CV240">
        <f t="shared" si="19"/>
        <v>98.79117003356677</v>
      </c>
    </row>
    <row r="241" spans="64:100" ht="12.75">
      <c r="BL241" t="s">
        <v>27</v>
      </c>
      <c r="BM241">
        <f t="shared" si="9"/>
        <v>4.553584226520311</v>
      </c>
      <c r="BN241">
        <f t="shared" si="9"/>
        <v>21.93160204819093</v>
      </c>
      <c r="BO241">
        <f t="shared" si="9"/>
        <v>72.13608887007435</v>
      </c>
      <c r="BP241">
        <f t="shared" si="9"/>
        <v>98.62127514478557</v>
      </c>
      <c r="BQ241">
        <f aca="true" t="shared" si="20" ref="BQ241:CV241">(BQ195/$CW195)*100</f>
        <v>6.687324719748306</v>
      </c>
      <c r="BR241">
        <f t="shared" si="20"/>
        <v>22.409360748491558</v>
      </c>
      <c r="BS241">
        <f t="shared" si="20"/>
        <v>67.53082776889613</v>
      </c>
      <c r="BT241">
        <f t="shared" si="20"/>
        <v>96.62751323713599</v>
      </c>
      <c r="BU241">
        <f t="shared" si="20"/>
        <v>7.371254295354474</v>
      </c>
      <c r="BV241">
        <f t="shared" si="20"/>
        <v>29.622487127882135</v>
      </c>
      <c r="BW241">
        <f t="shared" si="20"/>
        <v>61.62753372154894</v>
      </c>
      <c r="BX241">
        <f t="shared" si="20"/>
        <v>98.62127514478556</v>
      </c>
      <c r="BY241">
        <f t="shared" si="20"/>
        <v>5.236305807403854</v>
      </c>
      <c r="BZ241">
        <f t="shared" si="20"/>
        <v>19.316026550773977</v>
      </c>
      <c r="CA241">
        <f t="shared" si="20"/>
        <v>72.577094023301</v>
      </c>
      <c r="CB241">
        <f t="shared" si="20"/>
        <v>97.12942638147885</v>
      </c>
      <c r="CC241">
        <f t="shared" si="20"/>
        <v>10.580667244880221</v>
      </c>
      <c r="CD241">
        <f t="shared" si="20"/>
        <v>22.16108687363085</v>
      </c>
      <c r="CE241">
        <f t="shared" si="20"/>
        <v>65.87952102627449</v>
      </c>
      <c r="CF241">
        <f t="shared" si="20"/>
        <v>98.62127514478557</v>
      </c>
      <c r="CG241">
        <f t="shared" si="20"/>
        <v>1.39109704411762</v>
      </c>
      <c r="CH241">
        <f t="shared" si="20"/>
        <v>6.530960652059652</v>
      </c>
      <c r="CI241">
        <f t="shared" si="20"/>
        <v>89.46004107067006</v>
      </c>
      <c r="CJ241">
        <f t="shared" si="20"/>
        <v>97.38209876684734</v>
      </c>
      <c r="CK241">
        <f t="shared" si="20"/>
        <v>8.309109541357575</v>
      </c>
      <c r="CL241">
        <f t="shared" si="20"/>
        <v>17.292308756141974</v>
      </c>
      <c r="CM241">
        <f t="shared" si="20"/>
        <v>71.58921924736131</v>
      </c>
      <c r="CN241">
        <f t="shared" si="20"/>
        <v>97.19063754486086</v>
      </c>
      <c r="CO241">
        <f t="shared" si="20"/>
        <v>12.542040012253741</v>
      </c>
      <c r="CP241">
        <f t="shared" si="20"/>
        <v>22.668679334382585</v>
      </c>
      <c r="CQ241">
        <f t="shared" si="20"/>
        <v>62.27423622468547</v>
      </c>
      <c r="CR241">
        <f t="shared" si="20"/>
        <v>97.48495557132179</v>
      </c>
      <c r="CS241">
        <f t="shared" si="20"/>
        <v>9.431763938831434</v>
      </c>
      <c r="CT241">
        <f t="shared" si="20"/>
        <v>34.24871385504989</v>
      </c>
      <c r="CU241">
        <f t="shared" si="20"/>
        <v>54.940797350904234</v>
      </c>
      <c r="CV241">
        <f t="shared" si="20"/>
        <v>98.62127514478556</v>
      </c>
    </row>
    <row r="242" spans="64:100" ht="12.75">
      <c r="BL242" t="s">
        <v>28</v>
      </c>
      <c r="BM242">
        <f t="shared" si="9"/>
        <v>10.708339315262023</v>
      </c>
      <c r="BN242">
        <f t="shared" si="9"/>
        <v>17.310045070499</v>
      </c>
      <c r="BO242">
        <f t="shared" si="9"/>
        <v>70.939496217013</v>
      </c>
      <c r="BP242">
        <f t="shared" si="9"/>
        <v>98.95788060277401</v>
      </c>
      <c r="BQ242">
        <f aca="true" t="shared" si="21" ref="BQ242:CV242">(BQ196/$CW196)*100</f>
        <v>16.90350953558216</v>
      </c>
      <c r="BR242">
        <f t="shared" si="21"/>
        <v>25.396865303556996</v>
      </c>
      <c r="BS242">
        <f t="shared" si="21"/>
        <v>56.657505763635065</v>
      </c>
      <c r="BT242">
        <f t="shared" si="21"/>
        <v>98.95788060277422</v>
      </c>
      <c r="BU242">
        <f t="shared" si="21"/>
        <v>18.160979013807786</v>
      </c>
      <c r="BV242">
        <f t="shared" si="21"/>
        <v>28.449902633909296</v>
      </c>
      <c r="BW242">
        <f t="shared" si="21"/>
        <v>52.346998955057074</v>
      </c>
      <c r="BX242">
        <f t="shared" si="21"/>
        <v>98.95788060277417</v>
      </c>
      <c r="BY242">
        <f t="shared" si="21"/>
        <v>12.92918471270206</v>
      </c>
      <c r="BZ242">
        <f t="shared" si="21"/>
        <v>25.51798140549883</v>
      </c>
      <c r="CA242">
        <f t="shared" si="21"/>
        <v>60.36103864506922</v>
      </c>
      <c r="CB242">
        <f t="shared" si="21"/>
        <v>98.80820476327011</v>
      </c>
      <c r="CC242">
        <f t="shared" si="21"/>
        <v>15.102914463041728</v>
      </c>
      <c r="CD242">
        <f t="shared" si="21"/>
        <v>31.661678760861996</v>
      </c>
      <c r="CE242">
        <f t="shared" si="21"/>
        <v>51.67985263562189</v>
      </c>
      <c r="CF242">
        <f t="shared" si="21"/>
        <v>98.44444585952562</v>
      </c>
      <c r="CG242">
        <f t="shared" si="21"/>
        <v>4.595727731057225</v>
      </c>
      <c r="CH242">
        <f t="shared" si="21"/>
        <v>8.423746013786095</v>
      </c>
      <c r="CI242">
        <f t="shared" si="21"/>
        <v>84.97727921825093</v>
      </c>
      <c r="CJ242">
        <f t="shared" si="21"/>
        <v>97.99675296309424</v>
      </c>
      <c r="CK242">
        <f t="shared" si="21"/>
        <v>21.225509646115057</v>
      </c>
      <c r="CL242">
        <f t="shared" si="21"/>
        <v>23.775904263108462</v>
      </c>
      <c r="CM242">
        <f t="shared" si="21"/>
        <v>52.173295578311574</v>
      </c>
      <c r="CN242">
        <f t="shared" si="21"/>
        <v>97.1747094875351</v>
      </c>
      <c r="CO242">
        <f t="shared" si="21"/>
        <v>17.608983451166786</v>
      </c>
      <c r="CP242">
        <f t="shared" si="21"/>
        <v>28.22191025601487</v>
      </c>
      <c r="CQ242">
        <f t="shared" si="21"/>
        <v>52.79775079886849</v>
      </c>
      <c r="CR242">
        <f t="shared" si="21"/>
        <v>98.62864450605015</v>
      </c>
      <c r="CS242">
        <f t="shared" si="21"/>
        <v>16.11554422400359</v>
      </c>
      <c r="CT242">
        <f t="shared" si="21"/>
        <v>29.45875771946679</v>
      </c>
      <c r="CU242">
        <f t="shared" si="21"/>
        <v>53.26003719544992</v>
      </c>
      <c r="CV242">
        <f t="shared" si="21"/>
        <v>98.83433913892028</v>
      </c>
    </row>
    <row r="243" spans="63:100" ht="12.75">
      <c r="BK243" t="s">
        <v>32</v>
      </c>
      <c r="BL243" t="s">
        <v>1</v>
      </c>
      <c r="BM243">
        <f t="shared" si="9"/>
        <v>2.459338449077647</v>
      </c>
      <c r="BN243">
        <f t="shared" si="9"/>
        <v>9.083590125848753</v>
      </c>
      <c r="BO243">
        <f t="shared" si="9"/>
        <v>87.72845379309152</v>
      </c>
      <c r="BP243">
        <f t="shared" si="9"/>
        <v>99.27138236801792</v>
      </c>
      <c r="BQ243">
        <f aca="true" t="shared" si="22" ref="BQ243:CV243">(BQ197/$CW197)*100</f>
        <v>4.682702815188785</v>
      </c>
      <c r="BR243">
        <f t="shared" si="22"/>
        <v>19.916935057439588</v>
      </c>
      <c r="BS243">
        <f t="shared" si="22"/>
        <v>74.63476301581441</v>
      </c>
      <c r="BT243">
        <f t="shared" si="22"/>
        <v>99.23440088844278</v>
      </c>
      <c r="BU243">
        <f t="shared" si="22"/>
        <v>8.193926975924727</v>
      </c>
      <c r="BV243">
        <f t="shared" si="22"/>
        <v>25.24843992263539</v>
      </c>
      <c r="BW243">
        <f t="shared" si="22"/>
        <v>65.8439618926796</v>
      </c>
      <c r="BX243">
        <f t="shared" si="22"/>
        <v>99.28632879123973</v>
      </c>
      <c r="BY243">
        <f t="shared" si="22"/>
        <v>4.381729601518931</v>
      </c>
      <c r="BZ243">
        <f t="shared" si="22"/>
        <v>22.43700359685138</v>
      </c>
      <c r="CA243">
        <f t="shared" si="22"/>
        <v>72.35021260090005</v>
      </c>
      <c r="CB243">
        <f t="shared" si="22"/>
        <v>99.16894579927038</v>
      </c>
      <c r="CC243">
        <f t="shared" si="22"/>
        <v>3.8097196147851182</v>
      </c>
      <c r="CD243">
        <f t="shared" si="22"/>
        <v>26.19598032341835</v>
      </c>
      <c r="CE243">
        <f t="shared" si="22"/>
        <v>68.91839782034342</v>
      </c>
      <c r="CF243">
        <f t="shared" si="22"/>
        <v>98.92409775854689</v>
      </c>
      <c r="CG243">
        <f t="shared" si="22"/>
        <v>0.5971792897746461</v>
      </c>
      <c r="CH243">
        <f t="shared" si="22"/>
        <v>3.2487934040243</v>
      </c>
      <c r="CI243">
        <f t="shared" si="22"/>
        <v>95.05404122728845</v>
      </c>
      <c r="CJ243">
        <f t="shared" si="22"/>
        <v>98.90001392108739</v>
      </c>
      <c r="CK243">
        <f t="shared" si="22"/>
        <v>5.150236421028545</v>
      </c>
      <c r="CL243">
        <f t="shared" si="22"/>
        <v>17.640770884710825</v>
      </c>
      <c r="CM243">
        <f t="shared" si="22"/>
        <v>74.94926448329677</v>
      </c>
      <c r="CN243">
        <f t="shared" si="22"/>
        <v>97.74027178903614</v>
      </c>
      <c r="CO243">
        <f t="shared" si="22"/>
        <v>7.422096594850583</v>
      </c>
      <c r="CP243">
        <f t="shared" si="22"/>
        <v>36.496869236400656</v>
      </c>
      <c r="CQ243">
        <f t="shared" si="22"/>
        <v>55.32431685536993</v>
      </c>
      <c r="CR243">
        <f t="shared" si="22"/>
        <v>99.24328268662117</v>
      </c>
      <c r="CS243">
        <f t="shared" si="22"/>
        <v>4.120664163871682</v>
      </c>
      <c r="CT243">
        <f t="shared" si="22"/>
        <v>18.88245664740825</v>
      </c>
      <c r="CU243">
        <f t="shared" si="22"/>
        <v>76.21329361183459</v>
      </c>
      <c r="CV243">
        <f t="shared" si="22"/>
        <v>99.21641442311453</v>
      </c>
    </row>
    <row r="244" spans="64:100" ht="12.75">
      <c r="BL244" t="s">
        <v>2</v>
      </c>
      <c r="BM244">
        <f t="shared" si="9"/>
        <v>3.692197094171845</v>
      </c>
      <c r="BN244">
        <f t="shared" si="9"/>
        <v>12.816744754872033</v>
      </c>
      <c r="BO244">
        <f t="shared" si="9"/>
        <v>83.01722601862495</v>
      </c>
      <c r="BP244">
        <f t="shared" si="9"/>
        <v>99.52616786766882</v>
      </c>
      <c r="BQ244">
        <f aca="true" t="shared" si="23" ref="BQ244:CV244">(BQ198/$CW198)*100</f>
        <v>7.1401757665671095</v>
      </c>
      <c r="BR244">
        <f t="shared" si="23"/>
        <v>26.328843023151506</v>
      </c>
      <c r="BS244">
        <f t="shared" si="23"/>
        <v>65.9710976495691</v>
      </c>
      <c r="BT244">
        <f t="shared" si="23"/>
        <v>99.44011643928769</v>
      </c>
      <c r="BU244">
        <f t="shared" si="23"/>
        <v>8.480429031469725</v>
      </c>
      <c r="BV244">
        <f t="shared" si="23"/>
        <v>25.6868331815447</v>
      </c>
      <c r="BW244">
        <f t="shared" si="23"/>
        <v>65.35890565465428</v>
      </c>
      <c r="BX244">
        <f t="shared" si="23"/>
        <v>99.5261678676687</v>
      </c>
      <c r="BY244">
        <f t="shared" si="23"/>
        <v>6.0982632629018605</v>
      </c>
      <c r="BZ244">
        <f t="shared" si="23"/>
        <v>25.19850832917555</v>
      </c>
      <c r="CA244">
        <f t="shared" si="23"/>
        <v>68.18644137784462</v>
      </c>
      <c r="CB244">
        <f t="shared" si="23"/>
        <v>99.48321296992202</v>
      </c>
      <c r="CC244">
        <f t="shared" si="23"/>
        <v>4.934755361121543</v>
      </c>
      <c r="CD244">
        <f t="shared" si="23"/>
        <v>28.918237504820787</v>
      </c>
      <c r="CE244">
        <f t="shared" si="23"/>
        <v>65.35095000826826</v>
      </c>
      <c r="CF244">
        <f t="shared" si="23"/>
        <v>99.2039428742106</v>
      </c>
      <c r="CG244">
        <f t="shared" si="23"/>
        <v>0.8858974123749854</v>
      </c>
      <c r="CH244">
        <f t="shared" si="23"/>
        <v>5.033131591512871</v>
      </c>
      <c r="CI244">
        <f t="shared" si="23"/>
        <v>93.2190668641674</v>
      </c>
      <c r="CJ244">
        <f t="shared" si="23"/>
        <v>99.13809586805526</v>
      </c>
      <c r="CK244">
        <f t="shared" si="23"/>
        <v>7.954786981547541</v>
      </c>
      <c r="CL244">
        <f t="shared" si="23"/>
        <v>19.745803685853307</v>
      </c>
      <c r="CM244">
        <f t="shared" si="23"/>
        <v>70.80731703858935</v>
      </c>
      <c r="CN244">
        <f t="shared" si="23"/>
        <v>98.50790770599019</v>
      </c>
      <c r="CO244">
        <f t="shared" si="23"/>
        <v>8.895350709069618</v>
      </c>
      <c r="CP244">
        <f t="shared" si="23"/>
        <v>32.959265993294466</v>
      </c>
      <c r="CQ244">
        <f t="shared" si="23"/>
        <v>57.56900418975339</v>
      </c>
      <c r="CR244">
        <f t="shared" si="23"/>
        <v>99.42362089211747</v>
      </c>
      <c r="CS244">
        <f t="shared" si="23"/>
        <v>6.39081089778667</v>
      </c>
      <c r="CT244">
        <f t="shared" si="23"/>
        <v>24.934385960958085</v>
      </c>
      <c r="CU244">
        <f t="shared" si="23"/>
        <v>68.11798057887037</v>
      </c>
      <c r="CV244">
        <f t="shared" si="23"/>
        <v>99.44317743761513</v>
      </c>
    </row>
    <row r="245" spans="64:100" ht="12.75">
      <c r="BL245" t="s">
        <v>33</v>
      </c>
      <c r="BM245">
        <f t="shared" si="9"/>
        <v>9.42333509501282</v>
      </c>
      <c r="BN245">
        <f t="shared" si="9"/>
        <v>21.364835339344307</v>
      </c>
      <c r="BO245">
        <f t="shared" si="9"/>
        <v>68.38643556544169</v>
      </c>
      <c r="BP245">
        <f t="shared" si="9"/>
        <v>99.17460599979881</v>
      </c>
      <c r="BQ245">
        <f aca="true" t="shared" si="24" ref="BQ245:CV245">(BQ199/$CW199)*100</f>
        <v>14.782946853993057</v>
      </c>
      <c r="BR245">
        <f t="shared" si="24"/>
        <v>26.048480561283288</v>
      </c>
      <c r="BS245">
        <f t="shared" si="24"/>
        <v>58.39524677165514</v>
      </c>
      <c r="BT245">
        <f t="shared" si="24"/>
        <v>99.22667418693149</v>
      </c>
      <c r="BU245">
        <f t="shared" si="24"/>
        <v>16.871022628714584</v>
      </c>
      <c r="BV245">
        <f t="shared" si="24"/>
        <v>28.494697245428718</v>
      </c>
      <c r="BW245">
        <f t="shared" si="24"/>
        <v>53.80381614125267</v>
      </c>
      <c r="BX245">
        <f t="shared" si="24"/>
        <v>99.16953601539596</v>
      </c>
      <c r="BY245">
        <f t="shared" si="24"/>
        <v>13.156581715229368</v>
      </c>
      <c r="BZ245">
        <f t="shared" si="24"/>
        <v>25.159088186306516</v>
      </c>
      <c r="CA245">
        <f t="shared" si="24"/>
        <v>60.68337932453799</v>
      </c>
      <c r="CB245">
        <f t="shared" si="24"/>
        <v>98.99904922607388</v>
      </c>
      <c r="CC245">
        <f t="shared" si="24"/>
        <v>14.570529174222308</v>
      </c>
      <c r="CD245">
        <f t="shared" si="24"/>
        <v>28.743973585888345</v>
      </c>
      <c r="CE245">
        <f t="shared" si="24"/>
        <v>55.58615107026817</v>
      </c>
      <c r="CF245">
        <f t="shared" si="24"/>
        <v>98.90065383037884</v>
      </c>
      <c r="CG245">
        <f t="shared" si="24"/>
        <v>3.509501605064264</v>
      </c>
      <c r="CH245">
        <f t="shared" si="24"/>
        <v>7.806071664539569</v>
      </c>
      <c r="CI245">
        <f t="shared" si="24"/>
        <v>86.98704430815619</v>
      </c>
      <c r="CJ245">
        <f t="shared" si="24"/>
        <v>98.30261757776002</v>
      </c>
      <c r="CK245">
        <f t="shared" si="24"/>
        <v>20.372432995090335</v>
      </c>
      <c r="CL245">
        <f t="shared" si="24"/>
        <v>23.477119207420227</v>
      </c>
      <c r="CM245">
        <f t="shared" si="24"/>
        <v>53.30213221762799</v>
      </c>
      <c r="CN245">
        <f t="shared" si="24"/>
        <v>97.15168442013855</v>
      </c>
      <c r="CO245">
        <f t="shared" si="24"/>
        <v>16.05085253815692</v>
      </c>
      <c r="CP245">
        <f t="shared" si="24"/>
        <v>29.69965032482944</v>
      </c>
      <c r="CQ245">
        <f t="shared" si="24"/>
        <v>53.3000146913281</v>
      </c>
      <c r="CR245">
        <f t="shared" si="24"/>
        <v>99.05051755431447</v>
      </c>
      <c r="CS245">
        <f t="shared" si="24"/>
        <v>13.779337921533322</v>
      </c>
      <c r="CT245">
        <f t="shared" si="24"/>
        <v>27.71294481967534</v>
      </c>
      <c r="CU245">
        <f t="shared" si="24"/>
        <v>57.62407319630396</v>
      </c>
      <c r="CV245">
        <f t="shared" si="24"/>
        <v>99.11635593751262</v>
      </c>
    </row>
    <row r="246" spans="64:100" ht="12.75">
      <c r="BL246" t="s">
        <v>34</v>
      </c>
      <c r="BM246">
        <f t="shared" si="9"/>
        <v>9.742790741341748</v>
      </c>
      <c r="BN246">
        <f t="shared" si="9"/>
        <v>17.047692942908572</v>
      </c>
      <c r="BO246">
        <f t="shared" si="9"/>
        <v>72.86710530507615</v>
      </c>
      <c r="BP246">
        <f t="shared" si="9"/>
        <v>99.65758898932647</v>
      </c>
      <c r="BQ246">
        <f aca="true" t="shared" si="25" ref="BQ246:CV246">(BQ200/$CW200)*100</f>
        <v>13.021885962091117</v>
      </c>
      <c r="BR246">
        <f t="shared" si="25"/>
        <v>26.657835359022965</v>
      </c>
      <c r="BS246">
        <f t="shared" si="25"/>
        <v>59.80654588310158</v>
      </c>
      <c r="BT246">
        <f t="shared" si="25"/>
        <v>99.48626720421566</v>
      </c>
      <c r="BU246">
        <f t="shared" si="25"/>
        <v>15.301827600082833</v>
      </c>
      <c r="BV246">
        <f t="shared" si="25"/>
        <v>26.453108964294557</v>
      </c>
      <c r="BW246">
        <f t="shared" si="25"/>
        <v>57.963733503820045</v>
      </c>
      <c r="BX246">
        <f t="shared" si="25"/>
        <v>99.71867006819743</v>
      </c>
      <c r="BY246">
        <f t="shared" si="25"/>
        <v>9.364348057349952</v>
      </c>
      <c r="BZ246">
        <f t="shared" si="25"/>
        <v>24.293304073341513</v>
      </c>
      <c r="CA246">
        <f t="shared" si="25"/>
        <v>65.74575821794859</v>
      </c>
      <c r="CB246">
        <f t="shared" si="25"/>
        <v>99.40341034864005</v>
      </c>
      <c r="CC246">
        <f t="shared" si="25"/>
        <v>9.359694859011144</v>
      </c>
      <c r="CD246">
        <f t="shared" si="25"/>
        <v>30.02524767026004</v>
      </c>
      <c r="CE246">
        <f t="shared" si="25"/>
        <v>59.748021941140784</v>
      </c>
      <c r="CF246">
        <f t="shared" si="25"/>
        <v>99.13296447041198</v>
      </c>
      <c r="CG246">
        <f t="shared" si="25"/>
        <v>2.5617446169005844</v>
      </c>
      <c r="CH246">
        <f t="shared" si="25"/>
        <v>6.106287046435391</v>
      </c>
      <c r="CI246">
        <f t="shared" si="25"/>
        <v>90.57511533980761</v>
      </c>
      <c r="CJ246">
        <f t="shared" si="25"/>
        <v>99.24314700314358</v>
      </c>
      <c r="CK246">
        <f t="shared" si="25"/>
        <v>16.43277810810088</v>
      </c>
      <c r="CL246">
        <f t="shared" si="25"/>
        <v>22.37488501949668</v>
      </c>
      <c r="CM246">
        <f t="shared" si="25"/>
        <v>59.21761853447538</v>
      </c>
      <c r="CN246">
        <f t="shared" si="25"/>
        <v>98.02528166207294</v>
      </c>
      <c r="CO246">
        <f t="shared" si="25"/>
        <v>12.31517486697737</v>
      </c>
      <c r="CP246">
        <f t="shared" si="25"/>
        <v>25.406843662283386</v>
      </c>
      <c r="CQ246">
        <f t="shared" si="25"/>
        <v>61.70151666620603</v>
      </c>
      <c r="CR246">
        <f t="shared" si="25"/>
        <v>99.4235351954668</v>
      </c>
      <c r="CS246">
        <f t="shared" si="25"/>
        <v>12.192243672941801</v>
      </c>
      <c r="CT246">
        <f t="shared" si="25"/>
        <v>27.1695366248059</v>
      </c>
      <c r="CU246">
        <f t="shared" si="25"/>
        <v>60.01099531035039</v>
      </c>
      <c r="CV246">
        <f t="shared" si="25"/>
        <v>99.3727756080981</v>
      </c>
    </row>
    <row r="247" spans="64:100" ht="12.75">
      <c r="BL247" t="s">
        <v>4</v>
      </c>
      <c r="BM247" t="e">
        <f t="shared" si="9"/>
        <v>#DIV/0!</v>
      </c>
      <c r="BN247" t="e">
        <f t="shared" si="9"/>
        <v>#DIV/0!</v>
      </c>
      <c r="BO247" t="e">
        <f t="shared" si="9"/>
        <v>#DIV/0!</v>
      </c>
      <c r="BP247" t="e">
        <f t="shared" si="9"/>
        <v>#DIV/0!</v>
      </c>
      <c r="BQ247" t="e">
        <f aca="true" t="shared" si="26" ref="BQ247:CV247">(BQ201/$CW201)*100</f>
        <v>#DIV/0!</v>
      </c>
      <c r="BR247" t="e">
        <f t="shared" si="26"/>
        <v>#DIV/0!</v>
      </c>
      <c r="BS247" t="e">
        <f t="shared" si="26"/>
        <v>#DIV/0!</v>
      </c>
      <c r="BT247" t="e">
        <f t="shared" si="26"/>
        <v>#DIV/0!</v>
      </c>
      <c r="BU247" t="e">
        <f t="shared" si="26"/>
        <v>#DIV/0!</v>
      </c>
      <c r="BV247" t="e">
        <f t="shared" si="26"/>
        <v>#DIV/0!</v>
      </c>
      <c r="BW247" t="e">
        <f t="shared" si="26"/>
        <v>#DIV/0!</v>
      </c>
      <c r="BX247" t="e">
        <f t="shared" si="26"/>
        <v>#DIV/0!</v>
      </c>
      <c r="BY247" t="e">
        <f t="shared" si="26"/>
        <v>#DIV/0!</v>
      </c>
      <c r="BZ247" t="e">
        <f t="shared" si="26"/>
        <v>#DIV/0!</v>
      </c>
      <c r="CA247" t="e">
        <f t="shared" si="26"/>
        <v>#DIV/0!</v>
      </c>
      <c r="CB247" t="e">
        <f t="shared" si="26"/>
        <v>#DIV/0!</v>
      </c>
      <c r="CC247" t="e">
        <f t="shared" si="26"/>
        <v>#DIV/0!</v>
      </c>
      <c r="CD247" t="e">
        <f t="shared" si="26"/>
        <v>#DIV/0!</v>
      </c>
      <c r="CE247" t="e">
        <f t="shared" si="26"/>
        <v>#DIV/0!</v>
      </c>
      <c r="CF247" t="e">
        <f t="shared" si="26"/>
        <v>#DIV/0!</v>
      </c>
      <c r="CG247" t="e">
        <f t="shared" si="26"/>
        <v>#DIV/0!</v>
      </c>
      <c r="CH247" t="e">
        <f t="shared" si="26"/>
        <v>#DIV/0!</v>
      </c>
      <c r="CI247" t="e">
        <f t="shared" si="26"/>
        <v>#DIV/0!</v>
      </c>
      <c r="CJ247" t="e">
        <f t="shared" si="26"/>
        <v>#DIV/0!</v>
      </c>
      <c r="CK247" t="e">
        <f t="shared" si="26"/>
        <v>#DIV/0!</v>
      </c>
      <c r="CL247" t="e">
        <f t="shared" si="26"/>
        <v>#DIV/0!</v>
      </c>
      <c r="CM247" t="e">
        <f t="shared" si="26"/>
        <v>#DIV/0!</v>
      </c>
      <c r="CN247" t="e">
        <f t="shared" si="26"/>
        <v>#DIV/0!</v>
      </c>
      <c r="CO247" t="e">
        <f t="shared" si="26"/>
        <v>#DIV/0!</v>
      </c>
      <c r="CP247" t="e">
        <f t="shared" si="26"/>
        <v>#DIV/0!</v>
      </c>
      <c r="CQ247" t="e">
        <f t="shared" si="26"/>
        <v>#DIV/0!</v>
      </c>
      <c r="CR247" t="e">
        <f t="shared" si="26"/>
        <v>#DIV/0!</v>
      </c>
      <c r="CS247" t="e">
        <f t="shared" si="26"/>
        <v>#DIV/0!</v>
      </c>
      <c r="CT247" t="e">
        <f t="shared" si="26"/>
        <v>#DIV/0!</v>
      </c>
      <c r="CU247" t="e">
        <f t="shared" si="26"/>
        <v>#DIV/0!</v>
      </c>
      <c r="CV247" t="e">
        <f t="shared" si="26"/>
        <v>#DIV/0!</v>
      </c>
    </row>
    <row r="248" spans="64:100" ht="12.75">
      <c r="BL248" t="s">
        <v>5</v>
      </c>
      <c r="BM248" t="e">
        <f t="shared" si="9"/>
        <v>#DIV/0!</v>
      </c>
      <c r="BN248" t="e">
        <f t="shared" si="9"/>
        <v>#DIV/0!</v>
      </c>
      <c r="BO248" t="e">
        <f t="shared" si="9"/>
        <v>#DIV/0!</v>
      </c>
      <c r="BP248" t="e">
        <f t="shared" si="9"/>
        <v>#DIV/0!</v>
      </c>
      <c r="BQ248" t="e">
        <f aca="true" t="shared" si="27" ref="BQ248:CV248">(BQ202/$CW202)*100</f>
        <v>#DIV/0!</v>
      </c>
      <c r="BR248" t="e">
        <f t="shared" si="27"/>
        <v>#DIV/0!</v>
      </c>
      <c r="BS248" t="e">
        <f t="shared" si="27"/>
        <v>#DIV/0!</v>
      </c>
      <c r="BT248" t="e">
        <f t="shared" si="27"/>
        <v>#DIV/0!</v>
      </c>
      <c r="BU248" t="e">
        <f t="shared" si="27"/>
        <v>#DIV/0!</v>
      </c>
      <c r="BV248" t="e">
        <f t="shared" si="27"/>
        <v>#DIV/0!</v>
      </c>
      <c r="BW248" t="e">
        <f t="shared" si="27"/>
        <v>#DIV/0!</v>
      </c>
      <c r="BX248" t="e">
        <f t="shared" si="27"/>
        <v>#DIV/0!</v>
      </c>
      <c r="BY248" t="e">
        <f t="shared" si="27"/>
        <v>#DIV/0!</v>
      </c>
      <c r="BZ248" t="e">
        <f t="shared" si="27"/>
        <v>#DIV/0!</v>
      </c>
      <c r="CA248" t="e">
        <f t="shared" si="27"/>
        <v>#DIV/0!</v>
      </c>
      <c r="CB248" t="e">
        <f t="shared" si="27"/>
        <v>#DIV/0!</v>
      </c>
      <c r="CC248" t="e">
        <f t="shared" si="27"/>
        <v>#DIV/0!</v>
      </c>
      <c r="CD248" t="e">
        <f t="shared" si="27"/>
        <v>#DIV/0!</v>
      </c>
      <c r="CE248" t="e">
        <f t="shared" si="27"/>
        <v>#DIV/0!</v>
      </c>
      <c r="CF248" t="e">
        <f t="shared" si="27"/>
        <v>#DIV/0!</v>
      </c>
      <c r="CG248" t="e">
        <f t="shared" si="27"/>
        <v>#DIV/0!</v>
      </c>
      <c r="CH248" t="e">
        <f t="shared" si="27"/>
        <v>#DIV/0!</v>
      </c>
      <c r="CI248" t="e">
        <f t="shared" si="27"/>
        <v>#DIV/0!</v>
      </c>
      <c r="CJ248" t="e">
        <f t="shared" si="27"/>
        <v>#DIV/0!</v>
      </c>
      <c r="CK248" t="e">
        <f t="shared" si="27"/>
        <v>#DIV/0!</v>
      </c>
      <c r="CL248" t="e">
        <f t="shared" si="27"/>
        <v>#DIV/0!</v>
      </c>
      <c r="CM248" t="e">
        <f t="shared" si="27"/>
        <v>#DIV/0!</v>
      </c>
      <c r="CN248" t="e">
        <f t="shared" si="27"/>
        <v>#DIV/0!</v>
      </c>
      <c r="CO248" t="e">
        <f t="shared" si="27"/>
        <v>#DIV/0!</v>
      </c>
      <c r="CP248" t="e">
        <f t="shared" si="27"/>
        <v>#DIV/0!</v>
      </c>
      <c r="CQ248" t="e">
        <f t="shared" si="27"/>
        <v>#DIV/0!</v>
      </c>
      <c r="CR248" t="e">
        <f t="shared" si="27"/>
        <v>#DIV/0!</v>
      </c>
      <c r="CS248" t="e">
        <f t="shared" si="27"/>
        <v>#DIV/0!</v>
      </c>
      <c r="CT248" t="e">
        <f t="shared" si="27"/>
        <v>#DIV/0!</v>
      </c>
      <c r="CU248" t="e">
        <f t="shared" si="27"/>
        <v>#DIV/0!</v>
      </c>
      <c r="CV248" t="e">
        <f t="shared" si="27"/>
        <v>#DIV/0!</v>
      </c>
    </row>
    <row r="249" spans="63:100" ht="12.75">
      <c r="BK249" t="s">
        <v>142</v>
      </c>
      <c r="BL249" t="s">
        <v>122</v>
      </c>
      <c r="BM249">
        <f t="shared" si="9"/>
        <v>3.0941922490173703</v>
      </c>
      <c r="BN249">
        <f t="shared" si="9"/>
        <v>11.005957634426288</v>
      </c>
      <c r="BO249">
        <f t="shared" si="9"/>
        <v>85.3024328807155</v>
      </c>
      <c r="BP249">
        <f t="shared" si="9"/>
        <v>99.40258276415915</v>
      </c>
      <c r="BQ249">
        <f aca="true" t="shared" si="28" ref="BQ249:CV249">(BQ203/$CW203)*100</f>
        <v>5.9481650379989315</v>
      </c>
      <c r="BR249">
        <f t="shared" si="28"/>
        <v>23.218711910036408</v>
      </c>
      <c r="BS249">
        <f t="shared" si="28"/>
        <v>70.17345603544568</v>
      </c>
      <c r="BT249">
        <f t="shared" si="28"/>
        <v>99.340332983481</v>
      </c>
      <c r="BU249">
        <f t="shared" si="28"/>
        <v>8.341459638632696</v>
      </c>
      <c r="BV249">
        <f t="shared" si="28"/>
        <v>25.474188127747077</v>
      </c>
      <c r="BW249">
        <f t="shared" si="28"/>
        <v>65.59418484230983</v>
      </c>
      <c r="BX249">
        <f t="shared" si="28"/>
        <v>99.40983260868961</v>
      </c>
      <c r="BY249">
        <f t="shared" si="28"/>
        <v>5.265649199268218</v>
      </c>
      <c r="BZ249">
        <f t="shared" si="28"/>
        <v>23.859025318355002</v>
      </c>
      <c r="CA249">
        <f t="shared" si="28"/>
        <v>70.20610143815257</v>
      </c>
      <c r="CB249">
        <f t="shared" si="28"/>
        <v>99.33077595577579</v>
      </c>
      <c r="CC249">
        <f t="shared" si="28"/>
        <v>4.389050604166413</v>
      </c>
      <c r="CD249">
        <f t="shared" si="28"/>
        <v>27.597791733755933</v>
      </c>
      <c r="CE249">
        <f t="shared" si="28"/>
        <v>67.08136012863861</v>
      </c>
      <c r="CF249">
        <f t="shared" si="28"/>
        <v>99.06820246656096</v>
      </c>
      <c r="CG249">
        <f t="shared" si="28"/>
        <v>0.7458531040628068</v>
      </c>
      <c r="CH249">
        <f t="shared" si="28"/>
        <v>4.167628570742154</v>
      </c>
      <c r="CI249">
        <f t="shared" si="28"/>
        <v>94.10913123954974</v>
      </c>
      <c r="CJ249">
        <f t="shared" si="28"/>
        <v>99.0226129143547</v>
      </c>
      <c r="CK249">
        <f t="shared" si="28"/>
        <v>6.5944243557552555</v>
      </c>
      <c r="CL249">
        <f t="shared" si="28"/>
        <v>18.724745984468434</v>
      </c>
      <c r="CM249">
        <f t="shared" si="28"/>
        <v>72.81639135555699</v>
      </c>
      <c r="CN249">
        <f t="shared" si="28"/>
        <v>98.13556169578068</v>
      </c>
      <c r="CO249">
        <f t="shared" si="28"/>
        <v>8.180740723608205</v>
      </c>
      <c r="CP249">
        <f t="shared" si="28"/>
        <v>34.675199841858294</v>
      </c>
      <c r="CQ249">
        <f t="shared" si="28"/>
        <v>56.48020629134112</v>
      </c>
      <c r="CR249">
        <f t="shared" si="28"/>
        <v>99.33614685680763</v>
      </c>
      <c r="CS249">
        <f t="shared" si="28"/>
        <v>5.289663778046073</v>
      </c>
      <c r="CT249">
        <f t="shared" si="28"/>
        <v>21.9988644667168</v>
      </c>
      <c r="CU249">
        <f t="shared" si="28"/>
        <v>72.0446565494032</v>
      </c>
      <c r="CV249">
        <f t="shared" si="28"/>
        <v>99.33318479416607</v>
      </c>
    </row>
    <row r="250" spans="64:100" ht="12.75">
      <c r="BL250" t="s">
        <v>59</v>
      </c>
      <c r="BM250">
        <f t="shared" si="9"/>
        <v>9.589616697311053</v>
      </c>
      <c r="BN250">
        <f t="shared" si="9"/>
        <v>19.117695984387506</v>
      </c>
      <c r="BO250">
        <f t="shared" si="9"/>
        <v>70.71869343046112</v>
      </c>
      <c r="BP250">
        <f t="shared" si="9"/>
        <v>99.42600611215968</v>
      </c>
      <c r="BQ250">
        <f aca="true" t="shared" si="29" ref="BQ250:CV250">(BQ204/$CW204)*100</f>
        <v>13.866287435963349</v>
      </c>
      <c r="BR250">
        <f t="shared" si="29"/>
        <v>26.36565915336847</v>
      </c>
      <c r="BS250">
        <f t="shared" si="29"/>
        <v>59.12984977607883</v>
      </c>
      <c r="BT250">
        <f t="shared" si="29"/>
        <v>99.36179636541065</v>
      </c>
      <c r="BU250">
        <f t="shared" si="29"/>
        <v>16.054232358522842</v>
      </c>
      <c r="BV250">
        <f t="shared" si="29"/>
        <v>27.432018984701724</v>
      </c>
      <c r="BW250">
        <f t="shared" si="29"/>
        <v>55.969117435578916</v>
      </c>
      <c r="BX250">
        <f t="shared" si="29"/>
        <v>99.45536877880349</v>
      </c>
      <c r="BY250">
        <f t="shared" si="29"/>
        <v>11.182665473122505</v>
      </c>
      <c r="BZ250">
        <f t="shared" si="29"/>
        <v>24.708434171570723</v>
      </c>
      <c r="CA250">
        <f t="shared" si="29"/>
        <v>63.31842579659255</v>
      </c>
      <c r="CB250">
        <f t="shared" si="29"/>
        <v>99.20952544128578</v>
      </c>
      <c r="CC250">
        <f t="shared" si="29"/>
        <v>11.858209360185638</v>
      </c>
      <c r="CD250">
        <f t="shared" si="29"/>
        <v>29.41089655369576</v>
      </c>
      <c r="CE250">
        <f t="shared" si="29"/>
        <v>57.7524691958661</v>
      </c>
      <c r="CF250">
        <f t="shared" si="29"/>
        <v>99.02157510974749</v>
      </c>
      <c r="CG250">
        <f t="shared" si="29"/>
        <v>3.0161794415895873</v>
      </c>
      <c r="CH250">
        <f t="shared" si="29"/>
        <v>6.921307494276007</v>
      </c>
      <c r="CI250">
        <f t="shared" si="29"/>
        <v>88.85469074721317</v>
      </c>
      <c r="CJ250">
        <f t="shared" si="29"/>
        <v>98.79217768307876</v>
      </c>
      <c r="CK250">
        <f t="shared" si="29"/>
        <v>18.321781724284243</v>
      </c>
      <c r="CL250">
        <f t="shared" si="29"/>
        <v>22.903389273446628</v>
      </c>
      <c r="CM250">
        <f t="shared" si="29"/>
        <v>56.38123429155334</v>
      </c>
      <c r="CN250">
        <f t="shared" si="29"/>
        <v>97.6064052892842</v>
      </c>
      <c r="CO250">
        <f t="shared" si="29"/>
        <v>14.106374561412045</v>
      </c>
      <c r="CP250">
        <f t="shared" si="29"/>
        <v>27.465178095562237</v>
      </c>
      <c r="CQ250">
        <f t="shared" si="29"/>
        <v>57.673126345945334</v>
      </c>
      <c r="CR250">
        <f t="shared" si="29"/>
        <v>99.24467900291963</v>
      </c>
      <c r="CS250">
        <f t="shared" si="29"/>
        <v>12.953230830653023</v>
      </c>
      <c r="CT250">
        <f t="shared" si="29"/>
        <v>27.430092453836036</v>
      </c>
      <c r="CU250">
        <f t="shared" si="29"/>
        <v>58.86650305549015</v>
      </c>
      <c r="CV250">
        <f t="shared" si="29"/>
        <v>99.24982633997922</v>
      </c>
    </row>
    <row r="251" spans="64:100" ht="12.75">
      <c r="BL251" t="s">
        <v>100</v>
      </c>
      <c r="BM251">
        <f aca="true" t="shared" si="30" ref="BM251:BP270">(BM205/$CW205)*100</f>
        <v>5.6828557983606105</v>
      </c>
      <c r="BN251">
        <f t="shared" si="30"/>
        <v>14.292050650210147</v>
      </c>
      <c r="BO251">
        <f t="shared" si="30"/>
        <v>78.12250328932124</v>
      </c>
      <c r="BP251">
        <f t="shared" si="30"/>
        <v>98.09740973789201</v>
      </c>
      <c r="BQ251">
        <f aca="true" t="shared" si="31" ref="BQ251:CV251">(BQ205/$CW205)*100</f>
        <v>8.12928309047744</v>
      </c>
      <c r="BR251">
        <f t="shared" si="31"/>
        <v>21.418701415177477</v>
      </c>
      <c r="BS251">
        <f t="shared" si="31"/>
        <v>68.51050747188853</v>
      </c>
      <c r="BT251">
        <f t="shared" si="31"/>
        <v>98.05849197754345</v>
      </c>
      <c r="BU251">
        <f t="shared" si="31"/>
        <v>10.960204589522423</v>
      </c>
      <c r="BV251">
        <f t="shared" si="31"/>
        <v>23.480761247099686</v>
      </c>
      <c r="BW251">
        <f t="shared" si="31"/>
        <v>63.67972958481868</v>
      </c>
      <c r="BX251">
        <f t="shared" si="31"/>
        <v>98.12069542144079</v>
      </c>
      <c r="BY251">
        <f t="shared" si="31"/>
        <v>6.552012132012545</v>
      </c>
      <c r="BZ251">
        <f t="shared" si="31"/>
        <v>18.421020238942525</v>
      </c>
      <c r="CA251">
        <f t="shared" si="31"/>
        <v>72.90530269253081</v>
      </c>
      <c r="CB251">
        <f t="shared" si="31"/>
        <v>97.87833506348588</v>
      </c>
      <c r="CC251">
        <f t="shared" si="31"/>
        <v>6.998547231360377</v>
      </c>
      <c r="CD251">
        <f t="shared" si="31"/>
        <v>24.003470271986604</v>
      </c>
      <c r="CE251">
        <f t="shared" si="31"/>
        <v>66.55638897669654</v>
      </c>
      <c r="CF251">
        <f t="shared" si="31"/>
        <v>97.55840648004353</v>
      </c>
      <c r="CG251">
        <f t="shared" si="31"/>
        <v>1.7815186077919043</v>
      </c>
      <c r="CH251">
        <f t="shared" si="31"/>
        <v>6.534366944400836</v>
      </c>
      <c r="CI251">
        <f t="shared" si="31"/>
        <v>88.90042134362753</v>
      </c>
      <c r="CJ251">
        <f t="shared" si="31"/>
        <v>97.21630689582027</v>
      </c>
      <c r="CK251">
        <f t="shared" si="31"/>
        <v>8.721578214517177</v>
      </c>
      <c r="CL251">
        <f t="shared" si="31"/>
        <v>16.966457925212808</v>
      </c>
      <c r="CM251">
        <f t="shared" si="31"/>
        <v>70.7244976119</v>
      </c>
      <c r="CN251">
        <f t="shared" si="31"/>
        <v>96.41253375162998</v>
      </c>
      <c r="CO251">
        <f t="shared" si="31"/>
        <v>8.78460190288456</v>
      </c>
      <c r="CP251">
        <f t="shared" si="31"/>
        <v>24.388003448292658</v>
      </c>
      <c r="CQ251">
        <f t="shared" si="31"/>
        <v>64.1403655433174</v>
      </c>
      <c r="CR251">
        <f t="shared" si="31"/>
        <v>97.31297089449463</v>
      </c>
      <c r="CS251">
        <f t="shared" si="31"/>
        <v>9.977908217974047</v>
      </c>
      <c r="CT251">
        <f t="shared" si="31"/>
        <v>24.81458436599459</v>
      </c>
      <c r="CU251">
        <f t="shared" si="31"/>
        <v>63.19368032697091</v>
      </c>
      <c r="CV251">
        <f t="shared" si="31"/>
        <v>97.98617291093954</v>
      </c>
    </row>
    <row r="252" spans="63:100" ht="12.75">
      <c r="BK252" t="s">
        <v>30</v>
      </c>
      <c r="BL252" t="s">
        <v>31</v>
      </c>
      <c r="BM252">
        <f t="shared" si="30"/>
        <v>5.656430187436792</v>
      </c>
      <c r="BN252">
        <f t="shared" si="30"/>
        <v>16.003298625007385</v>
      </c>
      <c r="BO252">
        <f t="shared" si="30"/>
        <v>76.0683961111453</v>
      </c>
      <c r="BP252">
        <f t="shared" si="30"/>
        <v>97.7281249235895</v>
      </c>
      <c r="BQ252">
        <f aca="true" t="shared" si="32" ref="BQ252:CV252">(BQ206/$CW206)*100</f>
        <v>11.008647273316033</v>
      </c>
      <c r="BR252">
        <f t="shared" si="32"/>
        <v>23.392614040371704</v>
      </c>
      <c r="BS252">
        <f t="shared" si="32"/>
        <v>63.14610172246603</v>
      </c>
      <c r="BT252">
        <f t="shared" si="32"/>
        <v>97.54736303615377</v>
      </c>
      <c r="BU252">
        <f t="shared" si="32"/>
        <v>13.672562916908204</v>
      </c>
      <c r="BV252">
        <f t="shared" si="32"/>
        <v>23.01107631336562</v>
      </c>
      <c r="BW252">
        <f t="shared" si="32"/>
        <v>61.044485693315764</v>
      </c>
      <c r="BX252">
        <f t="shared" si="32"/>
        <v>97.72812492358958</v>
      </c>
      <c r="BY252">
        <f t="shared" si="32"/>
        <v>8.947373080772781</v>
      </c>
      <c r="BZ252">
        <f t="shared" si="32"/>
        <v>19.582849802903503</v>
      </c>
      <c r="CA252">
        <f t="shared" si="32"/>
        <v>68.93653652885956</v>
      </c>
      <c r="CB252">
        <f t="shared" si="32"/>
        <v>97.46675941253585</v>
      </c>
      <c r="CC252">
        <f t="shared" si="32"/>
        <v>11.54194429640471</v>
      </c>
      <c r="CD252">
        <f t="shared" si="32"/>
        <v>26.98514500835175</v>
      </c>
      <c r="CE252">
        <f t="shared" si="32"/>
        <v>58.650969188850155</v>
      </c>
      <c r="CF252">
        <f t="shared" si="32"/>
        <v>97.17805849360663</v>
      </c>
      <c r="CG252">
        <f t="shared" si="32"/>
        <v>2.513767033439184</v>
      </c>
      <c r="CH252">
        <f t="shared" si="32"/>
        <v>10.094744720305906</v>
      </c>
      <c r="CI252">
        <f t="shared" si="32"/>
        <v>84.83257784273502</v>
      </c>
      <c r="CJ252">
        <f t="shared" si="32"/>
        <v>97.4410895964801</v>
      </c>
      <c r="CK252">
        <f t="shared" si="32"/>
        <v>11.308231363860449</v>
      </c>
      <c r="CL252">
        <f t="shared" si="32"/>
        <v>19.01415242741274</v>
      </c>
      <c r="CM252">
        <f t="shared" si="32"/>
        <v>65.28661979818094</v>
      </c>
      <c r="CN252">
        <f t="shared" si="32"/>
        <v>95.6090035894541</v>
      </c>
      <c r="CO252">
        <f t="shared" si="32"/>
        <v>14.279217981242793</v>
      </c>
      <c r="CP252">
        <f t="shared" si="32"/>
        <v>27.678124306885753</v>
      </c>
      <c r="CQ252">
        <f t="shared" si="32"/>
        <v>55.380892419800546</v>
      </c>
      <c r="CR252">
        <f t="shared" si="32"/>
        <v>97.33823470792909</v>
      </c>
      <c r="CS252">
        <f t="shared" si="32"/>
        <v>8.729357692659159</v>
      </c>
      <c r="CT252">
        <f t="shared" si="32"/>
        <v>25.853483996941712</v>
      </c>
      <c r="CU252">
        <f t="shared" si="32"/>
        <v>62.93991334309553</v>
      </c>
      <c r="CV252">
        <f t="shared" si="32"/>
        <v>97.52275503269641</v>
      </c>
    </row>
    <row r="253" spans="64:100" ht="12.75">
      <c r="BL253" t="s">
        <v>29</v>
      </c>
      <c r="BM253">
        <f t="shared" si="30"/>
        <v>4.541774464611097</v>
      </c>
      <c r="BN253">
        <f t="shared" si="30"/>
        <v>12.616288295135874</v>
      </c>
      <c r="BO253">
        <f t="shared" si="30"/>
        <v>82.20168470633038</v>
      </c>
      <c r="BP253">
        <f t="shared" si="30"/>
        <v>99.35974746607737</v>
      </c>
      <c r="BQ253">
        <f aca="true" t="shared" si="33" ref="BQ253:CV253">(BQ207/$CW207)*100</f>
        <v>7.30987261007838</v>
      </c>
      <c r="BR253">
        <f t="shared" si="33"/>
        <v>23.48037673797422</v>
      </c>
      <c r="BS253">
        <f t="shared" si="33"/>
        <v>68.5248317545271</v>
      </c>
      <c r="BT253">
        <f t="shared" si="33"/>
        <v>99.31508110257971</v>
      </c>
      <c r="BU253">
        <f t="shared" si="33"/>
        <v>9.712571884240363</v>
      </c>
      <c r="BV253">
        <f t="shared" si="33"/>
        <v>25.772525083788</v>
      </c>
      <c r="BW253">
        <f t="shared" si="33"/>
        <v>63.890001266327786</v>
      </c>
      <c r="BX253">
        <f t="shared" si="33"/>
        <v>99.37509823435616</v>
      </c>
      <c r="BY253">
        <f t="shared" si="33"/>
        <v>6.231434141632023</v>
      </c>
      <c r="BZ253">
        <f t="shared" si="33"/>
        <v>23.515688343593567</v>
      </c>
      <c r="CA253">
        <f t="shared" si="33"/>
        <v>69.50734238668747</v>
      </c>
      <c r="CB253">
        <f t="shared" si="33"/>
        <v>99.25446487191307</v>
      </c>
      <c r="CC253">
        <f t="shared" si="33"/>
        <v>5.500894001081578</v>
      </c>
      <c r="CD253">
        <f t="shared" si="33"/>
        <v>27.359550591786125</v>
      </c>
      <c r="CE253">
        <f t="shared" si="33"/>
        <v>66.13843663016777</v>
      </c>
      <c r="CF253">
        <f t="shared" si="33"/>
        <v>98.99888122303547</v>
      </c>
      <c r="CG253">
        <f t="shared" si="33"/>
        <v>1.1753395111012355</v>
      </c>
      <c r="CH253">
        <f t="shared" si="33"/>
        <v>4.456971709157237</v>
      </c>
      <c r="CI253">
        <f t="shared" si="33"/>
        <v>93.19492963228177</v>
      </c>
      <c r="CJ253">
        <f t="shared" si="33"/>
        <v>98.82724085254026</v>
      </c>
      <c r="CK253">
        <f t="shared" si="33"/>
        <v>8.728644817203888</v>
      </c>
      <c r="CL253">
        <f t="shared" si="33"/>
        <v>19.181872834446843</v>
      </c>
      <c r="CM253">
        <f t="shared" si="33"/>
        <v>70.09576853056308</v>
      </c>
      <c r="CN253">
        <f t="shared" si="33"/>
        <v>98.0062861822138</v>
      </c>
      <c r="CO253">
        <f t="shared" si="33"/>
        <v>8.74375829217835</v>
      </c>
      <c r="CP253">
        <f t="shared" si="33"/>
        <v>32.18120182626511</v>
      </c>
      <c r="CQ253">
        <f t="shared" si="33"/>
        <v>58.250957105369</v>
      </c>
      <c r="CR253">
        <f t="shared" si="33"/>
        <v>99.17591722381246</v>
      </c>
      <c r="CS253">
        <f t="shared" si="33"/>
        <v>7.250620653133759</v>
      </c>
      <c r="CT253">
        <f t="shared" si="33"/>
        <v>23.131824115906824</v>
      </c>
      <c r="CU253">
        <f t="shared" si="33"/>
        <v>68.89506170526573</v>
      </c>
      <c r="CV253">
        <f t="shared" si="33"/>
        <v>99.27750647430629</v>
      </c>
    </row>
    <row r="254" spans="63:100" ht="12.75">
      <c r="BK254" t="s">
        <v>35</v>
      </c>
      <c r="BL254" t="s">
        <v>36</v>
      </c>
      <c r="BM254">
        <f t="shared" si="30"/>
        <v>3.423772772765876</v>
      </c>
      <c r="BN254">
        <f t="shared" si="30"/>
        <v>11.395280653620961</v>
      </c>
      <c r="BO254">
        <f t="shared" si="30"/>
        <v>84.70465362189984</v>
      </c>
      <c r="BP254">
        <f t="shared" si="30"/>
        <v>99.52370704828668</v>
      </c>
      <c r="BQ254">
        <f aca="true" t="shared" si="34" ref="BQ254:CV254">(BQ208/$CW208)*100</f>
        <v>6.115269468130394</v>
      </c>
      <c r="BR254">
        <f t="shared" si="34"/>
        <v>22.12668779910551</v>
      </c>
      <c r="BS254">
        <f t="shared" si="34"/>
        <v>71.28174978105078</v>
      </c>
      <c r="BT254">
        <f t="shared" si="34"/>
        <v>99.52370704828668</v>
      </c>
      <c r="BU254">
        <f t="shared" si="34"/>
        <v>9.239893182572368</v>
      </c>
      <c r="BV254">
        <f t="shared" si="34"/>
        <v>24.650040329926913</v>
      </c>
      <c r="BW254">
        <f t="shared" si="34"/>
        <v>65.63377353578728</v>
      </c>
      <c r="BX254">
        <f t="shared" si="34"/>
        <v>99.52370704828655</v>
      </c>
      <c r="BY254">
        <f t="shared" si="34"/>
        <v>5.384413207004119</v>
      </c>
      <c r="BZ254">
        <f t="shared" si="34"/>
        <v>22.276740332993942</v>
      </c>
      <c r="CA254">
        <f t="shared" si="34"/>
        <v>71.80915117889244</v>
      </c>
      <c r="CB254">
        <f t="shared" si="34"/>
        <v>99.4703047188905</v>
      </c>
      <c r="CC254">
        <f t="shared" si="34"/>
        <v>4.495342938266568</v>
      </c>
      <c r="CD254">
        <f t="shared" si="34"/>
        <v>25.886768810302556</v>
      </c>
      <c r="CE254">
        <f t="shared" si="34"/>
        <v>68.88673829374612</v>
      </c>
      <c r="CF254">
        <f t="shared" si="34"/>
        <v>99.26885004231525</v>
      </c>
      <c r="CG254">
        <f t="shared" si="34"/>
        <v>0.8094742779209201</v>
      </c>
      <c r="CH254">
        <f t="shared" si="34"/>
        <v>3.6558756274744884</v>
      </c>
      <c r="CI254">
        <f t="shared" si="34"/>
        <v>94.61071930300167</v>
      </c>
      <c r="CJ254">
        <f t="shared" si="34"/>
        <v>99.07606920839709</v>
      </c>
      <c r="CK254">
        <f t="shared" si="34"/>
        <v>6.689440939639471</v>
      </c>
      <c r="CL254">
        <f t="shared" si="34"/>
        <v>18.166543952694575</v>
      </c>
      <c r="CM254">
        <f t="shared" si="34"/>
        <v>73.47578711215775</v>
      </c>
      <c r="CN254">
        <f t="shared" si="34"/>
        <v>98.3317720044918</v>
      </c>
      <c r="CO254">
        <f t="shared" si="34"/>
        <v>7.480522605329607</v>
      </c>
      <c r="CP254">
        <f t="shared" si="34"/>
        <v>33.7023156142519</v>
      </c>
      <c r="CQ254">
        <f t="shared" si="34"/>
        <v>58.14181793636932</v>
      </c>
      <c r="CR254">
        <f t="shared" si="34"/>
        <v>99.32465615595083</v>
      </c>
      <c r="CS254">
        <f t="shared" si="34"/>
        <v>5.996923448087003</v>
      </c>
      <c r="CT254">
        <f t="shared" si="34"/>
        <v>21.447943332627034</v>
      </c>
      <c r="CU254">
        <f t="shared" si="34"/>
        <v>72.0123587341175</v>
      </c>
      <c r="CV254">
        <f t="shared" si="34"/>
        <v>99.45722551483153</v>
      </c>
    </row>
    <row r="255" spans="64:100" ht="12.75">
      <c r="BL255" t="s">
        <v>37</v>
      </c>
      <c r="BM255">
        <f t="shared" si="30"/>
        <v>4.972693542789373</v>
      </c>
      <c r="BN255">
        <f t="shared" si="30"/>
        <v>13.489870215593946</v>
      </c>
      <c r="BO255">
        <f t="shared" si="30"/>
        <v>81.20505836875206</v>
      </c>
      <c r="BP255">
        <f t="shared" si="30"/>
        <v>99.66762212713537</v>
      </c>
      <c r="BQ255">
        <f aca="true" t="shared" si="35" ref="BQ255:CV255">(BQ209/$CW209)*100</f>
        <v>8.00857410257966</v>
      </c>
      <c r="BR255">
        <f t="shared" si="35"/>
        <v>25.79416507808558</v>
      </c>
      <c r="BS255">
        <f t="shared" si="35"/>
        <v>65.83599294809356</v>
      </c>
      <c r="BT255">
        <f t="shared" si="35"/>
        <v>99.63873212875879</v>
      </c>
      <c r="BU255">
        <f t="shared" si="35"/>
        <v>9.268162213260794</v>
      </c>
      <c r="BV255">
        <f t="shared" si="35"/>
        <v>25.047789168283874</v>
      </c>
      <c r="BW255">
        <f t="shared" si="35"/>
        <v>65.37234248307725</v>
      </c>
      <c r="BX255">
        <f t="shared" si="35"/>
        <v>99.68829386462193</v>
      </c>
      <c r="BY255">
        <f t="shared" si="35"/>
        <v>6.891955583778181</v>
      </c>
      <c r="BZ255">
        <f t="shared" si="35"/>
        <v>24.878985052722378</v>
      </c>
      <c r="CA255">
        <f t="shared" si="35"/>
        <v>67.84852078693163</v>
      </c>
      <c r="CB255">
        <f t="shared" si="35"/>
        <v>99.6194614234322</v>
      </c>
      <c r="CC255">
        <f t="shared" si="35"/>
        <v>6.72577405738579</v>
      </c>
      <c r="CD255">
        <f t="shared" si="35"/>
        <v>29.31956110338469</v>
      </c>
      <c r="CE255">
        <f t="shared" si="35"/>
        <v>63.222938203376046</v>
      </c>
      <c r="CF255">
        <f t="shared" si="35"/>
        <v>99.26827336414651</v>
      </c>
      <c r="CG255">
        <f t="shared" si="35"/>
        <v>1.7728923022417873</v>
      </c>
      <c r="CH255">
        <f t="shared" si="35"/>
        <v>5.358402359255249</v>
      </c>
      <c r="CI255">
        <f t="shared" si="35"/>
        <v>92.07211782324637</v>
      </c>
      <c r="CJ255">
        <f t="shared" si="35"/>
        <v>99.20341248474342</v>
      </c>
      <c r="CK255">
        <f t="shared" si="35"/>
        <v>9.880312756419382</v>
      </c>
      <c r="CL255">
        <f t="shared" si="35"/>
        <v>19.496726694951775</v>
      </c>
      <c r="CM255">
        <f t="shared" si="35"/>
        <v>69.1527066773899</v>
      </c>
      <c r="CN255">
        <f t="shared" si="35"/>
        <v>98.52974612876106</v>
      </c>
      <c r="CO255">
        <f t="shared" si="35"/>
        <v>9.782010231059889</v>
      </c>
      <c r="CP255">
        <f t="shared" si="35"/>
        <v>33.53527191582946</v>
      </c>
      <c r="CQ255">
        <f t="shared" si="35"/>
        <v>56.29676510765162</v>
      </c>
      <c r="CR255">
        <f t="shared" si="35"/>
        <v>99.61404725454096</v>
      </c>
      <c r="CS255">
        <f t="shared" si="35"/>
        <v>7.398820249410728</v>
      </c>
      <c r="CT255">
        <f t="shared" si="35"/>
        <v>25.534325422552207</v>
      </c>
      <c r="CU255">
        <f t="shared" si="35"/>
        <v>66.68043066650195</v>
      </c>
      <c r="CV255">
        <f t="shared" si="35"/>
        <v>99.61357633846488</v>
      </c>
    </row>
    <row r="256" spans="64:100" ht="12.75">
      <c r="BL256" t="s">
        <v>38</v>
      </c>
      <c r="BM256">
        <f t="shared" si="30"/>
        <v>8.45143691908844</v>
      </c>
      <c r="BN256">
        <f t="shared" si="30"/>
        <v>17.718298487324276</v>
      </c>
      <c r="BO256">
        <f t="shared" si="30"/>
        <v>73.28001672900484</v>
      </c>
      <c r="BP256">
        <f t="shared" si="30"/>
        <v>99.44975213541755</v>
      </c>
      <c r="BQ256">
        <f aca="true" t="shared" si="36" ref="BQ256:CV256">(BQ210/$CW210)*100</f>
        <v>14.15343597868803</v>
      </c>
      <c r="BR256">
        <f t="shared" si="36"/>
        <v>28.156546061926402</v>
      </c>
      <c r="BS256">
        <f t="shared" si="36"/>
        <v>57.06937551266914</v>
      </c>
      <c r="BT256">
        <f t="shared" si="36"/>
        <v>99.37935755328358</v>
      </c>
      <c r="BU256">
        <f t="shared" si="36"/>
        <v>17.061353707725278</v>
      </c>
      <c r="BV256">
        <f t="shared" si="36"/>
        <v>29.914014377484293</v>
      </c>
      <c r="BW256">
        <f t="shared" si="36"/>
        <v>52.47438405020806</v>
      </c>
      <c r="BX256">
        <f t="shared" si="36"/>
        <v>99.44975213541763</v>
      </c>
      <c r="BY256">
        <f t="shared" si="36"/>
        <v>10.46643888786536</v>
      </c>
      <c r="BZ256">
        <f t="shared" si="36"/>
        <v>26.232766648091587</v>
      </c>
      <c r="CA256">
        <f t="shared" si="36"/>
        <v>62.36354040571626</v>
      </c>
      <c r="CB256">
        <f t="shared" si="36"/>
        <v>99.0627459416732</v>
      </c>
      <c r="CC256">
        <f t="shared" si="36"/>
        <v>11.243255497020233</v>
      </c>
      <c r="CD256">
        <f t="shared" si="36"/>
        <v>31.460871066382705</v>
      </c>
      <c r="CE256">
        <f t="shared" si="36"/>
        <v>56.45518385761661</v>
      </c>
      <c r="CF256">
        <f t="shared" si="36"/>
        <v>99.15931042101955</v>
      </c>
      <c r="CG256">
        <f t="shared" si="36"/>
        <v>3.8527044139750206</v>
      </c>
      <c r="CH256">
        <f t="shared" si="36"/>
        <v>8.475040020102172</v>
      </c>
      <c r="CI256">
        <f t="shared" si="36"/>
        <v>86.65278225439884</v>
      </c>
      <c r="CJ256">
        <f t="shared" si="36"/>
        <v>98.98052668847603</v>
      </c>
      <c r="CK256">
        <f t="shared" si="36"/>
        <v>18.647463498774954</v>
      </c>
      <c r="CL256">
        <f t="shared" si="36"/>
        <v>22.359987655052063</v>
      </c>
      <c r="CM256">
        <f t="shared" si="36"/>
        <v>57.45978287347436</v>
      </c>
      <c r="CN256">
        <f t="shared" si="36"/>
        <v>98.46723402730137</v>
      </c>
      <c r="CO256">
        <f t="shared" si="36"/>
        <v>16.329935882944657</v>
      </c>
      <c r="CP256">
        <f t="shared" si="36"/>
        <v>29.207935523867906</v>
      </c>
      <c r="CQ256">
        <f t="shared" si="36"/>
        <v>53.49671796287255</v>
      </c>
      <c r="CR256">
        <f t="shared" si="36"/>
        <v>99.03458936968511</v>
      </c>
      <c r="CS256">
        <f t="shared" si="36"/>
        <v>14.931689390173839</v>
      </c>
      <c r="CT256">
        <f t="shared" si="36"/>
        <v>28.000901326850926</v>
      </c>
      <c r="CU256">
        <f t="shared" si="36"/>
        <v>56.355129891032306</v>
      </c>
      <c r="CV256">
        <f t="shared" si="36"/>
        <v>99.28772060805707</v>
      </c>
    </row>
    <row r="257" spans="64:100" ht="12.75">
      <c r="BL257" t="s">
        <v>39</v>
      </c>
      <c r="BM257">
        <f t="shared" si="30"/>
        <v>5.662275922188212</v>
      </c>
      <c r="BN257">
        <f t="shared" si="30"/>
        <v>14.387720943584117</v>
      </c>
      <c r="BO257">
        <f t="shared" si="30"/>
        <v>73.15536524479137</v>
      </c>
      <c r="BP257">
        <f t="shared" si="30"/>
        <v>93.20536211056371</v>
      </c>
      <c r="BQ257">
        <f aca="true" t="shared" si="37" ref="BQ257:CV257">(BQ211/$CW211)*100</f>
        <v>7.6567544382036905</v>
      </c>
      <c r="BR257">
        <f t="shared" si="37"/>
        <v>23.517939672960765</v>
      </c>
      <c r="BS257">
        <f t="shared" si="37"/>
        <v>61.89623213100282</v>
      </c>
      <c r="BT257">
        <f t="shared" si="37"/>
        <v>93.07092624216727</v>
      </c>
      <c r="BU257">
        <f t="shared" si="37"/>
        <v>11.076952786399508</v>
      </c>
      <c r="BV257">
        <f t="shared" si="37"/>
        <v>23.892377951695266</v>
      </c>
      <c r="BW257">
        <f t="shared" si="37"/>
        <v>58.23603137246881</v>
      </c>
      <c r="BX257">
        <f t="shared" si="37"/>
        <v>93.20536211056358</v>
      </c>
      <c r="BY257">
        <f t="shared" si="37"/>
        <v>6.5347089445402755</v>
      </c>
      <c r="BZ257">
        <f t="shared" si="37"/>
        <v>22.392785152494437</v>
      </c>
      <c r="CA257">
        <f t="shared" si="37"/>
        <v>64.27786801352894</v>
      </c>
      <c r="CB257">
        <f t="shared" si="37"/>
        <v>93.20536211056364</v>
      </c>
      <c r="CC257">
        <f t="shared" si="37"/>
        <v>7.867342154494998</v>
      </c>
      <c r="CD257">
        <f t="shared" si="37"/>
        <v>27.74698216292313</v>
      </c>
      <c r="CE257">
        <f t="shared" si="37"/>
        <v>57.229232783755926</v>
      </c>
      <c r="CF257">
        <f t="shared" si="37"/>
        <v>92.84355710117404</v>
      </c>
      <c r="CG257">
        <f t="shared" si="37"/>
        <v>1.3982772667897292</v>
      </c>
      <c r="CH257">
        <f t="shared" si="37"/>
        <v>7.574988175172004</v>
      </c>
      <c r="CI257">
        <f t="shared" si="37"/>
        <v>83.50893116233273</v>
      </c>
      <c r="CJ257">
        <f t="shared" si="37"/>
        <v>92.48219660429446</v>
      </c>
      <c r="CK257">
        <f t="shared" si="37"/>
        <v>9.97790303542784</v>
      </c>
      <c r="CL257">
        <f t="shared" si="37"/>
        <v>20.299017191653572</v>
      </c>
      <c r="CM257">
        <f t="shared" si="37"/>
        <v>61.196236634794474</v>
      </c>
      <c r="CN257">
        <f t="shared" si="37"/>
        <v>91.47315686187589</v>
      </c>
      <c r="CO257">
        <f t="shared" si="37"/>
        <v>11.257979801902303</v>
      </c>
      <c r="CP257">
        <f t="shared" si="37"/>
        <v>26.40423358748078</v>
      </c>
      <c r="CQ257">
        <f t="shared" si="37"/>
        <v>54.883052461320325</v>
      </c>
      <c r="CR257">
        <f t="shared" si="37"/>
        <v>92.54526585070342</v>
      </c>
      <c r="CS257">
        <f t="shared" si="37"/>
        <v>7.9185385288734995</v>
      </c>
      <c r="CT257">
        <f t="shared" si="37"/>
        <v>24.935835307864537</v>
      </c>
      <c r="CU257">
        <f t="shared" si="37"/>
        <v>60.2975534682486</v>
      </c>
      <c r="CV257">
        <f t="shared" si="37"/>
        <v>93.15192730498663</v>
      </c>
    </row>
    <row r="258" spans="64:100" ht="12.75">
      <c r="BL258" t="s">
        <v>40</v>
      </c>
      <c r="BM258">
        <f t="shared" si="30"/>
        <v>7.207830705217328</v>
      </c>
      <c r="BN258">
        <f t="shared" si="30"/>
        <v>16.459202841108002</v>
      </c>
      <c r="BO258">
        <f t="shared" si="30"/>
        <v>76.33296645367498</v>
      </c>
      <c r="BP258">
        <f t="shared" si="30"/>
        <v>100.00000000000031</v>
      </c>
      <c r="BQ258">
        <f aca="true" t="shared" si="38" ref="BQ258:CV258">(BQ212/$CW212)*100</f>
        <v>11.537944617243943</v>
      </c>
      <c r="BR258">
        <f t="shared" si="38"/>
        <v>25.57748947951856</v>
      </c>
      <c r="BS258">
        <f t="shared" si="38"/>
        <v>62.597966161584914</v>
      </c>
      <c r="BT258">
        <f t="shared" si="38"/>
        <v>99.71340025834742</v>
      </c>
      <c r="BU258">
        <f t="shared" si="38"/>
        <v>12.201259583200171</v>
      </c>
      <c r="BV258">
        <f t="shared" si="38"/>
        <v>27.803821936389443</v>
      </c>
      <c r="BW258">
        <f t="shared" si="38"/>
        <v>59.994918480410675</v>
      </c>
      <c r="BX258">
        <f t="shared" si="38"/>
        <v>100.00000000000028</v>
      </c>
      <c r="BY258">
        <f t="shared" si="38"/>
        <v>9.26164784437384</v>
      </c>
      <c r="BZ258">
        <f t="shared" si="38"/>
        <v>24.753228156084113</v>
      </c>
      <c r="CA258">
        <f t="shared" si="38"/>
        <v>65.78298425110542</v>
      </c>
      <c r="CB258">
        <f t="shared" si="38"/>
        <v>99.79786025156336</v>
      </c>
      <c r="CC258">
        <f t="shared" si="38"/>
        <v>8.544078084393258</v>
      </c>
      <c r="CD258">
        <f t="shared" si="38"/>
        <v>29.265423080835802</v>
      </c>
      <c r="CE258">
        <f t="shared" si="38"/>
        <v>61.62399260749528</v>
      </c>
      <c r="CF258">
        <f t="shared" si="38"/>
        <v>99.43349377272435</v>
      </c>
      <c r="CG258">
        <f t="shared" si="38"/>
        <v>1.2820771433881657</v>
      </c>
      <c r="CH258">
        <f t="shared" si="38"/>
        <v>7.342253620422786</v>
      </c>
      <c r="CI258">
        <f t="shared" si="38"/>
        <v>90.60265992469576</v>
      </c>
      <c r="CJ258">
        <f t="shared" si="38"/>
        <v>99.22699068850672</v>
      </c>
      <c r="CK258">
        <f t="shared" si="38"/>
        <v>11.474520605862354</v>
      </c>
      <c r="CL258">
        <f t="shared" si="38"/>
        <v>20.8103876227468</v>
      </c>
      <c r="CM258">
        <f t="shared" si="38"/>
        <v>66.07949833777427</v>
      </c>
      <c r="CN258">
        <f t="shared" si="38"/>
        <v>98.36440656638342</v>
      </c>
      <c r="CO258">
        <f t="shared" si="38"/>
        <v>10.746780993008183</v>
      </c>
      <c r="CP258">
        <f t="shared" si="38"/>
        <v>29.432410972299138</v>
      </c>
      <c r="CQ258">
        <f t="shared" si="38"/>
        <v>59.649139691081935</v>
      </c>
      <c r="CR258">
        <f t="shared" si="38"/>
        <v>99.82833165638925</v>
      </c>
      <c r="CS258">
        <f t="shared" si="38"/>
        <v>9.878730390678625</v>
      </c>
      <c r="CT258">
        <f t="shared" si="38"/>
        <v>29.10871235500284</v>
      </c>
      <c r="CU258">
        <f t="shared" si="38"/>
        <v>60.88604995266168</v>
      </c>
      <c r="CV258">
        <f t="shared" si="38"/>
        <v>99.87349269834314</v>
      </c>
    </row>
    <row r="259" spans="64:100" ht="12.75">
      <c r="BL259" t="s">
        <v>41</v>
      </c>
      <c r="BM259">
        <f t="shared" si="30"/>
        <v>2.4754408567609265</v>
      </c>
      <c r="BN259">
        <f t="shared" si="30"/>
        <v>9.762090500965936</v>
      </c>
      <c r="BO259">
        <f t="shared" si="30"/>
        <v>87.66880678313456</v>
      </c>
      <c r="BP259">
        <f t="shared" si="30"/>
        <v>99.90633814086142</v>
      </c>
      <c r="BQ259">
        <f aca="true" t="shared" si="39" ref="BQ259:CV259">(BQ213/$CW213)*100</f>
        <v>4.409362201609024</v>
      </c>
      <c r="BR259">
        <f t="shared" si="39"/>
        <v>19.23183644581598</v>
      </c>
      <c r="BS259">
        <f t="shared" si="39"/>
        <v>76.28147560394021</v>
      </c>
      <c r="BT259">
        <f t="shared" si="39"/>
        <v>99.92267425136521</v>
      </c>
      <c r="BU259">
        <f t="shared" si="39"/>
        <v>7.759996637946396</v>
      </c>
      <c r="BV259">
        <f t="shared" si="39"/>
        <v>24.66948268980721</v>
      </c>
      <c r="BW259">
        <f t="shared" si="39"/>
        <v>67.5389140938451</v>
      </c>
      <c r="BX259">
        <f t="shared" si="39"/>
        <v>99.9683934215987</v>
      </c>
      <c r="BY259">
        <f t="shared" si="39"/>
        <v>4.235215721555619</v>
      </c>
      <c r="BZ259">
        <f t="shared" si="39"/>
        <v>19.981151622509515</v>
      </c>
      <c r="CA259">
        <f t="shared" si="39"/>
        <v>75.44431940829787</v>
      </c>
      <c r="CB259">
        <f t="shared" si="39"/>
        <v>99.66068675236299</v>
      </c>
      <c r="CC259">
        <f t="shared" si="39"/>
        <v>3.6080748058959355</v>
      </c>
      <c r="CD259">
        <f t="shared" si="39"/>
        <v>23.95016372649084</v>
      </c>
      <c r="CE259">
        <f t="shared" si="39"/>
        <v>71.8225628337332</v>
      </c>
      <c r="CF259">
        <f t="shared" si="39"/>
        <v>99.38080136611998</v>
      </c>
      <c r="CG259">
        <f t="shared" si="39"/>
        <v>0.6581324705019184</v>
      </c>
      <c r="CH259">
        <f t="shared" si="39"/>
        <v>2.8282361501572266</v>
      </c>
      <c r="CI259">
        <f t="shared" si="39"/>
        <v>96.05072257827791</v>
      </c>
      <c r="CJ259">
        <f t="shared" si="39"/>
        <v>99.53709119893705</v>
      </c>
      <c r="CK259">
        <f t="shared" si="39"/>
        <v>5.881906389110545</v>
      </c>
      <c r="CL259">
        <f t="shared" si="39"/>
        <v>17.457502484974835</v>
      </c>
      <c r="CM259">
        <f t="shared" si="39"/>
        <v>74.2942066873504</v>
      </c>
      <c r="CN259">
        <f t="shared" si="39"/>
        <v>97.63361556143579</v>
      </c>
      <c r="CO259">
        <f t="shared" si="39"/>
        <v>7.394344382137197</v>
      </c>
      <c r="CP259">
        <f t="shared" si="39"/>
        <v>30.500717161255814</v>
      </c>
      <c r="CQ259">
        <f t="shared" si="39"/>
        <v>61.87632095506528</v>
      </c>
      <c r="CR259">
        <f t="shared" si="39"/>
        <v>99.77138249845828</v>
      </c>
      <c r="CS259">
        <f t="shared" si="39"/>
        <v>4.661751664967413</v>
      </c>
      <c r="CT259">
        <f t="shared" si="39"/>
        <v>16.896979029122626</v>
      </c>
      <c r="CU259">
        <f t="shared" si="39"/>
        <v>78.16851709274138</v>
      </c>
      <c r="CV259">
        <f t="shared" si="39"/>
        <v>99.72724778683141</v>
      </c>
    </row>
    <row r="260" spans="63:100" ht="12.75">
      <c r="BK260" t="s">
        <v>145</v>
      </c>
      <c r="BL260" t="s">
        <v>42</v>
      </c>
      <c r="BM260">
        <f t="shared" si="30"/>
        <v>4.585339320400122</v>
      </c>
      <c r="BN260">
        <f t="shared" si="30"/>
        <v>14.02112515258421</v>
      </c>
      <c r="BO260">
        <f t="shared" si="30"/>
        <v>80.737280204746</v>
      </c>
      <c r="BP260">
        <f t="shared" si="30"/>
        <v>99.34374467773031</v>
      </c>
      <c r="BQ260">
        <f aca="true" t="shared" si="40" ref="BQ260:CV260">(BQ214/$CW214)*100</f>
        <v>8.257867041793089</v>
      </c>
      <c r="BR260">
        <f t="shared" si="40"/>
        <v>22.659644072884078</v>
      </c>
      <c r="BS260">
        <f t="shared" si="40"/>
        <v>68.42623356305319</v>
      </c>
      <c r="BT260">
        <f t="shared" si="40"/>
        <v>99.34374467773036</v>
      </c>
      <c r="BU260">
        <f t="shared" si="40"/>
        <v>11.789771163015269</v>
      </c>
      <c r="BV260">
        <f t="shared" si="40"/>
        <v>28.154115850787083</v>
      </c>
      <c r="BW260">
        <f t="shared" si="40"/>
        <v>59.399857663927925</v>
      </c>
      <c r="BX260">
        <f t="shared" si="40"/>
        <v>99.34374467773029</v>
      </c>
      <c r="BY260">
        <f t="shared" si="40"/>
        <v>6.857787788076804</v>
      </c>
      <c r="BZ260">
        <f>(BZ214/$CW214)*100</f>
        <v>22.340885725704048</v>
      </c>
      <c r="CA260">
        <f t="shared" si="40"/>
        <v>70.14507116394948</v>
      </c>
      <c r="CB260">
        <f t="shared" si="40"/>
        <v>99.34374467773031</v>
      </c>
      <c r="CC260">
        <f t="shared" si="40"/>
        <v>4.41283767829383</v>
      </c>
      <c r="CD260">
        <f t="shared" si="40"/>
        <v>24.920140570941054</v>
      </c>
      <c r="CE260">
        <f t="shared" si="40"/>
        <v>70.01076642849544</v>
      </c>
      <c r="CF260">
        <f t="shared" si="40"/>
        <v>99.34374467773031</v>
      </c>
      <c r="CG260">
        <f t="shared" si="40"/>
        <v>0.9456150954659213</v>
      </c>
      <c r="CH260">
        <f t="shared" si="40"/>
        <v>4.094047707999645</v>
      </c>
      <c r="CI260">
        <f t="shared" si="40"/>
        <v>94.2074446660067</v>
      </c>
      <c r="CJ260">
        <f t="shared" si="40"/>
        <v>99.24710746947227</v>
      </c>
      <c r="CK260">
        <f t="shared" si="40"/>
        <v>10.22868959528914</v>
      </c>
      <c r="CL260">
        <f t="shared" si="40"/>
        <v>20.419251917629232</v>
      </c>
      <c r="CM260">
        <f t="shared" si="40"/>
        <v>68.37765503513387</v>
      </c>
      <c r="CN260">
        <f t="shared" si="40"/>
        <v>99.02559654805223</v>
      </c>
      <c r="CO260">
        <f t="shared" si="40"/>
        <v>6.275923794152491</v>
      </c>
      <c r="CP260">
        <f t="shared" si="40"/>
        <v>26.378345445067147</v>
      </c>
      <c r="CQ260">
        <f t="shared" si="40"/>
        <v>66.59283823025253</v>
      </c>
      <c r="CR260">
        <f t="shared" si="40"/>
        <v>99.24710746947216</v>
      </c>
      <c r="CS260">
        <f t="shared" si="40"/>
        <v>8.01782146629391</v>
      </c>
      <c r="CT260">
        <f t="shared" si="40"/>
        <v>24.455526304583618</v>
      </c>
      <c r="CU260">
        <f t="shared" si="40"/>
        <v>66.87039690685279</v>
      </c>
      <c r="CV260">
        <f t="shared" si="40"/>
        <v>99.34374467773031</v>
      </c>
    </row>
    <row r="261" spans="64:100" ht="12.75">
      <c r="BL261" t="s">
        <v>43</v>
      </c>
      <c r="BM261">
        <f t="shared" si="30"/>
        <v>5.817450501626781</v>
      </c>
      <c r="BN261">
        <f t="shared" si="30"/>
        <v>13.348232648911193</v>
      </c>
      <c r="BO261">
        <f t="shared" si="30"/>
        <v>80.20999350622452</v>
      </c>
      <c r="BP261">
        <f t="shared" si="30"/>
        <v>99.3756766567625</v>
      </c>
      <c r="BQ261">
        <f aca="true" t="shared" si="41" ref="BQ261:CV261">(BQ215/$CW215)*100</f>
        <v>8.625677460515147</v>
      </c>
      <c r="BR261">
        <f t="shared" si="41"/>
        <v>26.078736986645936</v>
      </c>
      <c r="BS261">
        <f t="shared" si="41"/>
        <v>64.69957576296399</v>
      </c>
      <c r="BT261">
        <f t="shared" si="41"/>
        <v>99.40399021012507</v>
      </c>
      <c r="BU261">
        <f t="shared" si="41"/>
        <v>10.714660509557175</v>
      </c>
      <c r="BV261">
        <f t="shared" si="41"/>
        <v>24.883679123455302</v>
      </c>
      <c r="BW261">
        <f t="shared" si="41"/>
        <v>63.80565057711265</v>
      </c>
      <c r="BX261">
        <f t="shared" si="41"/>
        <v>99.40399021012513</v>
      </c>
      <c r="BY261">
        <f t="shared" si="41"/>
        <v>6.904670567067167</v>
      </c>
      <c r="BZ261">
        <f t="shared" si="41"/>
        <v>23.596451627428085</v>
      </c>
      <c r="CA261">
        <f t="shared" si="41"/>
        <v>68.86748819044473</v>
      </c>
      <c r="CB261">
        <f t="shared" si="41"/>
        <v>99.36861038493998</v>
      </c>
      <c r="CC261">
        <f t="shared" si="41"/>
        <v>5.8645375741383035</v>
      </c>
      <c r="CD261">
        <f t="shared" si="41"/>
        <v>29.15750005364882</v>
      </c>
      <c r="CE261">
        <f t="shared" si="41"/>
        <v>64.25534819745228</v>
      </c>
      <c r="CF261">
        <f t="shared" si="41"/>
        <v>99.27738582523939</v>
      </c>
      <c r="CG261">
        <f t="shared" si="41"/>
        <v>1.3085762596141308</v>
      </c>
      <c r="CH261">
        <f t="shared" si="41"/>
        <v>4.536480518725906</v>
      </c>
      <c r="CI261">
        <f t="shared" si="41"/>
        <v>93.4377551536624</v>
      </c>
      <c r="CJ261">
        <f t="shared" si="41"/>
        <v>99.28281193200242</v>
      </c>
      <c r="CK261">
        <f t="shared" si="41"/>
        <v>11.063785013145742</v>
      </c>
      <c r="CL261">
        <f t="shared" si="41"/>
        <v>21.22918382980032</v>
      </c>
      <c r="CM261">
        <f t="shared" si="41"/>
        <v>65.8902003767229</v>
      </c>
      <c r="CN261">
        <f t="shared" si="41"/>
        <v>98.18316921966895</v>
      </c>
      <c r="CO261">
        <f t="shared" si="41"/>
        <v>10.431223127215267</v>
      </c>
      <c r="CP261">
        <f t="shared" si="41"/>
        <v>32.194232614713556</v>
      </c>
      <c r="CQ261">
        <f t="shared" si="41"/>
        <v>56.74244706725662</v>
      </c>
      <c r="CR261">
        <f t="shared" si="41"/>
        <v>99.36790280918544</v>
      </c>
      <c r="CS261">
        <f t="shared" si="41"/>
        <v>9.31401001494107</v>
      </c>
      <c r="CT261">
        <f t="shared" si="41"/>
        <v>23.010534881086368</v>
      </c>
      <c r="CU261">
        <f t="shared" si="41"/>
        <v>66.9705467669028</v>
      </c>
      <c r="CV261">
        <f t="shared" si="41"/>
        <v>99.29509166293023</v>
      </c>
    </row>
    <row r="262" spans="64:100" ht="12.75">
      <c r="BL262" t="s">
        <v>44</v>
      </c>
      <c r="BM262">
        <f t="shared" si="30"/>
        <v>5.573648437467257</v>
      </c>
      <c r="BN262">
        <f t="shared" si="30"/>
        <v>13.2172756770137</v>
      </c>
      <c r="BO262">
        <f t="shared" si="30"/>
        <v>80.24761545803739</v>
      </c>
      <c r="BP262">
        <f t="shared" si="30"/>
        <v>99.03853957251833</v>
      </c>
      <c r="BQ262">
        <f aca="true" t="shared" si="42" ref="BQ262:CV262">(BQ216/$CW216)*100</f>
        <v>9.292842402841806</v>
      </c>
      <c r="BR262">
        <f t="shared" si="42"/>
        <v>23.770265604249335</v>
      </c>
      <c r="BS262">
        <f t="shared" si="42"/>
        <v>65.719496485953</v>
      </c>
      <c r="BT262">
        <f t="shared" si="42"/>
        <v>98.78260449304415</v>
      </c>
      <c r="BU262">
        <f t="shared" si="42"/>
        <v>11.94300640544156</v>
      </c>
      <c r="BV262">
        <f t="shared" si="42"/>
        <v>25.616635069631897</v>
      </c>
      <c r="BW262">
        <f t="shared" si="42"/>
        <v>61.478898097444855</v>
      </c>
      <c r="BX262">
        <f t="shared" si="42"/>
        <v>99.03853957251832</v>
      </c>
      <c r="BY262">
        <f t="shared" si="42"/>
        <v>8.744254366162977</v>
      </c>
      <c r="BZ262">
        <f t="shared" si="42"/>
        <v>24.568648395743065</v>
      </c>
      <c r="CA262">
        <f t="shared" si="42"/>
        <v>65.60545553894703</v>
      </c>
      <c r="CB262">
        <f t="shared" si="42"/>
        <v>98.91835830085304</v>
      </c>
      <c r="CC262">
        <f t="shared" si="42"/>
        <v>8.392054231290672</v>
      </c>
      <c r="CD262">
        <f t="shared" si="42"/>
        <v>27.748078474292086</v>
      </c>
      <c r="CE262">
        <f t="shared" si="42"/>
        <v>62.429546270852896</v>
      </c>
      <c r="CF262">
        <f t="shared" si="42"/>
        <v>98.56967897643565</v>
      </c>
      <c r="CG262">
        <f t="shared" si="42"/>
        <v>1.8335018218006538</v>
      </c>
      <c r="CH262">
        <f t="shared" si="42"/>
        <v>5.366142275512302</v>
      </c>
      <c r="CI262">
        <f t="shared" si="42"/>
        <v>91.12912593922472</v>
      </c>
      <c r="CJ262">
        <f t="shared" si="42"/>
        <v>98.32877003653768</v>
      </c>
      <c r="CK262">
        <f t="shared" si="42"/>
        <v>12.32243682718687</v>
      </c>
      <c r="CL262">
        <f t="shared" si="42"/>
        <v>22.50146285404581</v>
      </c>
      <c r="CM262">
        <f t="shared" si="42"/>
        <v>62.546172798437325</v>
      </c>
      <c r="CN262">
        <f t="shared" si="42"/>
        <v>97.37007247966999</v>
      </c>
      <c r="CO262">
        <f t="shared" si="42"/>
        <v>12.299700408480405</v>
      </c>
      <c r="CP262">
        <f t="shared" si="42"/>
        <v>33.373037934169986</v>
      </c>
      <c r="CQ262">
        <f t="shared" si="42"/>
        <v>53.22132180355618</v>
      </c>
      <c r="CR262">
        <f t="shared" si="42"/>
        <v>98.89406014620657</v>
      </c>
      <c r="CS262">
        <f t="shared" si="42"/>
        <v>9.524258941830857</v>
      </c>
      <c r="CT262">
        <f t="shared" si="42"/>
        <v>21.77236834904523</v>
      </c>
      <c r="CU262">
        <f t="shared" si="42"/>
        <v>67.63455642040084</v>
      </c>
      <c r="CV262">
        <f t="shared" si="42"/>
        <v>98.93118371127693</v>
      </c>
    </row>
    <row r="263" spans="64:100" ht="12.75">
      <c r="BL263" t="s">
        <v>45</v>
      </c>
      <c r="BM263">
        <f t="shared" si="30"/>
        <v>3.6104721018355797</v>
      </c>
      <c r="BN263">
        <f t="shared" si="30"/>
        <v>11.624085751751407</v>
      </c>
      <c r="BO263">
        <f t="shared" si="30"/>
        <v>84.15491018862024</v>
      </c>
      <c r="BP263">
        <f t="shared" si="30"/>
        <v>99.38946804220723</v>
      </c>
      <c r="BQ263">
        <f aca="true" t="shared" si="43" ref="BQ263:CV263">(BQ217/$CW217)*100</f>
        <v>7.254982576688554</v>
      </c>
      <c r="BR263">
        <f t="shared" si="43"/>
        <v>22.93558331428293</v>
      </c>
      <c r="BS263">
        <f t="shared" si="43"/>
        <v>69.19890215123576</v>
      </c>
      <c r="BT263">
        <f t="shared" si="43"/>
        <v>99.38946804220726</v>
      </c>
      <c r="BU263">
        <f t="shared" si="43"/>
        <v>8.812312306436352</v>
      </c>
      <c r="BV263">
        <f t="shared" si="43"/>
        <v>24.97773349556681</v>
      </c>
      <c r="BW263">
        <f t="shared" si="43"/>
        <v>65.59942224020404</v>
      </c>
      <c r="BX263">
        <f t="shared" si="43"/>
        <v>99.38946804220721</v>
      </c>
      <c r="BY263">
        <f t="shared" si="43"/>
        <v>6.136110360787677</v>
      </c>
      <c r="BZ263">
        <f t="shared" si="43"/>
        <v>23.85002197087998</v>
      </c>
      <c r="CA263">
        <f t="shared" si="43"/>
        <v>69.35996590194067</v>
      </c>
      <c r="CB263">
        <f t="shared" si="43"/>
        <v>99.34609823360833</v>
      </c>
      <c r="CC263">
        <f t="shared" si="43"/>
        <v>5.043339281691562</v>
      </c>
      <c r="CD263">
        <f t="shared" si="43"/>
        <v>29.017773708771117</v>
      </c>
      <c r="CE263">
        <f t="shared" si="43"/>
        <v>65.05317236978824</v>
      </c>
      <c r="CF263">
        <f t="shared" si="43"/>
        <v>99.11428536025092</v>
      </c>
      <c r="CG263">
        <f t="shared" si="43"/>
        <v>1.0932648717158722</v>
      </c>
      <c r="CH263">
        <f t="shared" si="43"/>
        <v>5.129726435190456</v>
      </c>
      <c r="CI263">
        <f t="shared" si="43"/>
        <v>92.58368254802048</v>
      </c>
      <c r="CJ263">
        <f t="shared" si="43"/>
        <v>98.80667385492681</v>
      </c>
      <c r="CK263">
        <f t="shared" si="43"/>
        <v>7.242400486928509</v>
      </c>
      <c r="CL263">
        <f t="shared" si="43"/>
        <v>20.105110110307773</v>
      </c>
      <c r="CM263">
        <f t="shared" si="43"/>
        <v>70.61102426194907</v>
      </c>
      <c r="CN263">
        <f t="shared" si="43"/>
        <v>97.95853485918535</v>
      </c>
      <c r="CO263">
        <f t="shared" si="43"/>
        <v>7.874188614815</v>
      </c>
      <c r="CP263">
        <f t="shared" si="43"/>
        <v>33.090589754737145</v>
      </c>
      <c r="CQ263">
        <f t="shared" si="43"/>
        <v>58.31075088299218</v>
      </c>
      <c r="CR263">
        <f t="shared" si="43"/>
        <v>99.27552925254433</v>
      </c>
      <c r="CS263">
        <f t="shared" si="43"/>
        <v>6.085550501918756</v>
      </c>
      <c r="CT263">
        <f t="shared" si="43"/>
        <v>22.094034423166296</v>
      </c>
      <c r="CU263">
        <f t="shared" si="43"/>
        <v>71.20988311712225</v>
      </c>
      <c r="CV263">
        <f t="shared" si="43"/>
        <v>99.3894680422073</v>
      </c>
    </row>
    <row r="264" spans="64:100" ht="12.75">
      <c r="BL264" t="s">
        <v>46</v>
      </c>
      <c r="BM264">
        <f t="shared" si="30"/>
        <v>5.072505615060209</v>
      </c>
      <c r="BN264">
        <f t="shared" si="30"/>
        <v>12.371716314815592</v>
      </c>
      <c r="BO264">
        <f t="shared" si="30"/>
        <v>81.72364744226145</v>
      </c>
      <c r="BP264">
        <f t="shared" si="30"/>
        <v>99.16786937213725</v>
      </c>
      <c r="BQ264">
        <f aca="true" t="shared" si="44" ref="BQ264:CV264">(BQ218/$CW218)*100</f>
        <v>7.450972452018699</v>
      </c>
      <c r="BR264">
        <f t="shared" si="44"/>
        <v>22.676345861439685</v>
      </c>
      <c r="BS264">
        <f t="shared" si="44"/>
        <v>69.02729431214435</v>
      </c>
      <c r="BT264">
        <f t="shared" si="44"/>
        <v>99.15461262560274</v>
      </c>
      <c r="BU264">
        <f t="shared" si="44"/>
        <v>11.353249531535733</v>
      </c>
      <c r="BV264">
        <f t="shared" si="44"/>
        <v>26.685935040915314</v>
      </c>
      <c r="BW264">
        <f t="shared" si="44"/>
        <v>61.17078519360374</v>
      </c>
      <c r="BX264">
        <f t="shared" si="44"/>
        <v>99.20996976605478</v>
      </c>
      <c r="BY264">
        <f t="shared" si="44"/>
        <v>6.555407979414102</v>
      </c>
      <c r="BZ264">
        <f t="shared" si="44"/>
        <v>20.681667375988408</v>
      </c>
      <c r="CA264">
        <f t="shared" si="44"/>
        <v>71.59642698231471</v>
      </c>
      <c r="CB264">
        <f t="shared" si="44"/>
        <v>98.83350233771722</v>
      </c>
      <c r="CC264">
        <f t="shared" si="44"/>
        <v>6.209406377023634</v>
      </c>
      <c r="CD264">
        <f t="shared" si="44"/>
        <v>26.908679371444055</v>
      </c>
      <c r="CE264">
        <f t="shared" si="44"/>
        <v>65.5400932999832</v>
      </c>
      <c r="CF264">
        <f t="shared" si="44"/>
        <v>98.6581790484509</v>
      </c>
      <c r="CG264">
        <f t="shared" si="44"/>
        <v>1.6509889818609684</v>
      </c>
      <c r="CH264">
        <f t="shared" si="44"/>
        <v>5.209172234990235</v>
      </c>
      <c r="CI264">
        <f t="shared" si="44"/>
        <v>91.88557559242705</v>
      </c>
      <c r="CJ264">
        <f t="shared" si="44"/>
        <v>98.74573680927826</v>
      </c>
      <c r="CK264">
        <f t="shared" si="44"/>
        <v>9.243284925957376</v>
      </c>
      <c r="CL264">
        <f t="shared" si="44"/>
        <v>18.40858299839064</v>
      </c>
      <c r="CM264">
        <f t="shared" si="44"/>
        <v>70.05419869637832</v>
      </c>
      <c r="CN264">
        <f t="shared" si="44"/>
        <v>97.70606662072635</v>
      </c>
      <c r="CO264">
        <f t="shared" si="44"/>
        <v>9.613406321709359</v>
      </c>
      <c r="CP264">
        <f t="shared" si="44"/>
        <v>32.45043632421756</v>
      </c>
      <c r="CQ264">
        <f t="shared" si="44"/>
        <v>56.837986707620324</v>
      </c>
      <c r="CR264">
        <f t="shared" si="44"/>
        <v>98.90182935354724</v>
      </c>
      <c r="CS264">
        <f t="shared" si="44"/>
        <v>7.0311780369543335</v>
      </c>
      <c r="CT264">
        <f t="shared" si="44"/>
        <v>22.442919127782105</v>
      </c>
      <c r="CU264">
        <f t="shared" si="44"/>
        <v>69.68953822840143</v>
      </c>
      <c r="CV264">
        <f t="shared" si="44"/>
        <v>99.16363539313788</v>
      </c>
    </row>
    <row r="265" spans="64:100" ht="12.75">
      <c r="BL265" t="s">
        <v>146</v>
      </c>
      <c r="BM265">
        <f t="shared" si="30"/>
        <v>3.795983615136852</v>
      </c>
      <c r="BN265">
        <f t="shared" si="30"/>
        <v>9.17241026388971</v>
      </c>
      <c r="BO265">
        <f t="shared" si="30"/>
        <v>86.30002002890724</v>
      </c>
      <c r="BP265">
        <f t="shared" si="30"/>
        <v>99.2684139079338</v>
      </c>
      <c r="BQ265">
        <f aca="true" t="shared" si="45" ref="BQ265:CV265">(BQ219/$CW219)*100</f>
        <v>5.216703705508804</v>
      </c>
      <c r="BR265">
        <f t="shared" si="45"/>
        <v>20.38009991708065</v>
      </c>
      <c r="BS265">
        <f t="shared" si="45"/>
        <v>73.67161028534431</v>
      </c>
      <c r="BT265">
        <f t="shared" si="45"/>
        <v>99.26841390793375</v>
      </c>
      <c r="BU265">
        <f t="shared" si="45"/>
        <v>6.76608757279508</v>
      </c>
      <c r="BV265">
        <f t="shared" si="45"/>
        <v>23.514312657806194</v>
      </c>
      <c r="BW265">
        <f t="shared" si="45"/>
        <v>68.98801367733239</v>
      </c>
      <c r="BX265">
        <f t="shared" si="45"/>
        <v>99.26841390793366</v>
      </c>
      <c r="BY265">
        <f t="shared" si="45"/>
        <v>4.585085754272302</v>
      </c>
      <c r="BZ265">
        <f t="shared" si="45"/>
        <v>20.864260402249734</v>
      </c>
      <c r="CA265">
        <f t="shared" si="45"/>
        <v>73.62201702575479</v>
      </c>
      <c r="CB265">
        <f t="shared" si="45"/>
        <v>99.07136318227684</v>
      </c>
      <c r="CC265">
        <f t="shared" si="45"/>
        <v>3.4724648666583193</v>
      </c>
      <c r="CD265">
        <f t="shared" si="45"/>
        <v>23.217578072813403</v>
      </c>
      <c r="CE265">
        <f t="shared" si="45"/>
        <v>72.19734838304328</v>
      </c>
      <c r="CF265">
        <f t="shared" si="45"/>
        <v>98.887391322515</v>
      </c>
      <c r="CG265">
        <f t="shared" si="45"/>
        <v>0.6238670792964337</v>
      </c>
      <c r="CH265">
        <f t="shared" si="45"/>
        <v>3.5634644388869035</v>
      </c>
      <c r="CI265">
        <f t="shared" si="45"/>
        <v>94.77814932479602</v>
      </c>
      <c r="CJ265">
        <f t="shared" si="45"/>
        <v>98.96548084297936</v>
      </c>
      <c r="CK265">
        <f t="shared" si="45"/>
        <v>6.0612815840467045</v>
      </c>
      <c r="CL265">
        <f t="shared" si="45"/>
        <v>14.255556375272729</v>
      </c>
      <c r="CM265">
        <f t="shared" si="45"/>
        <v>77.78833060270067</v>
      </c>
      <c r="CN265">
        <f t="shared" si="45"/>
        <v>98.10516856202011</v>
      </c>
      <c r="CO265">
        <f t="shared" si="45"/>
        <v>6.419841400493207</v>
      </c>
      <c r="CP265">
        <f t="shared" si="45"/>
        <v>28.077180879142766</v>
      </c>
      <c r="CQ265">
        <f t="shared" si="45"/>
        <v>64.77139162829768</v>
      </c>
      <c r="CR265">
        <f t="shared" si="45"/>
        <v>99.26841390793366</v>
      </c>
      <c r="CS265">
        <f t="shared" si="45"/>
        <v>4.379708568182764</v>
      </c>
      <c r="CT265">
        <f t="shared" si="45"/>
        <v>20.093493348030666</v>
      </c>
      <c r="CU265">
        <f t="shared" si="45"/>
        <v>74.75692203197863</v>
      </c>
      <c r="CV265">
        <f t="shared" si="45"/>
        <v>99.23012394819207</v>
      </c>
    </row>
    <row r="266" spans="64:100" ht="12.75">
      <c r="BL266" t="s">
        <v>48</v>
      </c>
      <c r="BM266">
        <f t="shared" si="30"/>
        <v>6.649268022746256</v>
      </c>
      <c r="BN266">
        <f t="shared" si="30"/>
        <v>17.680664090632675</v>
      </c>
      <c r="BO266">
        <f t="shared" si="30"/>
        <v>73.81545700387095</v>
      </c>
      <c r="BP266">
        <f t="shared" si="30"/>
        <v>98.14538911724988</v>
      </c>
      <c r="BQ266">
        <f aca="true" t="shared" si="46" ref="BQ266:CV266">(BQ220/$CW220)*100</f>
        <v>11.041999256200771</v>
      </c>
      <c r="BR266">
        <f t="shared" si="46"/>
        <v>24.607043222219346</v>
      </c>
      <c r="BS266">
        <f t="shared" si="46"/>
        <v>62.2636970813095</v>
      </c>
      <c r="BT266">
        <f t="shared" si="46"/>
        <v>97.9127395597296</v>
      </c>
      <c r="BU266">
        <f t="shared" si="46"/>
        <v>13.953185619636349</v>
      </c>
      <c r="BV266">
        <f t="shared" si="46"/>
        <v>28.59087591001125</v>
      </c>
      <c r="BW266">
        <f t="shared" si="46"/>
        <v>55.60664820015562</v>
      </c>
      <c r="BX266">
        <f t="shared" si="46"/>
        <v>98.15070972980321</v>
      </c>
      <c r="BY266">
        <f t="shared" si="46"/>
        <v>7.477617743081012</v>
      </c>
      <c r="BZ266">
        <f t="shared" si="46"/>
        <v>25.237962527650872</v>
      </c>
      <c r="CA266">
        <f t="shared" si="46"/>
        <v>65.15590557428938</v>
      </c>
      <c r="CB266">
        <f t="shared" si="46"/>
        <v>97.87148584502125</v>
      </c>
      <c r="CC266">
        <f t="shared" si="46"/>
        <v>11.687426136638896</v>
      </c>
      <c r="CD266">
        <f t="shared" si="46"/>
        <v>34.590950821563766</v>
      </c>
      <c r="CE266">
        <f t="shared" si="46"/>
        <v>50.93364766061323</v>
      </c>
      <c r="CF266">
        <f t="shared" si="46"/>
        <v>97.21202461881589</v>
      </c>
      <c r="CG266">
        <f t="shared" si="46"/>
        <v>1.9438533107863416</v>
      </c>
      <c r="CH266">
        <f t="shared" si="46"/>
        <v>8.826924221755565</v>
      </c>
      <c r="CI266">
        <f t="shared" si="46"/>
        <v>85.8622945289018</v>
      </c>
      <c r="CJ266">
        <f t="shared" si="46"/>
        <v>96.6330720614437</v>
      </c>
      <c r="CK266">
        <f t="shared" si="46"/>
        <v>10.7509041947791</v>
      </c>
      <c r="CL266">
        <f t="shared" si="46"/>
        <v>21.150623249762273</v>
      </c>
      <c r="CM266">
        <f t="shared" si="46"/>
        <v>63.847604369004465</v>
      </c>
      <c r="CN266">
        <f t="shared" si="46"/>
        <v>95.74913181354584</v>
      </c>
      <c r="CO266">
        <f t="shared" si="46"/>
        <v>15.725509339550255</v>
      </c>
      <c r="CP266">
        <f t="shared" si="46"/>
        <v>34.7160659676513</v>
      </c>
      <c r="CQ266">
        <f t="shared" si="46"/>
        <v>46.95403000072873</v>
      </c>
      <c r="CR266">
        <f t="shared" si="46"/>
        <v>97.39560530793028</v>
      </c>
      <c r="CS266">
        <f t="shared" si="46"/>
        <v>9.484529685662565</v>
      </c>
      <c r="CT266">
        <f t="shared" si="46"/>
        <v>28.056012798454745</v>
      </c>
      <c r="CU266">
        <f t="shared" si="46"/>
        <v>60.30803724543531</v>
      </c>
      <c r="CV266">
        <f t="shared" si="46"/>
        <v>97.8485797295526</v>
      </c>
    </row>
    <row r="267" spans="64:100" ht="12.75">
      <c r="BL267" t="s">
        <v>49</v>
      </c>
      <c r="BM267">
        <f t="shared" si="30"/>
        <v>3.484877905600821</v>
      </c>
      <c r="BN267">
        <f t="shared" si="30"/>
        <v>12.388732487858269</v>
      </c>
      <c r="BO267">
        <f t="shared" si="30"/>
        <v>83.70174747367905</v>
      </c>
      <c r="BP267">
        <f t="shared" si="30"/>
        <v>99.57535786713814</v>
      </c>
      <c r="BQ267">
        <f aca="true" t="shared" si="47" ref="BQ267:CV267">(BQ221/$CW221)*100</f>
        <v>5.942809245384713</v>
      </c>
      <c r="BR267">
        <f t="shared" si="47"/>
        <v>24.586003095362383</v>
      </c>
      <c r="BS267">
        <f t="shared" si="47"/>
        <v>69.03956299521937</v>
      </c>
      <c r="BT267">
        <f t="shared" si="47"/>
        <v>99.56837533596648</v>
      </c>
      <c r="BU267">
        <f t="shared" si="47"/>
        <v>8.304946425400866</v>
      </c>
      <c r="BV267">
        <f t="shared" si="47"/>
        <v>24.531744111778437</v>
      </c>
      <c r="BW267">
        <f t="shared" si="47"/>
        <v>66.76842525472043</v>
      </c>
      <c r="BX267">
        <f t="shared" si="47"/>
        <v>99.60511579189972</v>
      </c>
      <c r="BY267">
        <f t="shared" si="47"/>
        <v>5.8025617963848</v>
      </c>
      <c r="BZ267">
        <f t="shared" si="47"/>
        <v>23.297911559199463</v>
      </c>
      <c r="CA267">
        <f t="shared" si="47"/>
        <v>70.42291492810955</v>
      </c>
      <c r="CB267">
        <f t="shared" si="47"/>
        <v>99.52338828369382</v>
      </c>
      <c r="CC267">
        <f t="shared" si="47"/>
        <v>4.154783068762707</v>
      </c>
      <c r="CD267">
        <f t="shared" si="47"/>
        <v>25.38915067186806</v>
      </c>
      <c r="CE267">
        <f t="shared" si="47"/>
        <v>69.71224672448452</v>
      </c>
      <c r="CF267">
        <f t="shared" si="47"/>
        <v>99.25618046511528</v>
      </c>
      <c r="CG267">
        <f t="shared" si="47"/>
        <v>1.0367122358832244</v>
      </c>
      <c r="CH267">
        <f t="shared" si="47"/>
        <v>4.312233531104918</v>
      </c>
      <c r="CI267">
        <f t="shared" si="47"/>
        <v>93.82268773632572</v>
      </c>
      <c r="CJ267">
        <f t="shared" si="47"/>
        <v>99.17163350331386</v>
      </c>
      <c r="CK267">
        <f t="shared" si="47"/>
        <v>6.7589872791266865</v>
      </c>
      <c r="CL267">
        <f t="shared" si="47"/>
        <v>17.63600773816699</v>
      </c>
      <c r="CM267">
        <f t="shared" si="47"/>
        <v>73.54260364615845</v>
      </c>
      <c r="CN267">
        <f t="shared" si="47"/>
        <v>97.93759866345214</v>
      </c>
      <c r="CO267">
        <f t="shared" si="47"/>
        <v>6.757445540405385</v>
      </c>
      <c r="CP267">
        <f t="shared" si="47"/>
        <v>33.05056489064857</v>
      </c>
      <c r="CQ267">
        <f t="shared" si="47"/>
        <v>59.55809516460413</v>
      </c>
      <c r="CR267">
        <f t="shared" si="47"/>
        <v>99.3661055956581</v>
      </c>
      <c r="CS267">
        <f t="shared" si="47"/>
        <v>6.242901510849004</v>
      </c>
      <c r="CT267">
        <f t="shared" si="47"/>
        <v>24.253449566142844</v>
      </c>
      <c r="CU267">
        <f t="shared" si="47"/>
        <v>68.95035490759068</v>
      </c>
      <c r="CV267">
        <f t="shared" si="47"/>
        <v>99.44670598458252</v>
      </c>
    </row>
    <row r="268" spans="64:100" ht="12.75">
      <c r="BL268" t="s">
        <v>50</v>
      </c>
      <c r="BM268">
        <f t="shared" si="30"/>
        <v>2.6572764029903677</v>
      </c>
      <c r="BN268">
        <f t="shared" si="30"/>
        <v>11.753772927903155</v>
      </c>
      <c r="BO268">
        <f t="shared" si="30"/>
        <v>85.25371225447654</v>
      </c>
      <c r="BP268">
        <f t="shared" si="30"/>
        <v>99.66476158537007</v>
      </c>
      <c r="BQ268">
        <f aca="true" t="shared" si="48" ref="BQ268:CV268">(BQ222/$CW222)*100</f>
        <v>5.848321818415805</v>
      </c>
      <c r="BR268">
        <f t="shared" si="48"/>
        <v>21.348898701040916</v>
      </c>
      <c r="BS268">
        <f t="shared" si="48"/>
        <v>72.46754106591338</v>
      </c>
      <c r="BT268">
        <f t="shared" si="48"/>
        <v>99.66476158537009</v>
      </c>
      <c r="BU268">
        <f t="shared" si="48"/>
        <v>7.577261456024524</v>
      </c>
      <c r="BV268">
        <f t="shared" si="48"/>
        <v>23.268492483654246</v>
      </c>
      <c r="BW268">
        <f t="shared" si="48"/>
        <v>68.81900764569141</v>
      </c>
      <c r="BX268">
        <f t="shared" si="48"/>
        <v>99.6647615853702</v>
      </c>
      <c r="BY268">
        <f t="shared" si="48"/>
        <v>5.660067308045345</v>
      </c>
      <c r="BZ268">
        <f t="shared" si="48"/>
        <v>22.30902463099494</v>
      </c>
      <c r="CA268">
        <f t="shared" si="48"/>
        <v>71.69566964632982</v>
      </c>
      <c r="CB268">
        <f t="shared" si="48"/>
        <v>99.66476158537012</v>
      </c>
      <c r="CC268">
        <f t="shared" si="48"/>
        <v>3.9870353792267346</v>
      </c>
      <c r="CD268">
        <f t="shared" si="48"/>
        <v>21.817131522996505</v>
      </c>
      <c r="CE268">
        <f t="shared" si="48"/>
        <v>73.72759645405517</v>
      </c>
      <c r="CF268">
        <f t="shared" si="48"/>
        <v>99.53176335627842</v>
      </c>
      <c r="CG268">
        <f t="shared" si="48"/>
        <v>1.1155739945866832</v>
      </c>
      <c r="CH268">
        <f t="shared" si="48"/>
        <v>2.9951026705992905</v>
      </c>
      <c r="CI268">
        <f t="shared" si="48"/>
        <v>95.50907381523419</v>
      </c>
      <c r="CJ268">
        <f t="shared" si="48"/>
        <v>99.61975048042017</v>
      </c>
      <c r="CK268">
        <f t="shared" si="48"/>
        <v>7.697518864093214</v>
      </c>
      <c r="CL268">
        <f t="shared" si="48"/>
        <v>17.245175471848853</v>
      </c>
      <c r="CM268">
        <f t="shared" si="48"/>
        <v>74.06499795654574</v>
      </c>
      <c r="CN268">
        <f t="shared" si="48"/>
        <v>99.00769229248782</v>
      </c>
      <c r="CO268">
        <f t="shared" si="48"/>
        <v>5.380113284185795</v>
      </c>
      <c r="CP268">
        <f t="shared" si="48"/>
        <v>27.76492148398877</v>
      </c>
      <c r="CQ268">
        <f t="shared" si="48"/>
        <v>66.47450982077238</v>
      </c>
      <c r="CR268">
        <f t="shared" si="48"/>
        <v>99.61954458894694</v>
      </c>
      <c r="CS268">
        <f t="shared" si="48"/>
        <v>6.051495356774039</v>
      </c>
      <c r="CT268">
        <f t="shared" si="48"/>
        <v>22.884668703530085</v>
      </c>
      <c r="CU268">
        <f t="shared" si="48"/>
        <v>70.68258374921703</v>
      </c>
      <c r="CV268">
        <f t="shared" si="48"/>
        <v>99.61874780952117</v>
      </c>
    </row>
    <row r="269" spans="63:100" ht="12.75">
      <c r="BK269" t="s">
        <v>143</v>
      </c>
      <c r="BL269" t="s">
        <v>87</v>
      </c>
      <c r="BM269">
        <f t="shared" si="30"/>
        <v>5.511443687037676</v>
      </c>
      <c r="BN269">
        <f t="shared" si="30"/>
        <v>13.421488777003049</v>
      </c>
      <c r="BO269">
        <f t="shared" si="30"/>
        <v>80.31723997713404</v>
      </c>
      <c r="BP269">
        <f t="shared" si="30"/>
        <v>99.25017244117477</v>
      </c>
      <c r="BQ269">
        <f aca="true" t="shared" si="49" ref="BQ269:CV269">(BQ223/$CW223)*100</f>
        <v>8.797306056825297</v>
      </c>
      <c r="BR269">
        <f t="shared" si="49"/>
        <v>24.649582954336434</v>
      </c>
      <c r="BS269">
        <f t="shared" si="49"/>
        <v>65.72553363726867</v>
      </c>
      <c r="BT269">
        <f t="shared" si="49"/>
        <v>99.1724226484304</v>
      </c>
      <c r="BU269">
        <f t="shared" si="49"/>
        <v>11.342624584985835</v>
      </c>
      <c r="BV269">
        <f t="shared" si="49"/>
        <v>25.72642576000798</v>
      </c>
      <c r="BW269">
        <f t="shared" si="49"/>
        <v>62.194332148400356</v>
      </c>
      <c r="BX269">
        <f t="shared" si="49"/>
        <v>99.26338249339418</v>
      </c>
      <c r="BY269">
        <f t="shared" si="49"/>
        <v>7.55011558906615</v>
      </c>
      <c r="BZ269">
        <f t="shared" si="49"/>
        <v>23.71843749359666</v>
      </c>
      <c r="CA269">
        <f t="shared" si="49"/>
        <v>67.93560983151573</v>
      </c>
      <c r="CB269">
        <f t="shared" si="49"/>
        <v>99.20416291417854</v>
      </c>
      <c r="CC269">
        <f t="shared" si="49"/>
        <v>6.504368534876799</v>
      </c>
      <c r="CD269">
        <f t="shared" si="49"/>
        <v>27.902189949332207</v>
      </c>
      <c r="CE269">
        <f t="shared" si="49"/>
        <v>64.6311211019593</v>
      </c>
      <c r="CF269">
        <f t="shared" si="49"/>
        <v>99.0376795861683</v>
      </c>
      <c r="CG269">
        <f t="shared" si="49"/>
        <v>1.430516030136132</v>
      </c>
      <c r="CH269">
        <f t="shared" si="49"/>
        <v>4.752575404735007</v>
      </c>
      <c r="CI269">
        <f t="shared" si="49"/>
        <v>92.7542954291589</v>
      </c>
      <c r="CJ269">
        <f t="shared" si="49"/>
        <v>98.93738686403005</v>
      </c>
      <c r="CK269">
        <f t="shared" si="49"/>
        <v>11.362436097055317</v>
      </c>
      <c r="CL269">
        <f t="shared" si="49"/>
        <v>21.53715803965533</v>
      </c>
      <c r="CM269">
        <f t="shared" si="49"/>
        <v>65.14458051126046</v>
      </c>
      <c r="CN269">
        <f t="shared" si="49"/>
        <v>98.04417464797109</v>
      </c>
      <c r="CO269">
        <f t="shared" si="49"/>
        <v>10.35549449764226</v>
      </c>
      <c r="CP269">
        <f t="shared" si="49"/>
        <v>31.577750212224824</v>
      </c>
      <c r="CQ269">
        <f t="shared" si="49"/>
        <v>57.244747645012126</v>
      </c>
      <c r="CR269">
        <f t="shared" si="49"/>
        <v>99.17799235487921</v>
      </c>
      <c r="CS269">
        <f t="shared" si="49"/>
        <v>9.15796581894856</v>
      </c>
      <c r="CT269">
        <f t="shared" si="49"/>
        <v>22.8277472192653</v>
      </c>
      <c r="CU269">
        <f t="shared" si="49"/>
        <v>67.188706948125</v>
      </c>
      <c r="CV269">
        <f t="shared" si="49"/>
        <v>99.17441998633886</v>
      </c>
    </row>
    <row r="270" spans="64:100" ht="12.75">
      <c r="BL270" t="s">
        <v>88</v>
      </c>
      <c r="BM270">
        <f t="shared" si="30"/>
        <v>4.402717874828521</v>
      </c>
      <c r="BN270">
        <f t="shared" si="30"/>
        <v>12.02921131692507</v>
      </c>
      <c r="BO270">
        <f t="shared" si="30"/>
        <v>82.8374591066751</v>
      </c>
      <c r="BP270">
        <f t="shared" si="30"/>
        <v>99.2693882984287</v>
      </c>
      <c r="BQ270">
        <f aca="true" t="shared" si="50" ref="BQ270:CV270">(BQ224/$CW224)*100</f>
        <v>7.3611854433638015</v>
      </c>
      <c r="BR270">
        <f t="shared" si="50"/>
        <v>22.795107891278825</v>
      </c>
      <c r="BS270">
        <f t="shared" si="50"/>
        <v>69.10591140656214</v>
      </c>
      <c r="BT270">
        <f t="shared" si="50"/>
        <v>99.26220474120477</v>
      </c>
      <c r="BU270">
        <f t="shared" si="50"/>
        <v>10.189193723870806</v>
      </c>
      <c r="BV270">
        <f t="shared" si="50"/>
        <v>25.9033726423314</v>
      </c>
      <c r="BW270">
        <f t="shared" si="50"/>
        <v>63.199635266408634</v>
      </c>
      <c r="BX270">
        <f t="shared" si="50"/>
        <v>99.29220163261083</v>
      </c>
      <c r="BY270">
        <f t="shared" si="50"/>
        <v>6.3633190827342325</v>
      </c>
      <c r="BZ270">
        <f t="shared" si="50"/>
        <v>22.13315603556413</v>
      </c>
      <c r="CA270">
        <f t="shared" si="50"/>
        <v>70.57185798332107</v>
      </c>
      <c r="CB270">
        <f t="shared" si="50"/>
        <v>99.06833310161944</v>
      </c>
      <c r="CC270">
        <f t="shared" si="50"/>
        <v>5.675206963893635</v>
      </c>
      <c r="CD270">
        <f t="shared" si="50"/>
        <v>27.874899035600837</v>
      </c>
      <c r="CE270">
        <f t="shared" si="50"/>
        <v>65.31702476799904</v>
      </c>
      <c r="CF270">
        <f t="shared" si="50"/>
        <v>98.8671307674935</v>
      </c>
      <c r="CG270">
        <f t="shared" si="50"/>
        <v>1.3954840512093414</v>
      </c>
      <c r="CH270">
        <f t="shared" si="50"/>
        <v>5.172776473718376</v>
      </c>
      <c r="CI270">
        <f t="shared" si="50"/>
        <v>92.20539280318023</v>
      </c>
      <c r="CJ270">
        <f t="shared" si="50"/>
        <v>98.77365332810795</v>
      </c>
      <c r="CK270">
        <f t="shared" si="50"/>
        <v>8.326638450510977</v>
      </c>
      <c r="CL270">
        <f t="shared" si="50"/>
        <v>19.18579709796804</v>
      </c>
      <c r="CM270">
        <f t="shared" si="50"/>
        <v>70.30929198520745</v>
      </c>
      <c r="CN270">
        <f t="shared" si="50"/>
        <v>97.82172753368647</v>
      </c>
      <c r="CO270">
        <f t="shared" si="50"/>
        <v>8.816634779104698</v>
      </c>
      <c r="CP270">
        <f t="shared" si="50"/>
        <v>32.743703828519585</v>
      </c>
      <c r="CQ270">
        <f t="shared" si="50"/>
        <v>57.51269038574664</v>
      </c>
      <c r="CR270">
        <f t="shared" si="50"/>
        <v>99.07302899337091</v>
      </c>
      <c r="CS270">
        <f t="shared" si="50"/>
        <v>6.5979665379953385</v>
      </c>
      <c r="CT270">
        <f t="shared" si="50"/>
        <v>22.283087840884637</v>
      </c>
      <c r="CU270">
        <f t="shared" si="50"/>
        <v>70.38603961375158</v>
      </c>
      <c r="CV270">
        <f t="shared" si="50"/>
        <v>99.26709399263154</v>
      </c>
    </row>
    <row r="271" spans="64:100" ht="12.75">
      <c r="BL271" t="s">
        <v>48</v>
      </c>
      <c r="BM271">
        <f aca="true" t="shared" si="51" ref="BM271:BP273">(BM225/$CW225)*100</f>
        <v>6.649268022746256</v>
      </c>
      <c r="BN271">
        <f t="shared" si="51"/>
        <v>17.680664090632675</v>
      </c>
      <c r="BO271">
        <f t="shared" si="51"/>
        <v>73.81545700387095</v>
      </c>
      <c r="BP271">
        <f t="shared" si="51"/>
        <v>98.14538911724988</v>
      </c>
      <c r="BQ271">
        <f aca="true" t="shared" si="52" ref="BQ271:CV271">(BQ225/$CW225)*100</f>
        <v>11.041999256200771</v>
      </c>
      <c r="BR271">
        <f t="shared" si="52"/>
        <v>24.607043222219346</v>
      </c>
      <c r="BS271">
        <f t="shared" si="52"/>
        <v>62.2636970813095</v>
      </c>
      <c r="BT271">
        <f t="shared" si="52"/>
        <v>97.9127395597296</v>
      </c>
      <c r="BU271">
        <f t="shared" si="52"/>
        <v>13.953185619636349</v>
      </c>
      <c r="BV271">
        <f t="shared" si="52"/>
        <v>28.59087591001125</v>
      </c>
      <c r="BW271">
        <f t="shared" si="52"/>
        <v>55.60664820015562</v>
      </c>
      <c r="BX271">
        <f t="shared" si="52"/>
        <v>98.15070972980321</v>
      </c>
      <c r="BY271">
        <f t="shared" si="52"/>
        <v>7.477617743081012</v>
      </c>
      <c r="BZ271">
        <f t="shared" si="52"/>
        <v>25.237962527650872</v>
      </c>
      <c r="CA271">
        <f t="shared" si="52"/>
        <v>65.15590557428938</v>
      </c>
      <c r="CB271">
        <f t="shared" si="52"/>
        <v>97.87148584502125</v>
      </c>
      <c r="CC271">
        <f t="shared" si="52"/>
        <v>11.687426136638896</v>
      </c>
      <c r="CD271">
        <f t="shared" si="52"/>
        <v>34.590950821563766</v>
      </c>
      <c r="CE271">
        <f t="shared" si="52"/>
        <v>50.93364766061323</v>
      </c>
      <c r="CF271">
        <f t="shared" si="52"/>
        <v>97.21202461881589</v>
      </c>
      <c r="CG271">
        <f t="shared" si="52"/>
        <v>1.9438533107863416</v>
      </c>
      <c r="CH271">
        <f t="shared" si="52"/>
        <v>8.826924221755565</v>
      </c>
      <c r="CI271">
        <f t="shared" si="52"/>
        <v>85.8622945289018</v>
      </c>
      <c r="CJ271">
        <f t="shared" si="52"/>
        <v>96.6330720614437</v>
      </c>
      <c r="CK271">
        <f t="shared" si="52"/>
        <v>10.7509041947791</v>
      </c>
      <c r="CL271">
        <f t="shared" si="52"/>
        <v>21.150623249762273</v>
      </c>
      <c r="CM271">
        <f t="shared" si="52"/>
        <v>63.847604369004465</v>
      </c>
      <c r="CN271">
        <f t="shared" si="52"/>
        <v>95.74913181354584</v>
      </c>
      <c r="CO271">
        <f t="shared" si="52"/>
        <v>15.725509339550255</v>
      </c>
      <c r="CP271">
        <f t="shared" si="52"/>
        <v>34.7160659676513</v>
      </c>
      <c r="CQ271">
        <f t="shared" si="52"/>
        <v>46.95403000072873</v>
      </c>
      <c r="CR271">
        <f t="shared" si="52"/>
        <v>97.39560530793028</v>
      </c>
      <c r="CS271">
        <f t="shared" si="52"/>
        <v>9.484529685662565</v>
      </c>
      <c r="CT271">
        <f t="shared" si="52"/>
        <v>28.056012798454745</v>
      </c>
      <c r="CU271">
        <f t="shared" si="52"/>
        <v>60.30803724543531</v>
      </c>
      <c r="CV271">
        <f t="shared" si="52"/>
        <v>97.8485797295526</v>
      </c>
    </row>
    <row r="272" spans="64:100" ht="12.75">
      <c r="BL272" t="s">
        <v>144</v>
      </c>
      <c r="BM272">
        <f t="shared" si="51"/>
        <v>3.3493583894129877</v>
      </c>
      <c r="BN272">
        <f t="shared" si="51"/>
        <v>11.267079506716495</v>
      </c>
      <c r="BO272">
        <f t="shared" si="51"/>
        <v>84.8930483009728</v>
      </c>
      <c r="BP272">
        <f t="shared" si="51"/>
        <v>99.50948619710228</v>
      </c>
      <c r="BQ272">
        <f aca="true" t="shared" si="53" ref="BQ272:CV273">(BQ226/$CW226)*100</f>
        <v>5.702999364075886</v>
      </c>
      <c r="BR272">
        <f t="shared" si="53"/>
        <v>22.45864323257248</v>
      </c>
      <c r="BS272">
        <f t="shared" si="53"/>
        <v>71.34483431589275</v>
      </c>
      <c r="BT272">
        <f t="shared" si="53"/>
        <v>99.50647691254112</v>
      </c>
      <c r="BU272">
        <f t="shared" si="53"/>
        <v>7.6519418340326775</v>
      </c>
      <c r="BV272">
        <f t="shared" si="53"/>
        <v>23.88532689926687</v>
      </c>
      <c r="BW272">
        <f t="shared" si="53"/>
        <v>67.98504233509367</v>
      </c>
      <c r="BX272">
        <f t="shared" si="53"/>
        <v>99.52231106839322</v>
      </c>
      <c r="BY272">
        <f t="shared" si="53"/>
        <v>5.404841283779939</v>
      </c>
      <c r="BZ272">
        <f t="shared" si="53"/>
        <v>22.309651144127596</v>
      </c>
      <c r="CA272">
        <f t="shared" si="53"/>
        <v>71.71455469441054</v>
      </c>
      <c r="CB272">
        <f t="shared" si="53"/>
        <v>99.42904712231807</v>
      </c>
      <c r="CC272">
        <f t="shared" si="53"/>
        <v>3.9077626797621443</v>
      </c>
      <c r="CD272">
        <f t="shared" si="53"/>
        <v>23.7690799566789</v>
      </c>
      <c r="CE272">
        <f t="shared" si="53"/>
        <v>71.54635115055902</v>
      </c>
      <c r="CF272">
        <f t="shared" si="53"/>
        <v>99.22319378700007</v>
      </c>
      <c r="CG272">
        <f t="shared" si="53"/>
        <v>0.9367537103787809</v>
      </c>
      <c r="CH272">
        <f t="shared" si="53"/>
        <v>3.7301626824836127</v>
      </c>
      <c r="CI272">
        <f t="shared" si="53"/>
        <v>94.56699157917934</v>
      </c>
      <c r="CJ272">
        <f t="shared" si="53"/>
        <v>99.23390797204173</v>
      </c>
      <c r="CK272">
        <f t="shared" si="53"/>
        <v>6.811080784035338</v>
      </c>
      <c r="CL272">
        <f t="shared" si="53"/>
        <v>16.533017190429096</v>
      </c>
      <c r="CM272">
        <f t="shared" si="53"/>
        <v>74.9365728779675</v>
      </c>
      <c r="CN272">
        <f t="shared" si="53"/>
        <v>98.28067085243195</v>
      </c>
      <c r="CO272">
        <f t="shared" si="53"/>
        <v>6.2799601188859455</v>
      </c>
      <c r="CP272">
        <f t="shared" si="53"/>
        <v>30.134869159834356</v>
      </c>
      <c r="CQ272">
        <f t="shared" si="53"/>
        <v>62.99206382734152</v>
      </c>
      <c r="CR272">
        <f t="shared" si="53"/>
        <v>99.40689310606182</v>
      </c>
      <c r="CS272">
        <f t="shared" si="53"/>
        <v>5.6415591243061405</v>
      </c>
      <c r="CT272">
        <f t="shared" si="53"/>
        <v>22.652432050412294</v>
      </c>
      <c r="CU272">
        <f t="shared" si="53"/>
        <v>71.13614148929086</v>
      </c>
      <c r="CV272">
        <f t="shared" si="53"/>
        <v>99.43013266400928</v>
      </c>
    </row>
    <row r="273" spans="63:100" ht="12.75">
      <c r="BK273" s="8" t="s">
        <v>0</v>
      </c>
      <c r="BM273">
        <f t="shared" si="51"/>
        <v>4.65702170549853</v>
      </c>
      <c r="BN273">
        <f t="shared" si="51"/>
        <v>12.966480365549653</v>
      </c>
      <c r="BO273">
        <f t="shared" si="51"/>
        <v>81.56754756991485</v>
      </c>
      <c r="BP273">
        <f t="shared" si="51"/>
        <v>99.19104964096304</v>
      </c>
      <c r="BQ273">
        <f t="shared" si="53"/>
        <v>7.692298830007396</v>
      </c>
      <c r="BR273">
        <f t="shared" si="53"/>
        <v>23.471302717588948</v>
      </c>
      <c r="BS273">
        <f t="shared" si="53"/>
        <v>67.96871044910564</v>
      </c>
      <c r="BT273">
        <f t="shared" si="53"/>
        <v>99.132311996702</v>
      </c>
      <c r="BU273">
        <f t="shared" si="53"/>
        <v>10.122005964296054</v>
      </c>
      <c r="BV273">
        <f t="shared" si="53"/>
        <v>25.487011498627954</v>
      </c>
      <c r="BW273">
        <f t="shared" si="53"/>
        <v>63.59579578926765</v>
      </c>
      <c r="BX273">
        <f t="shared" si="53"/>
        <v>99.20481325219166</v>
      </c>
      <c r="BY273">
        <f t="shared" si="53"/>
        <v>6.51224234343377</v>
      </c>
      <c r="BZ273">
        <f t="shared" si="53"/>
        <v>23.109061632413873</v>
      </c>
      <c r="CA273">
        <f t="shared" si="53"/>
        <v>69.44832524009247</v>
      </c>
      <c r="CB273">
        <f t="shared" si="53"/>
        <v>99.06962921594011</v>
      </c>
      <c r="CC273">
        <f t="shared" si="53"/>
        <v>6.125494372605502</v>
      </c>
      <c r="CD273">
        <f t="shared" si="53"/>
        <v>27.320839795636275</v>
      </c>
      <c r="CE273">
        <f t="shared" si="53"/>
        <v>65.36428731556255</v>
      </c>
      <c r="CF273">
        <f t="shared" si="53"/>
        <v>98.81062148380431</v>
      </c>
      <c r="CG273">
        <f t="shared" si="53"/>
        <v>1.3137231177329047</v>
      </c>
      <c r="CH273">
        <f t="shared" si="53"/>
        <v>5.03987616205629</v>
      </c>
      <c r="CI273">
        <f t="shared" si="53"/>
        <v>92.33032368145771</v>
      </c>
      <c r="CJ273">
        <f t="shared" si="53"/>
        <v>98.6839229612469</v>
      </c>
      <c r="CK273">
        <f t="shared" si="53"/>
        <v>8.99535517991467</v>
      </c>
      <c r="CL273">
        <f t="shared" si="53"/>
        <v>19.16453177230954</v>
      </c>
      <c r="CM273">
        <f t="shared" si="53"/>
        <v>69.59853776138957</v>
      </c>
      <c r="CN273">
        <f t="shared" si="53"/>
        <v>97.75842471361379</v>
      </c>
      <c r="CO273">
        <f t="shared" si="53"/>
        <v>9.316084296651795</v>
      </c>
      <c r="CP273">
        <f t="shared" si="53"/>
        <v>31.71561657964287</v>
      </c>
      <c r="CQ273">
        <f t="shared" si="53"/>
        <v>57.95421342980449</v>
      </c>
      <c r="CR273">
        <f t="shared" si="53"/>
        <v>98.98591430609915</v>
      </c>
      <c r="CS273">
        <f t="shared" si="53"/>
        <v>7.403511236578962</v>
      </c>
      <c r="CT273">
        <f t="shared" si="53"/>
        <v>23.413223821215055</v>
      </c>
      <c r="CU273">
        <f t="shared" si="53"/>
        <v>68.27934296470661</v>
      </c>
      <c r="CV273">
        <f t="shared" si="53"/>
        <v>99.09607802250063</v>
      </c>
    </row>
    <row r="277" spans="63:89" ht="12.75">
      <c r="BK277" t="s">
        <v>7</v>
      </c>
      <c r="BL277" t="s">
        <v>7</v>
      </c>
      <c r="BM277" t="s">
        <v>74</v>
      </c>
      <c r="BP277" t="s">
        <v>75</v>
      </c>
      <c r="BS277" t="s">
        <v>76</v>
      </c>
      <c r="BV277" t="s">
        <v>77</v>
      </c>
      <c r="BY277" t="s">
        <v>78</v>
      </c>
      <c r="CB277" t="s">
        <v>79</v>
      </c>
      <c r="CE277" t="s">
        <v>80</v>
      </c>
      <c r="CH277" t="s">
        <v>81</v>
      </c>
      <c r="CK277" t="s">
        <v>82</v>
      </c>
    </row>
    <row r="278" spans="65:90" ht="12.75">
      <c r="BM278" t="s">
        <v>83</v>
      </c>
      <c r="BN278" t="s">
        <v>84</v>
      </c>
      <c r="BP278" t="s">
        <v>83</v>
      </c>
      <c r="BQ278" t="s">
        <v>84</v>
      </c>
      <c r="BS278" t="s">
        <v>83</v>
      </c>
      <c r="BT278" t="s">
        <v>84</v>
      </c>
      <c r="BV278" t="s">
        <v>83</v>
      </c>
      <c r="BW278" t="s">
        <v>84</v>
      </c>
      <c r="BY278" t="s">
        <v>83</v>
      </c>
      <c r="BZ278" t="s">
        <v>84</v>
      </c>
      <c r="CB278" t="s">
        <v>83</v>
      </c>
      <c r="CC278" t="s">
        <v>84</v>
      </c>
      <c r="CE278" t="s">
        <v>83</v>
      </c>
      <c r="CF278" t="s">
        <v>84</v>
      </c>
      <c r="CH278" t="s">
        <v>83</v>
      </c>
      <c r="CI278" t="s">
        <v>84</v>
      </c>
      <c r="CK278" t="s">
        <v>83</v>
      </c>
      <c r="CL278" t="s">
        <v>84</v>
      </c>
    </row>
    <row r="279" spans="63:90" ht="12.75">
      <c r="BK279" t="s">
        <v>15</v>
      </c>
      <c r="BL279" t="s">
        <v>16</v>
      </c>
      <c r="BM279">
        <v>9.212452762110589</v>
      </c>
      <c r="BN279">
        <v>17.475130233015058</v>
      </c>
      <c r="BP279">
        <v>9.165322588105244</v>
      </c>
      <c r="BQ279">
        <v>23.99235587485379</v>
      </c>
      <c r="BS279">
        <v>15.838602007972247</v>
      </c>
      <c r="BT279">
        <v>25.44345757538562</v>
      </c>
      <c r="BV279">
        <v>9.486105915322106</v>
      </c>
      <c r="BW279">
        <v>22.087608055531156</v>
      </c>
      <c r="BY279">
        <v>11.27717075546565</v>
      </c>
      <c r="BZ279">
        <v>27.426676989870042</v>
      </c>
      <c r="CB279">
        <v>3.145197259745313</v>
      </c>
      <c r="CC279">
        <v>6.900240597816118</v>
      </c>
      <c r="CE279">
        <v>14.273483664158327</v>
      </c>
      <c r="CF279">
        <v>17.768079813396312</v>
      </c>
      <c r="CH279">
        <v>14.743004500552859</v>
      </c>
      <c r="CI279">
        <v>21.566595581797806</v>
      </c>
      <c r="CK279">
        <v>14.645669831112121</v>
      </c>
      <c r="CL279">
        <v>26.674748881780886</v>
      </c>
    </row>
    <row r="280" spans="64:90" ht="12.75">
      <c r="BL280" t="s">
        <v>17</v>
      </c>
      <c r="BM280">
        <v>7.221197139118596</v>
      </c>
      <c r="BN280">
        <v>17.420355577338988</v>
      </c>
      <c r="BP280">
        <v>10.886350605367355</v>
      </c>
      <c r="BQ280">
        <v>25.617439089738646</v>
      </c>
      <c r="BS280">
        <v>11.394064336711402</v>
      </c>
      <c r="BT280">
        <v>26.39304572612417</v>
      </c>
      <c r="BV280">
        <v>8.07809000095821</v>
      </c>
      <c r="BW280">
        <v>22.609616136657277</v>
      </c>
      <c r="BY280">
        <v>7.616077984178242</v>
      </c>
      <c r="BZ280">
        <v>27.812933857849693</v>
      </c>
      <c r="CB280">
        <v>2.009007306144897</v>
      </c>
      <c r="CC280">
        <v>6.674671648588282</v>
      </c>
      <c r="CE280">
        <v>10.36380624958119</v>
      </c>
      <c r="CF280">
        <v>18.407536891336054</v>
      </c>
      <c r="CH280">
        <v>9.915628077609313</v>
      </c>
      <c r="CI280">
        <v>25.29723537380542</v>
      </c>
      <c r="CK280">
        <v>10.709139177670886</v>
      </c>
      <c r="CL280">
        <v>29.007186145276126</v>
      </c>
    </row>
    <row r="281" spans="64:90" ht="12.75">
      <c r="BL281" t="s">
        <v>18</v>
      </c>
      <c r="BM281">
        <v>5.586030083701447</v>
      </c>
      <c r="BN281">
        <v>14.937866566024033</v>
      </c>
      <c r="BP281">
        <v>9.80790840396693</v>
      </c>
      <c r="BQ281">
        <v>26.8387822077575</v>
      </c>
      <c r="BS281">
        <v>11.14010951525337</v>
      </c>
      <c r="BT281">
        <v>25.643382376431095</v>
      </c>
      <c r="BV281">
        <v>7.836460262567262</v>
      </c>
      <c r="BW281">
        <v>24.072551268934795</v>
      </c>
      <c r="BY281">
        <v>7.415492301406925</v>
      </c>
      <c r="BZ281">
        <v>28.90963032159452</v>
      </c>
      <c r="CB281">
        <v>1.449556439828581</v>
      </c>
      <c r="CC281">
        <v>5.914866905491738</v>
      </c>
      <c r="CE281">
        <v>10.34092773626926</v>
      </c>
      <c r="CF281">
        <v>19.160397248043072</v>
      </c>
      <c r="CH281">
        <v>10.372953460860739</v>
      </c>
      <c r="CI281">
        <v>31.9612561568573</v>
      </c>
      <c r="CK281">
        <v>8.562143830985553</v>
      </c>
      <c r="CL281">
        <v>26.02078098222862</v>
      </c>
    </row>
    <row r="282" spans="64:90" ht="12.75">
      <c r="BL282" t="s">
        <v>19</v>
      </c>
      <c r="BM282">
        <v>4.991311423426733</v>
      </c>
      <c r="BN282">
        <v>13.547434226336799</v>
      </c>
      <c r="BP282">
        <v>8.767044672348353</v>
      </c>
      <c r="BQ282">
        <v>25.254868728405576</v>
      </c>
      <c r="BS282">
        <v>10.409448273654577</v>
      </c>
      <c r="BT282">
        <v>26.05528850176373</v>
      </c>
      <c r="BV282">
        <v>6.886527031408207</v>
      </c>
      <c r="BW282">
        <v>26.98915913784024</v>
      </c>
      <c r="BY282">
        <v>6.780207153834061</v>
      </c>
      <c r="BZ282">
        <v>30.89555239442459</v>
      </c>
      <c r="CB282">
        <v>1.4648311105018519</v>
      </c>
      <c r="CC282">
        <v>6.370036729205754</v>
      </c>
      <c r="CE282">
        <v>11.448251902316624</v>
      </c>
      <c r="CF282">
        <v>22.52121218583454</v>
      </c>
      <c r="CH282">
        <v>10.554164791521833</v>
      </c>
      <c r="CI282">
        <v>34.76384258745201</v>
      </c>
      <c r="CK282">
        <v>8.317501417313228</v>
      </c>
      <c r="CL282">
        <v>25.499472962986925</v>
      </c>
    </row>
    <row r="283" spans="64:90" ht="12.75">
      <c r="BL283" t="s">
        <v>20</v>
      </c>
      <c r="BM283">
        <v>3.582348553212913</v>
      </c>
      <c r="BN283">
        <v>12.451340113139494</v>
      </c>
      <c r="BP283">
        <v>6.855801594369691</v>
      </c>
      <c r="BQ283">
        <v>23.168501487138673</v>
      </c>
      <c r="BS283">
        <v>9.776040509212173</v>
      </c>
      <c r="BT283">
        <v>27.566552887019103</v>
      </c>
      <c r="BV283">
        <v>6.1236807967175215</v>
      </c>
      <c r="BW283">
        <v>24.22230105985328</v>
      </c>
      <c r="BY283">
        <v>5.417256549589683</v>
      </c>
      <c r="BZ283">
        <v>27.0654294473404</v>
      </c>
      <c r="CB283">
        <v>1.312835121879714</v>
      </c>
      <c r="CC283">
        <v>4.4699760175674</v>
      </c>
      <c r="CE283">
        <v>7.883942959575727</v>
      </c>
      <c r="CF283">
        <v>21.03743898284819</v>
      </c>
      <c r="CH283">
        <v>8.307422379729527</v>
      </c>
      <c r="CI283">
        <v>35.13411317347291</v>
      </c>
      <c r="CK283">
        <v>6.167683301978558</v>
      </c>
      <c r="CL283">
        <v>24.41774283269236</v>
      </c>
    </row>
    <row r="284" spans="64:90" ht="12.75">
      <c r="BL284" t="s">
        <v>21</v>
      </c>
      <c r="BM284">
        <v>2.241086253851289</v>
      </c>
      <c r="BN284">
        <v>8.1712209192673</v>
      </c>
      <c r="BP284">
        <v>3.8116202635156196</v>
      </c>
      <c r="BQ284">
        <v>18.51432869235866</v>
      </c>
      <c r="BS284">
        <v>7.746159825473756</v>
      </c>
      <c r="BT284">
        <v>23.097127778781072</v>
      </c>
      <c r="BV284">
        <v>4.139815158962456</v>
      </c>
      <c r="BW284">
        <v>19.176361899431157</v>
      </c>
      <c r="BY284">
        <v>3.469159955431954</v>
      </c>
      <c r="BZ284">
        <v>23.299659937623446</v>
      </c>
      <c r="CB284">
        <v>0.41755340357927584</v>
      </c>
      <c r="CC284">
        <v>2.5340683226554757</v>
      </c>
      <c r="CE284">
        <v>5.244564283069138</v>
      </c>
      <c r="CF284">
        <v>16.064780368768762</v>
      </c>
      <c r="CH284">
        <v>7.042408776932575</v>
      </c>
      <c r="CI284">
        <v>32.232997372503256</v>
      </c>
      <c r="CK284">
        <v>3.638610633502786</v>
      </c>
      <c r="CL284">
        <v>15.58103861503264</v>
      </c>
    </row>
    <row r="287" spans="63:90" ht="12.75">
      <c r="BK287" t="s">
        <v>22</v>
      </c>
      <c r="BL287" t="s">
        <v>23</v>
      </c>
      <c r="BM287">
        <v>4.451075208032498</v>
      </c>
      <c r="BN287">
        <v>13.24093109135935</v>
      </c>
      <c r="BP287">
        <v>7.375398651685079</v>
      </c>
      <c r="BQ287">
        <v>25.160949505884417</v>
      </c>
      <c r="BS287">
        <v>9.085260230984913</v>
      </c>
      <c r="BT287">
        <v>25.361304517594117</v>
      </c>
      <c r="BV287">
        <v>6.060328708273491</v>
      </c>
      <c r="BW287">
        <v>24.132307554279116</v>
      </c>
      <c r="BY287">
        <v>5.3030155915672115</v>
      </c>
      <c r="BZ287">
        <v>28.195103365642364</v>
      </c>
      <c r="CB287">
        <v>1.0885331529513271</v>
      </c>
      <c r="CC287">
        <v>5.335174439543295</v>
      </c>
      <c r="CE287">
        <v>7.9273213340317605</v>
      </c>
      <c r="CF287">
        <v>19.47967192133624</v>
      </c>
      <c r="CH287">
        <v>8.53989342804509</v>
      </c>
      <c r="CI287">
        <v>31.346991426220217</v>
      </c>
      <c r="CK287">
        <v>7.019426142019845</v>
      </c>
      <c r="CL287">
        <v>25.02866692289945</v>
      </c>
    </row>
    <row r="288" spans="64:90" ht="12.75">
      <c r="BL288" t="s">
        <v>24</v>
      </c>
      <c r="BM288">
        <v>5.420902270459415</v>
      </c>
      <c r="BN288">
        <v>15.902146766547478</v>
      </c>
      <c r="BP288">
        <v>8.85028006793295</v>
      </c>
      <c r="BQ288">
        <v>26.26922363209597</v>
      </c>
      <c r="BS288">
        <v>13.055593376900063</v>
      </c>
      <c r="BT288">
        <v>27.08310655046996</v>
      </c>
      <c r="BV288">
        <v>8.101805866463057</v>
      </c>
      <c r="BW288">
        <v>24.996553440638436</v>
      </c>
      <c r="BY288">
        <v>7.332339724647931</v>
      </c>
      <c r="BZ288">
        <v>30.220864474343838</v>
      </c>
      <c r="CB288">
        <v>1.6277111202431978</v>
      </c>
      <c r="CC288">
        <v>6.235656182355326</v>
      </c>
      <c r="CE288">
        <v>11.405957098447965</v>
      </c>
      <c r="CF288">
        <v>19.83526239856718</v>
      </c>
      <c r="CH288">
        <v>11.0284255732759</v>
      </c>
      <c r="CI288">
        <v>36.03594454081856</v>
      </c>
      <c r="CK288">
        <v>9.043310629252408</v>
      </c>
      <c r="CL288">
        <v>26.560108219003215</v>
      </c>
    </row>
    <row r="289" spans="64:90" ht="12.75">
      <c r="BL289" t="s">
        <v>25</v>
      </c>
      <c r="BM289">
        <v>2.4395463337416743</v>
      </c>
      <c r="BN289">
        <v>8.889441290393675</v>
      </c>
      <c r="BP289">
        <v>4.217506530158349</v>
      </c>
      <c r="BQ289">
        <v>19.17063630071365</v>
      </c>
      <c r="BS289">
        <v>8.101840069153454</v>
      </c>
      <c r="BT289">
        <v>24.240902263004084</v>
      </c>
      <c r="BV289">
        <v>4.391306916179649</v>
      </c>
      <c r="BW289">
        <v>20.044258526353957</v>
      </c>
      <c r="BY289">
        <v>3.633124811210208</v>
      </c>
      <c r="BZ289">
        <v>23.395330886286928</v>
      </c>
      <c r="CB289">
        <v>0.5385849621425784</v>
      </c>
      <c r="CC289">
        <v>2.621572088387687</v>
      </c>
      <c r="CE289">
        <v>5.65224629339698</v>
      </c>
      <c r="CF289">
        <v>16.74388469107282</v>
      </c>
      <c r="CH289">
        <v>6.956292972271169</v>
      </c>
      <c r="CI289">
        <v>32.685335942753795</v>
      </c>
      <c r="CK289">
        <v>4.0116689030270205</v>
      </c>
      <c r="CL289">
        <v>16.631747714112926</v>
      </c>
    </row>
    <row r="290" spans="64:90" ht="12.75">
      <c r="BL290" t="s">
        <v>26</v>
      </c>
      <c r="BM290">
        <v>8.885802349540516</v>
      </c>
      <c r="BN290">
        <v>20.559181312689663</v>
      </c>
      <c r="BP290">
        <v>15.321295931486478</v>
      </c>
      <c r="BQ290">
        <v>22.176347468023803</v>
      </c>
      <c r="BS290">
        <v>15.86353800870454</v>
      </c>
      <c r="BT290">
        <v>24.634551498279762</v>
      </c>
      <c r="BV290">
        <v>11.13487505505722</v>
      </c>
      <c r="BW290">
        <v>23.730927819986277</v>
      </c>
      <c r="BY290">
        <v>11.618954369946321</v>
      </c>
      <c r="BZ290">
        <v>30.402401627946773</v>
      </c>
      <c r="CB290">
        <v>2.0193568991479234</v>
      </c>
      <c r="CC290">
        <v>8.40588453737328</v>
      </c>
      <c r="CE290">
        <v>16.03402080873112</v>
      </c>
      <c r="CF290">
        <v>21.80938946367036</v>
      </c>
      <c r="CH290">
        <v>13.989992859765687</v>
      </c>
      <c r="CI290">
        <v>30.927303886678814</v>
      </c>
      <c r="CK290">
        <v>14.239852651838762</v>
      </c>
      <c r="CL290">
        <v>27.656189829786047</v>
      </c>
    </row>
    <row r="291" spans="64:90" ht="12.75">
      <c r="BL291" t="s">
        <v>27</v>
      </c>
      <c r="BM291">
        <v>4.553584226520311</v>
      </c>
      <c r="BN291">
        <v>21.93160204819093</v>
      </c>
      <c r="BP291">
        <v>6.687324719748306</v>
      </c>
      <c r="BQ291">
        <v>22.409360748491558</v>
      </c>
      <c r="BS291">
        <v>7.371254295354474</v>
      </c>
      <c r="BT291">
        <v>29.622487127882135</v>
      </c>
      <c r="BV291">
        <v>5.236305807403854</v>
      </c>
      <c r="BW291">
        <v>19.316026550773977</v>
      </c>
      <c r="BY291">
        <v>10.580667244880221</v>
      </c>
      <c r="BZ291">
        <v>22.16108687363085</v>
      </c>
      <c r="CB291">
        <v>1.39109704411762</v>
      </c>
      <c r="CC291">
        <v>6.530960652059652</v>
      </c>
      <c r="CE291">
        <v>8.309109541357575</v>
      </c>
      <c r="CF291">
        <v>17.292308756141974</v>
      </c>
      <c r="CH291">
        <v>12.542040012253741</v>
      </c>
      <c r="CI291">
        <v>22.668679334382585</v>
      </c>
      <c r="CK291">
        <v>9.431763938831434</v>
      </c>
      <c r="CL291">
        <v>34.24871385504989</v>
      </c>
    </row>
    <row r="292" spans="64:90" ht="12.75">
      <c r="BL292" t="s">
        <v>28</v>
      </c>
      <c r="BM292">
        <v>10.708339315262023</v>
      </c>
      <c r="BN292">
        <v>17.310045070499</v>
      </c>
      <c r="BP292">
        <v>16.90350953558216</v>
      </c>
      <c r="BQ292">
        <v>25.396865303556996</v>
      </c>
      <c r="BS292">
        <v>18.160979013807786</v>
      </c>
      <c r="BT292">
        <v>28.449902633909296</v>
      </c>
      <c r="BV292">
        <v>12.92918471270206</v>
      </c>
      <c r="BW292">
        <v>25.51798140549883</v>
      </c>
      <c r="BY292">
        <v>15.102914463041728</v>
      </c>
      <c r="BZ292">
        <v>31.661678760861996</v>
      </c>
      <c r="CB292">
        <v>4.595727731057225</v>
      </c>
      <c r="CC292">
        <v>8.423746013786095</v>
      </c>
      <c r="CE292">
        <v>21.225509646115057</v>
      </c>
      <c r="CF292">
        <v>23.775904263108462</v>
      </c>
      <c r="CH292">
        <v>17.608983451166786</v>
      </c>
      <c r="CI292">
        <v>28.22191025601487</v>
      </c>
      <c r="CK292">
        <v>16.11554422400359</v>
      </c>
      <c r="CL292">
        <v>29.45875771946679</v>
      </c>
    </row>
    <row r="295" spans="63:90" ht="12.75">
      <c r="BK295" t="s">
        <v>30</v>
      </c>
      <c r="BL295" t="s">
        <v>31</v>
      </c>
      <c r="BM295">
        <v>5.656430187436792</v>
      </c>
      <c r="BN295">
        <v>16.003298625007385</v>
      </c>
      <c r="BP295">
        <v>11.008647273316033</v>
      </c>
      <c r="BQ295">
        <v>23.392614040371704</v>
      </c>
      <c r="BS295">
        <v>13.672562916908204</v>
      </c>
      <c r="BT295">
        <v>23.01107631336562</v>
      </c>
      <c r="BV295">
        <v>8.947373080772781</v>
      </c>
      <c r="BW295">
        <v>19.582849802903503</v>
      </c>
      <c r="BY295">
        <v>11.54194429640471</v>
      </c>
      <c r="BZ295">
        <v>26.98514500835175</v>
      </c>
      <c r="CB295">
        <v>2.513767033439184</v>
      </c>
      <c r="CC295">
        <v>10.094744720305906</v>
      </c>
      <c r="CE295">
        <v>11.308231363860449</v>
      </c>
      <c r="CF295">
        <v>19.01415242741274</v>
      </c>
      <c r="CH295">
        <v>14.279217981242793</v>
      </c>
      <c r="CI295">
        <v>27.678124306885753</v>
      </c>
      <c r="CK295">
        <v>8.729357692659159</v>
      </c>
      <c r="CL295">
        <v>25.853483996941712</v>
      </c>
    </row>
    <row r="296" spans="64:90" ht="12.75">
      <c r="BL296" t="s">
        <v>29</v>
      </c>
      <c r="BM296">
        <v>4.541774464611097</v>
      </c>
      <c r="BN296">
        <v>12.616288295135874</v>
      </c>
      <c r="BP296">
        <v>7.30987261007838</v>
      </c>
      <c r="BQ296">
        <v>23.48037673797422</v>
      </c>
      <c r="BS296">
        <v>9.712571884240363</v>
      </c>
      <c r="BT296">
        <v>25.772525083788</v>
      </c>
      <c r="BV296">
        <v>6.231434141632023</v>
      </c>
      <c r="BW296">
        <v>23.515688343593567</v>
      </c>
      <c r="BY296">
        <v>5.500894001081578</v>
      </c>
      <c r="BZ296">
        <v>27.359550591786125</v>
      </c>
      <c r="CB296">
        <v>1.1753395111012355</v>
      </c>
      <c r="CC296">
        <v>4.456971709157237</v>
      </c>
      <c r="CE296">
        <v>8.728644817203888</v>
      </c>
      <c r="CF296">
        <v>19.181872834446843</v>
      </c>
      <c r="CH296">
        <v>8.74375829217835</v>
      </c>
      <c r="CI296">
        <v>32.18120182626511</v>
      </c>
      <c r="CK296">
        <v>7.250620653133759</v>
      </c>
      <c r="CL296">
        <v>23.131824115906824</v>
      </c>
    </row>
    <row r="299" spans="63:90" ht="12.75">
      <c r="BK299" t="s">
        <v>142</v>
      </c>
      <c r="BL299" t="s">
        <v>122</v>
      </c>
      <c r="BM299">
        <v>3.0941922490173703</v>
      </c>
      <c r="BN299">
        <v>11.005957634426288</v>
      </c>
      <c r="BP299">
        <v>5.9481650379989315</v>
      </c>
      <c r="BQ299">
        <v>23.218711910036408</v>
      </c>
      <c r="BS299">
        <v>8.341459638632696</v>
      </c>
      <c r="BT299">
        <v>25.474188127747077</v>
      </c>
      <c r="BV299">
        <v>5.265649199268218</v>
      </c>
      <c r="BW299">
        <v>23.859025318355002</v>
      </c>
      <c r="BY299">
        <v>4.389050604166413</v>
      </c>
      <c r="BZ299">
        <v>27.597791733755933</v>
      </c>
      <c r="CB299">
        <v>0.7458531040628068</v>
      </c>
      <c r="CC299">
        <v>4.167628570742154</v>
      </c>
      <c r="CE299">
        <v>6.5944243557552555</v>
      </c>
      <c r="CF299">
        <v>18.724745984468434</v>
      </c>
      <c r="CH299">
        <v>8.180740723608205</v>
      </c>
      <c r="CI299">
        <v>34.675199841858294</v>
      </c>
      <c r="CK299">
        <v>5.289663778046073</v>
      </c>
      <c r="CL299">
        <v>21.9988644667168</v>
      </c>
    </row>
    <row r="300" spans="64:90" ht="12.75">
      <c r="BL300" t="s">
        <v>33</v>
      </c>
      <c r="BM300">
        <v>9.42333509501282</v>
      </c>
      <c r="BN300">
        <v>21.364835339344307</v>
      </c>
      <c r="BP300">
        <v>14.782946853993057</v>
      </c>
      <c r="BQ300">
        <v>26.048480561283288</v>
      </c>
      <c r="BS300">
        <v>16.871022628714584</v>
      </c>
      <c r="BT300">
        <v>28.494697245428718</v>
      </c>
      <c r="BV300">
        <v>13.156581715229368</v>
      </c>
      <c r="BW300">
        <v>25.159088186306516</v>
      </c>
      <c r="BY300">
        <v>14.570529174222308</v>
      </c>
      <c r="BZ300">
        <v>28.743973585888345</v>
      </c>
      <c r="CB300">
        <v>3.509501605064264</v>
      </c>
      <c r="CC300">
        <v>7.806071664539569</v>
      </c>
      <c r="CE300">
        <v>20.372432995090335</v>
      </c>
      <c r="CF300">
        <v>23.477119207420227</v>
      </c>
      <c r="CH300">
        <v>16.05085253815692</v>
      </c>
      <c r="CI300">
        <v>29.69965032482944</v>
      </c>
      <c r="CK300">
        <v>13.779337921533322</v>
      </c>
      <c r="CL300">
        <v>27.71294481967534</v>
      </c>
    </row>
    <row r="301" spans="64:90" ht="12.75">
      <c r="BL301" t="s">
        <v>34</v>
      </c>
      <c r="BM301">
        <v>9.742790741341748</v>
      </c>
      <c r="BN301">
        <v>17.047692942908572</v>
      </c>
      <c r="BP301">
        <v>13.021885962091117</v>
      </c>
      <c r="BQ301">
        <v>26.657835359022965</v>
      </c>
      <c r="BS301">
        <v>15.301827600082833</v>
      </c>
      <c r="BT301">
        <v>26.453108964294557</v>
      </c>
      <c r="BV301">
        <v>9.364348057349952</v>
      </c>
      <c r="BW301">
        <v>24.293304073341513</v>
      </c>
      <c r="BY301">
        <v>9.359694859011144</v>
      </c>
      <c r="BZ301">
        <v>30.02524767026004</v>
      </c>
      <c r="CB301">
        <v>2.5617446169005844</v>
      </c>
      <c r="CC301">
        <v>6.106287046435391</v>
      </c>
      <c r="CE301">
        <v>16.43277810810088</v>
      </c>
      <c r="CF301">
        <v>22.37488501949668</v>
      </c>
      <c r="CH301">
        <v>12.31517486697737</v>
      </c>
      <c r="CI301">
        <v>25.406843662283386</v>
      </c>
      <c r="CK301">
        <v>12.192243672941801</v>
      </c>
      <c r="CL301">
        <v>27.1695366248059</v>
      </c>
    </row>
    <row r="302" spans="64:90" ht="12.75">
      <c r="BL302" t="s">
        <v>59</v>
      </c>
      <c r="BM302">
        <v>9.589616697311053</v>
      </c>
      <c r="BN302">
        <v>19.117695984387506</v>
      </c>
      <c r="BP302">
        <v>13.866287435963349</v>
      </c>
      <c r="BQ302">
        <v>26.36565915336847</v>
      </c>
      <c r="BS302">
        <v>16.054232358522842</v>
      </c>
      <c r="BT302">
        <v>27.432018984701724</v>
      </c>
      <c r="BV302">
        <v>11.182665473122505</v>
      </c>
      <c r="BW302">
        <v>24.708434171570723</v>
      </c>
      <c r="BY302">
        <v>11.858209360185638</v>
      </c>
      <c r="BZ302">
        <v>29.41089655369576</v>
      </c>
      <c r="CB302">
        <v>3.0161794415895873</v>
      </c>
      <c r="CC302">
        <v>6.921307494276007</v>
      </c>
      <c r="CE302">
        <v>18.321781724284243</v>
      </c>
      <c r="CF302">
        <v>22.903389273446628</v>
      </c>
      <c r="CH302">
        <v>14.106374561412045</v>
      </c>
      <c r="CI302">
        <v>27.465178095562237</v>
      </c>
      <c r="CK302">
        <v>12.953230830653023</v>
      </c>
      <c r="CL302">
        <v>27.430092453836036</v>
      </c>
    </row>
    <row r="303" spans="64:90" ht="12.75">
      <c r="BL303" t="s">
        <v>100</v>
      </c>
      <c r="BM303">
        <v>5.6828557983606105</v>
      </c>
      <c r="BN303">
        <v>14.292050650210147</v>
      </c>
      <c r="BP303">
        <v>8.12928309047744</v>
      </c>
      <c r="BQ303">
        <v>21.418701415177477</v>
      </c>
      <c r="BS303">
        <v>10.960204589522423</v>
      </c>
      <c r="BT303">
        <v>23.480761247099686</v>
      </c>
      <c r="BV303">
        <v>6.552012132012545</v>
      </c>
      <c r="BW303">
        <v>18.421020238942525</v>
      </c>
      <c r="BY303">
        <v>6.998547231360377</v>
      </c>
      <c r="BZ303">
        <v>24.003470271986604</v>
      </c>
      <c r="CB303">
        <v>1.7815186077919043</v>
      </c>
      <c r="CC303">
        <v>6.534366944400836</v>
      </c>
      <c r="CE303">
        <v>8.721578214517177</v>
      </c>
      <c r="CF303">
        <v>16.966457925212808</v>
      </c>
      <c r="CH303">
        <v>8.78460190288456</v>
      </c>
      <c r="CI303">
        <v>24.388003448292658</v>
      </c>
      <c r="CK303">
        <v>9.977908217974047</v>
      </c>
      <c r="CL303">
        <v>24.81458436599459</v>
      </c>
    </row>
    <row r="306" spans="63:90" ht="12.75">
      <c r="BK306" t="s">
        <v>35</v>
      </c>
      <c r="BL306" t="s">
        <v>36</v>
      </c>
      <c r="BM306">
        <v>3.423772772765876</v>
      </c>
      <c r="BN306">
        <v>11.395280653620961</v>
      </c>
      <c r="BP306">
        <v>6.115269468130394</v>
      </c>
      <c r="BQ306">
        <v>22.12668779910551</v>
      </c>
      <c r="BS306">
        <v>9.239893182572368</v>
      </c>
      <c r="BT306">
        <v>24.650040329926913</v>
      </c>
      <c r="BV306">
        <v>5.384413207004119</v>
      </c>
      <c r="BW306">
        <v>22.276740332993942</v>
      </c>
      <c r="BY306">
        <v>4.495342938266568</v>
      </c>
      <c r="BZ306">
        <v>25.886768810302556</v>
      </c>
      <c r="CB306">
        <v>0.8094742779209201</v>
      </c>
      <c r="CC306">
        <v>3.6558756274744884</v>
      </c>
      <c r="CE306">
        <v>6.689440939639471</v>
      </c>
      <c r="CF306">
        <v>18.166543952694575</v>
      </c>
      <c r="CH306">
        <v>7.480522605329607</v>
      </c>
      <c r="CI306">
        <v>33.7023156142519</v>
      </c>
      <c r="CK306">
        <v>5.996923448087003</v>
      </c>
      <c r="CL306">
        <v>21.447943332627034</v>
      </c>
    </row>
    <row r="307" spans="64:90" ht="12.75">
      <c r="BL307" t="s">
        <v>37</v>
      </c>
      <c r="BM307">
        <v>4.972693542789373</v>
      </c>
      <c r="BN307">
        <v>13.489870215593946</v>
      </c>
      <c r="BP307">
        <v>8.00857410257966</v>
      </c>
      <c r="BQ307">
        <v>25.79416507808558</v>
      </c>
      <c r="BS307">
        <v>9.268162213260794</v>
      </c>
      <c r="BT307">
        <v>25.047789168283874</v>
      </c>
      <c r="BV307">
        <v>6.891955583778181</v>
      </c>
      <c r="BW307">
        <v>24.878985052722378</v>
      </c>
      <c r="BY307">
        <v>6.72577405738579</v>
      </c>
      <c r="BZ307">
        <v>29.31956110338469</v>
      </c>
      <c r="CB307">
        <v>1.7728923022417873</v>
      </c>
      <c r="CC307">
        <v>5.358402359255249</v>
      </c>
      <c r="CE307">
        <v>9.880312756419382</v>
      </c>
      <c r="CF307">
        <v>19.496726694951775</v>
      </c>
      <c r="CH307">
        <v>9.782010231059889</v>
      </c>
      <c r="CI307">
        <v>33.53527191582946</v>
      </c>
      <c r="CK307">
        <v>7.398820249410728</v>
      </c>
      <c r="CL307">
        <v>25.534325422552207</v>
      </c>
    </row>
    <row r="308" spans="64:90" ht="12.75">
      <c r="BL308" t="s">
        <v>38</v>
      </c>
      <c r="BM308">
        <v>8.45143691908844</v>
      </c>
      <c r="BN308">
        <v>17.718298487324276</v>
      </c>
      <c r="BP308">
        <v>14.15343597868803</v>
      </c>
      <c r="BQ308">
        <v>28.156546061926402</v>
      </c>
      <c r="BS308">
        <v>17.061353707725278</v>
      </c>
      <c r="BT308">
        <v>29.914014377484293</v>
      </c>
      <c r="BV308">
        <v>10.46643888786536</v>
      </c>
      <c r="BW308">
        <v>26.232766648091587</v>
      </c>
      <c r="BY308">
        <v>11.243255497020233</v>
      </c>
      <c r="BZ308">
        <v>31.460871066382705</v>
      </c>
      <c r="CB308">
        <v>3.8527044139750206</v>
      </c>
      <c r="CC308">
        <v>8.475040020102172</v>
      </c>
      <c r="CE308">
        <v>18.647463498774954</v>
      </c>
      <c r="CF308">
        <v>22.359987655052063</v>
      </c>
      <c r="CH308">
        <v>16.329935882944657</v>
      </c>
      <c r="CI308">
        <v>29.207935523867906</v>
      </c>
      <c r="CK308">
        <v>14.931689390173839</v>
      </c>
      <c r="CL308">
        <v>28.000901326850926</v>
      </c>
    </row>
    <row r="309" spans="64:90" ht="12.75">
      <c r="BL309" t="s">
        <v>39</v>
      </c>
      <c r="BM309">
        <v>5.662275922188212</v>
      </c>
      <c r="BN309">
        <v>14.387720943584117</v>
      </c>
      <c r="BP309">
        <v>7.6567544382036905</v>
      </c>
      <c r="BQ309">
        <v>23.517939672960765</v>
      </c>
      <c r="BS309">
        <v>11.076952786399508</v>
      </c>
      <c r="BT309">
        <v>23.892377951695266</v>
      </c>
      <c r="BV309">
        <v>6.5347089445402755</v>
      </c>
      <c r="BW309">
        <v>22.392785152494437</v>
      </c>
      <c r="BY309">
        <v>7.867342154494998</v>
      </c>
      <c r="BZ309">
        <v>27.74698216292313</v>
      </c>
      <c r="CB309">
        <v>1.3982772667897292</v>
      </c>
      <c r="CC309">
        <v>7.574988175172004</v>
      </c>
      <c r="CE309">
        <v>9.97790303542784</v>
      </c>
      <c r="CF309">
        <v>20.299017191653572</v>
      </c>
      <c r="CH309">
        <v>11.257979801902303</v>
      </c>
      <c r="CI309">
        <v>26.40423358748078</v>
      </c>
      <c r="CK309">
        <v>7.9185385288734995</v>
      </c>
      <c r="CL309">
        <v>24.935835307864537</v>
      </c>
    </row>
    <row r="310" spans="64:90" ht="12.75">
      <c r="BL310" t="s">
        <v>40</v>
      </c>
      <c r="BM310">
        <v>7.207830705217328</v>
      </c>
      <c r="BN310">
        <v>16.459202841108002</v>
      </c>
      <c r="BP310">
        <v>11.537944617243943</v>
      </c>
      <c r="BQ310">
        <v>25.57748947951856</v>
      </c>
      <c r="BS310">
        <v>12.201259583200171</v>
      </c>
      <c r="BT310">
        <v>27.803821936389443</v>
      </c>
      <c r="BV310">
        <v>9.26164784437384</v>
      </c>
      <c r="BW310">
        <v>24.753228156084113</v>
      </c>
      <c r="BY310">
        <v>8.544078084393258</v>
      </c>
      <c r="BZ310">
        <v>29.265423080835802</v>
      </c>
      <c r="CB310">
        <v>1.2820771433881657</v>
      </c>
      <c r="CC310">
        <v>7.342253620422786</v>
      </c>
      <c r="CE310">
        <v>11.474520605862354</v>
      </c>
      <c r="CF310">
        <v>20.8103876227468</v>
      </c>
      <c r="CH310">
        <v>10.746780993008183</v>
      </c>
      <c r="CI310">
        <v>29.432410972299138</v>
      </c>
      <c r="CK310">
        <v>9.878730390678625</v>
      </c>
      <c r="CL310">
        <v>29.10871235500284</v>
      </c>
    </row>
    <row r="311" spans="64:90" ht="12.75">
      <c r="BL311" t="s">
        <v>41</v>
      </c>
      <c r="BM311">
        <v>2.4754408567609265</v>
      </c>
      <c r="BN311">
        <v>9.762090500965936</v>
      </c>
      <c r="BP311">
        <v>4.409362201609024</v>
      </c>
      <c r="BQ311">
        <v>19.23183644581598</v>
      </c>
      <c r="BS311">
        <v>7.759996637946396</v>
      </c>
      <c r="BT311">
        <v>24.66948268980721</v>
      </c>
      <c r="BV311">
        <v>4.235215721555619</v>
      </c>
      <c r="BW311">
        <v>19.981151622509515</v>
      </c>
      <c r="BY311">
        <v>3.6080748058959355</v>
      </c>
      <c r="BZ311">
        <v>23.95016372649084</v>
      </c>
      <c r="CB311">
        <v>0.6581324705019184</v>
      </c>
      <c r="CC311">
        <v>2.8282361501572266</v>
      </c>
      <c r="CE311">
        <v>5.881906389110545</v>
      </c>
      <c r="CF311">
        <v>17.457502484974835</v>
      </c>
      <c r="CH311">
        <v>7.394344382137197</v>
      </c>
      <c r="CI311">
        <v>30.500717161255814</v>
      </c>
      <c r="CK311">
        <v>4.661751664967413</v>
      </c>
      <c r="CL311">
        <v>16.896979029122626</v>
      </c>
    </row>
    <row r="314" spans="63:90" ht="12.75">
      <c r="BK314" t="s">
        <v>145</v>
      </c>
      <c r="BL314" t="s">
        <v>42</v>
      </c>
      <c r="BM314">
        <v>4.585339320400122</v>
      </c>
      <c r="BN314">
        <v>14.02112515258421</v>
      </c>
      <c r="BP314">
        <v>8.257867041793089</v>
      </c>
      <c r="BQ314">
        <v>22.659644072884078</v>
      </c>
      <c r="BS314">
        <v>11.789771163015269</v>
      </c>
      <c r="BT314">
        <v>28.154115850787083</v>
      </c>
      <c r="BV314">
        <v>6.857787788076804</v>
      </c>
      <c r="BW314">
        <v>22.340885725704048</v>
      </c>
      <c r="BY314">
        <v>4.41283767829383</v>
      </c>
      <c r="BZ314">
        <v>24.920140570941054</v>
      </c>
      <c r="CB314">
        <v>0.9456150954659213</v>
      </c>
      <c r="CC314">
        <v>4.094047707999645</v>
      </c>
      <c r="CE314">
        <v>10.22868959528914</v>
      </c>
      <c r="CF314">
        <v>20.419251917629232</v>
      </c>
      <c r="CH314">
        <v>6.275923794152491</v>
      </c>
      <c r="CI314">
        <v>26.378345445067147</v>
      </c>
      <c r="CK314">
        <v>8.01782146629391</v>
      </c>
      <c r="CL314">
        <v>24.455526304583618</v>
      </c>
    </row>
    <row r="315" spans="64:90" ht="12.75">
      <c r="BL315" t="s">
        <v>43</v>
      </c>
      <c r="BM315">
        <v>5.817450501626781</v>
      </c>
      <c r="BN315">
        <v>13.348232648911193</v>
      </c>
      <c r="BP315">
        <v>8.625677460515147</v>
      </c>
      <c r="BQ315">
        <v>26.078736986645936</v>
      </c>
      <c r="BS315">
        <v>10.714660509557175</v>
      </c>
      <c r="BT315">
        <v>24.883679123455302</v>
      </c>
      <c r="BV315">
        <v>6.904670567067167</v>
      </c>
      <c r="BW315">
        <v>23.596451627428085</v>
      </c>
      <c r="BY315">
        <v>5.8645375741383035</v>
      </c>
      <c r="BZ315">
        <v>29.15750005364882</v>
      </c>
      <c r="CB315">
        <v>1.3085762596141308</v>
      </c>
      <c r="CC315">
        <v>4.536480518725906</v>
      </c>
      <c r="CE315">
        <v>11.063785013145742</v>
      </c>
      <c r="CF315">
        <v>21.22918382980032</v>
      </c>
      <c r="CH315">
        <v>10.431223127215267</v>
      </c>
      <c r="CI315">
        <v>32.194232614713556</v>
      </c>
      <c r="CK315">
        <v>9.31401001494107</v>
      </c>
      <c r="CL315">
        <v>23.010534881086368</v>
      </c>
    </row>
    <row r="316" spans="64:90" ht="12.75">
      <c r="BL316" t="s">
        <v>44</v>
      </c>
      <c r="BM316">
        <v>5.573648437467257</v>
      </c>
      <c r="BN316">
        <v>13.2172756770137</v>
      </c>
      <c r="BP316">
        <v>9.292842402841806</v>
      </c>
      <c r="BQ316">
        <v>23.770265604249335</v>
      </c>
      <c r="BS316">
        <v>11.94300640544156</v>
      </c>
      <c r="BT316">
        <v>25.616635069631897</v>
      </c>
      <c r="BV316">
        <v>8.744254366162977</v>
      </c>
      <c r="BW316">
        <v>24.568648395743065</v>
      </c>
      <c r="BY316">
        <v>8.392054231290672</v>
      </c>
      <c r="BZ316">
        <v>27.748078474292086</v>
      </c>
      <c r="CB316">
        <v>1.8335018218006538</v>
      </c>
      <c r="CC316">
        <v>5.366142275512302</v>
      </c>
      <c r="CE316">
        <v>12.32243682718687</v>
      </c>
      <c r="CF316">
        <v>22.50146285404581</v>
      </c>
      <c r="CH316">
        <v>12.299700408480405</v>
      </c>
      <c r="CI316">
        <v>33.373037934169986</v>
      </c>
      <c r="CK316">
        <v>9.524258941830857</v>
      </c>
      <c r="CL316">
        <v>21.77236834904523</v>
      </c>
    </row>
    <row r="317" spans="64:90" ht="12.75">
      <c r="BL317" t="s">
        <v>45</v>
      </c>
      <c r="BM317">
        <v>3.6104721018355797</v>
      </c>
      <c r="BN317">
        <v>11.624085751751407</v>
      </c>
      <c r="BP317">
        <v>7.254982576688554</v>
      </c>
      <c r="BQ317">
        <v>22.93558331428293</v>
      </c>
      <c r="BS317">
        <v>8.812312306436352</v>
      </c>
      <c r="BT317">
        <v>24.97773349556681</v>
      </c>
      <c r="BV317">
        <v>6.136110360787677</v>
      </c>
      <c r="BW317">
        <v>23.85002197087998</v>
      </c>
      <c r="BY317">
        <v>5.043339281691562</v>
      </c>
      <c r="BZ317">
        <v>29.017773708771117</v>
      </c>
      <c r="CB317">
        <v>1.0932648717158722</v>
      </c>
      <c r="CC317">
        <v>5.129726435190456</v>
      </c>
      <c r="CE317">
        <v>7.242400486928509</v>
      </c>
      <c r="CF317">
        <v>20.105110110307773</v>
      </c>
      <c r="CH317">
        <v>7.874188614815</v>
      </c>
      <c r="CI317">
        <v>33.090589754737145</v>
      </c>
      <c r="CK317">
        <v>6.085550501918756</v>
      </c>
      <c r="CL317">
        <v>22.094034423166296</v>
      </c>
    </row>
    <row r="318" spans="64:90" ht="12.75">
      <c r="BL318" t="s">
        <v>46</v>
      </c>
      <c r="BM318">
        <v>5.072505615060209</v>
      </c>
      <c r="BN318">
        <v>12.371716314815592</v>
      </c>
      <c r="BP318">
        <v>7.450972452018699</v>
      </c>
      <c r="BQ318">
        <v>22.676345861439685</v>
      </c>
      <c r="BS318">
        <v>11.353249531535733</v>
      </c>
      <c r="BT318">
        <v>26.685935040915314</v>
      </c>
      <c r="BV318">
        <v>6.555407979414102</v>
      </c>
      <c r="BW318">
        <v>20.681667375988408</v>
      </c>
      <c r="BY318">
        <v>6.209406377023634</v>
      </c>
      <c r="BZ318">
        <v>26.908679371444055</v>
      </c>
      <c r="CB318">
        <v>1.6509889818609684</v>
      </c>
      <c r="CC318">
        <v>5.209172234990235</v>
      </c>
      <c r="CE318">
        <v>9.243284925957376</v>
      </c>
      <c r="CF318">
        <v>18.40858299839064</v>
      </c>
      <c r="CH318">
        <v>9.613406321709359</v>
      </c>
      <c r="CI318">
        <v>32.45043632421756</v>
      </c>
      <c r="CK318">
        <v>7.0311780369543335</v>
      </c>
      <c r="CL318">
        <v>22.442919127782105</v>
      </c>
    </row>
    <row r="319" spans="64:90" ht="12.75">
      <c r="BL319" t="s">
        <v>146</v>
      </c>
      <c r="BM319">
        <v>3.795983615136852</v>
      </c>
      <c r="BN319">
        <v>9.17241026388971</v>
      </c>
      <c r="BP319">
        <v>5.216703705508804</v>
      </c>
      <c r="BQ319">
        <v>20.38009991708065</v>
      </c>
      <c r="BS319">
        <v>6.76608757279508</v>
      </c>
      <c r="BT319">
        <v>23.514312657806194</v>
      </c>
      <c r="BV319">
        <v>4.585085754272302</v>
      </c>
      <c r="BW319">
        <v>20.864260402249734</v>
      </c>
      <c r="BY319">
        <v>3.4724648666583193</v>
      </c>
      <c r="BZ319">
        <v>23.217578072813403</v>
      </c>
      <c r="CB319">
        <v>0.6238670792964337</v>
      </c>
      <c r="CC319">
        <v>3.5634644388869035</v>
      </c>
      <c r="CE319">
        <v>6.0612815840467045</v>
      </c>
      <c r="CF319">
        <v>14.255556375272729</v>
      </c>
      <c r="CH319">
        <v>6.419841400493207</v>
      </c>
      <c r="CI319">
        <v>28.077180879142766</v>
      </c>
      <c r="CK319">
        <v>4.379708568182764</v>
      </c>
      <c r="CL319">
        <v>20.093493348030666</v>
      </c>
    </row>
    <row r="320" spans="64:90" ht="12.75">
      <c r="BL320" t="s">
        <v>48</v>
      </c>
      <c r="BM320">
        <v>6.649268022746256</v>
      </c>
      <c r="BN320">
        <v>17.680664090632675</v>
      </c>
      <c r="BP320">
        <v>11.041999256200771</v>
      </c>
      <c r="BQ320">
        <v>24.607043222219346</v>
      </c>
      <c r="BS320">
        <v>13.953185619636349</v>
      </c>
      <c r="BT320">
        <v>28.59087591001125</v>
      </c>
      <c r="BV320">
        <v>7.477617743081012</v>
      </c>
      <c r="BW320">
        <v>25.237962527650872</v>
      </c>
      <c r="BY320">
        <v>11.687426136638896</v>
      </c>
      <c r="BZ320">
        <v>34.590950821563766</v>
      </c>
      <c r="CB320">
        <v>1.9438533107863416</v>
      </c>
      <c r="CC320">
        <v>8.826924221755565</v>
      </c>
      <c r="CE320">
        <v>10.7509041947791</v>
      </c>
      <c r="CF320">
        <v>21.150623249762273</v>
      </c>
      <c r="CH320">
        <v>15.725509339550255</v>
      </c>
      <c r="CI320">
        <v>34.7160659676513</v>
      </c>
      <c r="CK320">
        <v>9.484529685662565</v>
      </c>
      <c r="CL320">
        <v>28.056012798454745</v>
      </c>
    </row>
    <row r="321" spans="64:90" ht="12.75">
      <c r="BL321" t="s">
        <v>49</v>
      </c>
      <c r="BM321">
        <v>3.484877905600821</v>
      </c>
      <c r="BN321">
        <v>12.388732487858269</v>
      </c>
      <c r="BP321">
        <v>5.942809245384713</v>
      </c>
      <c r="BQ321">
        <v>24.586003095362383</v>
      </c>
      <c r="BS321">
        <v>8.304946425400866</v>
      </c>
      <c r="BT321">
        <v>24.531744111778437</v>
      </c>
      <c r="BV321">
        <v>5.8025617963848</v>
      </c>
      <c r="BW321">
        <v>23.297911559199463</v>
      </c>
      <c r="BY321">
        <v>4.154783068762707</v>
      </c>
      <c r="BZ321">
        <v>25.38915067186806</v>
      </c>
      <c r="CB321">
        <v>1.0367122358832244</v>
      </c>
      <c r="CC321">
        <v>4.312233531104918</v>
      </c>
      <c r="CE321">
        <v>6.7589872791266865</v>
      </c>
      <c r="CF321">
        <v>17.63600773816699</v>
      </c>
      <c r="CH321">
        <v>6.757445540405385</v>
      </c>
      <c r="CI321">
        <v>33.05056489064857</v>
      </c>
      <c r="CK321">
        <v>6.242901510849004</v>
      </c>
      <c r="CL321">
        <v>24.253449566142844</v>
      </c>
    </row>
    <row r="322" spans="64:90" ht="12.75">
      <c r="BL322" t="s">
        <v>50</v>
      </c>
      <c r="BM322">
        <v>2.6572764029903677</v>
      </c>
      <c r="BN322">
        <v>11.753772927903155</v>
      </c>
      <c r="BP322">
        <v>5.848321818415805</v>
      </c>
      <c r="BQ322">
        <v>21.348898701040916</v>
      </c>
      <c r="BS322">
        <v>7.577261456024524</v>
      </c>
      <c r="BT322">
        <v>23.268492483654246</v>
      </c>
      <c r="BV322">
        <v>5.660067308045345</v>
      </c>
      <c r="BW322">
        <v>22.30902463099494</v>
      </c>
      <c r="BY322">
        <v>3.9870353792267346</v>
      </c>
      <c r="BZ322">
        <v>21.817131522996505</v>
      </c>
      <c r="CB322">
        <v>1.1155739945866832</v>
      </c>
      <c r="CC322">
        <v>2.9951026705992905</v>
      </c>
      <c r="CE322">
        <v>7.697518864093214</v>
      </c>
      <c r="CF322">
        <v>17.245175471848853</v>
      </c>
      <c r="CH322">
        <v>5.380113284185795</v>
      </c>
      <c r="CI322">
        <v>27.76492148398877</v>
      </c>
      <c r="CK322">
        <v>6.051495356774039</v>
      </c>
      <c r="CL322">
        <v>22.884668703530085</v>
      </c>
    </row>
    <row r="325" spans="63:90" ht="12.75">
      <c r="BK325" t="s">
        <v>143</v>
      </c>
      <c r="BL325" t="s">
        <v>87</v>
      </c>
      <c r="BM325">
        <v>5.511443687037676</v>
      </c>
      <c r="BN325">
        <v>13.421488777003049</v>
      </c>
      <c r="BP325">
        <v>8.797306056825297</v>
      </c>
      <c r="BQ325">
        <v>24.649582954336434</v>
      </c>
      <c r="BS325">
        <v>11.342624584985835</v>
      </c>
      <c r="BT325">
        <v>25.72642576000798</v>
      </c>
      <c r="BV325">
        <v>7.55011558906615</v>
      </c>
      <c r="BW325">
        <v>23.71843749359666</v>
      </c>
      <c r="BY325">
        <v>6.504368534876799</v>
      </c>
      <c r="BZ325">
        <v>27.902189949332207</v>
      </c>
      <c r="CB325">
        <v>1.430516030136132</v>
      </c>
      <c r="CC325">
        <v>4.752575404735007</v>
      </c>
      <c r="CE325">
        <v>11.362436097055317</v>
      </c>
      <c r="CF325">
        <v>21.53715803965533</v>
      </c>
      <c r="CH325">
        <v>10.35549449764226</v>
      </c>
      <c r="CI325">
        <v>31.577750212224824</v>
      </c>
      <c r="CK325">
        <v>9.15796581894856</v>
      </c>
      <c r="CL325">
        <v>22.8277472192653</v>
      </c>
    </row>
    <row r="326" spans="64:90" ht="12.75">
      <c r="BL326" t="s">
        <v>88</v>
      </c>
      <c r="BM326">
        <v>4.402717874828521</v>
      </c>
      <c r="BN326">
        <v>12.02921131692507</v>
      </c>
      <c r="BP326">
        <v>7.3611854433638015</v>
      </c>
      <c r="BQ326">
        <v>22.795107891278825</v>
      </c>
      <c r="BS326">
        <v>10.189193723870806</v>
      </c>
      <c r="BT326">
        <v>25.9033726423314</v>
      </c>
      <c r="BV326">
        <v>6.3633190827342325</v>
      </c>
      <c r="BW326">
        <v>22.13315603556413</v>
      </c>
      <c r="BY326">
        <v>5.675206963893635</v>
      </c>
      <c r="BZ326">
        <v>27.874899035600837</v>
      </c>
      <c r="CB326">
        <v>1.3954840512093414</v>
      </c>
      <c r="CC326">
        <v>5.172776473718376</v>
      </c>
      <c r="CE326">
        <v>8.326638450510977</v>
      </c>
      <c r="CF326">
        <v>19.18579709796804</v>
      </c>
      <c r="CH326">
        <v>8.816634779104698</v>
      </c>
      <c r="CI326">
        <v>32.743703828519585</v>
      </c>
      <c r="CK326">
        <v>6.5979665379953385</v>
      </c>
      <c r="CL326">
        <v>22.283087840884637</v>
      </c>
    </row>
    <row r="327" spans="64:90" ht="12.75">
      <c r="BL327" t="s">
        <v>48</v>
      </c>
      <c r="BM327">
        <v>6.649268022746256</v>
      </c>
      <c r="BN327">
        <v>17.680664090632675</v>
      </c>
      <c r="BP327">
        <v>11.041999256200771</v>
      </c>
      <c r="BQ327">
        <v>24.607043222219346</v>
      </c>
      <c r="BS327">
        <v>13.953185619636349</v>
      </c>
      <c r="BT327">
        <v>28.59087591001125</v>
      </c>
      <c r="BV327">
        <v>7.477617743081012</v>
      </c>
      <c r="BW327">
        <v>25.237962527650872</v>
      </c>
      <c r="BY327">
        <v>11.687426136638896</v>
      </c>
      <c r="BZ327">
        <v>34.590950821563766</v>
      </c>
      <c r="CB327">
        <v>1.9438533107863416</v>
      </c>
      <c r="CC327">
        <v>8.826924221755565</v>
      </c>
      <c r="CE327">
        <v>10.7509041947791</v>
      </c>
      <c r="CF327">
        <v>21.150623249762273</v>
      </c>
      <c r="CH327">
        <v>15.725509339550255</v>
      </c>
      <c r="CI327">
        <v>34.7160659676513</v>
      </c>
      <c r="CK327">
        <v>9.484529685662565</v>
      </c>
      <c r="CL327">
        <v>28.056012798454745</v>
      </c>
    </row>
    <row r="328" spans="64:90" ht="12.75">
      <c r="BL328" t="s">
        <v>144</v>
      </c>
      <c r="BM328">
        <v>3.3493583894129877</v>
      </c>
      <c r="BN328">
        <v>11.267079506716495</v>
      </c>
      <c r="BP328">
        <v>5.702999364075886</v>
      </c>
      <c r="BQ328">
        <v>22.45864323257248</v>
      </c>
      <c r="BS328">
        <v>7.6519418340326775</v>
      </c>
      <c r="BT328">
        <v>23.88532689926687</v>
      </c>
      <c r="BV328">
        <v>5.404841283779939</v>
      </c>
      <c r="BW328">
        <v>22.309651144127596</v>
      </c>
      <c r="BY328">
        <v>3.9077626797621443</v>
      </c>
      <c r="BZ328">
        <v>23.7690799566789</v>
      </c>
      <c r="CB328">
        <v>0.9367537103787809</v>
      </c>
      <c r="CC328">
        <v>3.7301626824836127</v>
      </c>
      <c r="CE328">
        <v>6.811080784035338</v>
      </c>
      <c r="CF328">
        <v>16.533017190429096</v>
      </c>
      <c r="CH328">
        <v>6.2799601188859455</v>
      </c>
      <c r="CI328">
        <v>30.134869159834356</v>
      </c>
      <c r="CK328">
        <v>5.6415591243061405</v>
      </c>
      <c r="CL328">
        <v>22.652432050412294</v>
      </c>
    </row>
    <row r="330" spans="63:90" ht="12.75">
      <c r="BK330" t="s">
        <v>0</v>
      </c>
      <c r="BM330">
        <v>4.65702170549853</v>
      </c>
      <c r="BN330">
        <v>12.966480365549653</v>
      </c>
      <c r="BP330">
        <v>7.692298830007396</v>
      </c>
      <c r="BQ330">
        <v>23.471302717588948</v>
      </c>
      <c r="BS330">
        <v>10.122005964296054</v>
      </c>
      <c r="BT330">
        <v>25.487011498627954</v>
      </c>
      <c r="BV330">
        <v>6.51224234343377</v>
      </c>
      <c r="BW330">
        <v>23.109061632413873</v>
      </c>
      <c r="BY330">
        <v>6.125494372605502</v>
      </c>
      <c r="BZ330">
        <v>27.320839795636275</v>
      </c>
      <c r="CB330">
        <v>1.3137231177329047</v>
      </c>
      <c r="CC330">
        <v>5.03987616205629</v>
      </c>
      <c r="CE330">
        <v>8.99535517991467</v>
      </c>
      <c r="CF330">
        <v>19.16453177230954</v>
      </c>
      <c r="CH330">
        <v>9.316084296651795</v>
      </c>
      <c r="CI330">
        <v>31.71561657964287</v>
      </c>
      <c r="CK330">
        <v>7.403511236578962</v>
      </c>
      <c r="CL330">
        <v>23.413223821215055</v>
      </c>
    </row>
  </sheetData>
  <sheetProtection/>
  <mergeCells count="9">
    <mergeCell ref="U5:V5"/>
    <mergeCell ref="X5:Y5"/>
    <mergeCell ref="AA5:AB5"/>
    <mergeCell ref="R5:S5"/>
    <mergeCell ref="O5:P5"/>
    <mergeCell ref="C5:D5"/>
    <mergeCell ref="F5:G5"/>
    <mergeCell ref="I5:J5"/>
    <mergeCell ref="L5:M5"/>
  </mergeCells>
  <conditionalFormatting sqref="B99:B107 B44:B52">
    <cfRule type="cellIs" priority="5" dxfId="1" operator="between">
      <formula>30</formula>
      <formula>50</formula>
    </cfRule>
    <cfRule type="cellIs" priority="6" dxfId="0" operator="lessThan">
      <formula>30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2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1:CE43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18" customWidth="1"/>
    <col min="2" max="2" width="31.00390625" style="118" customWidth="1"/>
    <col min="3" max="3" width="15.140625" style="118" customWidth="1"/>
    <col min="4" max="5" width="12.140625" style="118" customWidth="1"/>
    <col min="6" max="6" width="12.140625" style="131" customWidth="1"/>
    <col min="7" max="8" width="12.140625" style="118" customWidth="1"/>
    <col min="9" max="9" width="12.140625" style="131" customWidth="1"/>
    <col min="10" max="11" width="12.140625" style="118" customWidth="1"/>
    <col min="12" max="12" width="16.7109375" style="118" customWidth="1"/>
    <col min="13" max="14" width="12.140625" style="118" customWidth="1"/>
    <col min="15" max="15" width="13.140625" style="118" customWidth="1"/>
    <col min="16" max="17" width="13.140625" style="132" customWidth="1"/>
    <col min="18" max="18" width="38.421875" style="118" bestFit="1" customWidth="1"/>
    <col min="19" max="19" width="32.00390625" style="118" bestFit="1" customWidth="1"/>
    <col min="20" max="43" width="14.28125" style="118" customWidth="1"/>
    <col min="44" max="44" width="27.421875" style="118" customWidth="1"/>
    <col min="45" max="45" width="38.421875" style="118" bestFit="1" customWidth="1"/>
    <col min="46" max="46" width="32.00390625" style="118" bestFit="1" customWidth="1"/>
    <col min="47" max="50" width="14.28125" style="118" customWidth="1"/>
    <col min="51" max="51" width="9.57421875" style="118" bestFit="1" customWidth="1"/>
    <col min="52" max="52" width="10.57421875" style="118" bestFit="1" customWidth="1"/>
    <col min="53" max="54" width="9.57421875" style="118" bestFit="1" customWidth="1"/>
    <col min="55" max="55" width="10.57421875" style="118" bestFit="1" customWidth="1"/>
    <col min="56" max="56" width="9.57421875" style="118" bestFit="1" customWidth="1"/>
    <col min="57" max="57" width="9.421875" style="118" bestFit="1" customWidth="1"/>
    <col min="58" max="58" width="10.57421875" style="118" bestFit="1" customWidth="1"/>
    <col min="59" max="60" width="9.57421875" style="118" bestFit="1" customWidth="1"/>
    <col min="61" max="61" width="10.57421875" style="118" bestFit="1" customWidth="1"/>
    <col min="62" max="63" width="9.57421875" style="118" bestFit="1" customWidth="1"/>
    <col min="64" max="64" width="10.57421875" style="118" bestFit="1" customWidth="1"/>
    <col min="65" max="65" width="9.57421875" style="118" bestFit="1" customWidth="1"/>
    <col min="66" max="66" width="9.421875" style="118" bestFit="1" customWidth="1"/>
    <col min="67" max="67" width="10.57421875" style="118" bestFit="1" customWidth="1"/>
    <col min="68" max="68" width="9.57421875" style="118" bestFit="1" customWidth="1"/>
    <col min="69" max="69" width="9.421875" style="118" bestFit="1" customWidth="1"/>
    <col min="70" max="70" width="10.57421875" style="118" bestFit="1" customWidth="1"/>
    <col min="71" max="72" width="9.57421875" style="118" bestFit="1" customWidth="1"/>
    <col min="73" max="73" width="10.57421875" style="118" bestFit="1" customWidth="1"/>
    <col min="74" max="74" width="9.57421875" style="118" bestFit="1" customWidth="1"/>
    <col min="75" max="75" width="9.421875" style="118" bestFit="1" customWidth="1"/>
    <col min="76" max="76" width="10.57421875" style="118" bestFit="1" customWidth="1"/>
    <col min="77" max="78" width="9.57421875" style="118" bestFit="1" customWidth="1"/>
    <col min="79" max="79" width="10.57421875" style="118" bestFit="1" customWidth="1"/>
    <col min="80" max="80" width="9.57421875" style="118" bestFit="1" customWidth="1"/>
    <col min="81" max="81" width="9.421875" style="118" bestFit="1" customWidth="1"/>
    <col min="82" max="82" width="10.57421875" style="118" bestFit="1" customWidth="1"/>
    <col min="83" max="16384" width="9.140625" style="118" customWidth="1"/>
  </cols>
  <sheetData>
    <row r="1" spans="18:83" ht="12.75"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</row>
    <row r="2" spans="2:83" ht="15.75">
      <c r="B2" s="250" t="s">
        <v>133</v>
      </c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</row>
    <row r="3" spans="2:83" ht="12.75">
      <c r="B3" s="23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</row>
    <row r="4" spans="2:83" ht="12.75">
      <c r="B4" s="191" t="s">
        <v>138</v>
      </c>
      <c r="R4" s="300"/>
      <c r="S4" s="21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</row>
    <row r="5" spans="2:83" ht="57" customHeight="1">
      <c r="B5" s="116"/>
      <c r="C5" s="161" t="s">
        <v>196</v>
      </c>
      <c r="D5" s="161" t="s">
        <v>91</v>
      </c>
      <c r="E5" s="161" t="s">
        <v>92</v>
      </c>
      <c r="F5" s="161" t="s">
        <v>93</v>
      </c>
      <c r="G5" s="161" t="s">
        <v>94</v>
      </c>
      <c r="H5" s="161" t="s">
        <v>197</v>
      </c>
      <c r="I5" s="161" t="s">
        <v>198</v>
      </c>
      <c r="J5" s="161" t="s">
        <v>95</v>
      </c>
      <c r="K5" s="161" t="s">
        <v>96</v>
      </c>
      <c r="L5" s="161" t="s">
        <v>97</v>
      </c>
      <c r="M5" s="161" t="s">
        <v>98</v>
      </c>
      <c r="N5" s="161" t="s">
        <v>99</v>
      </c>
      <c r="O5" s="222" t="s">
        <v>0</v>
      </c>
      <c r="P5" s="223" t="s">
        <v>61</v>
      </c>
      <c r="R5" s="300"/>
      <c r="S5" s="21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</row>
    <row r="6" spans="2:83" ht="12.75">
      <c r="B6" s="51"/>
      <c r="C6" s="51"/>
      <c r="D6" s="51"/>
      <c r="E6" s="51"/>
      <c r="F6" s="134"/>
      <c r="G6" s="51"/>
      <c r="H6" s="51"/>
      <c r="I6" s="134"/>
      <c r="J6" s="51"/>
      <c r="K6" s="51"/>
      <c r="L6" s="51"/>
      <c r="M6" s="51"/>
      <c r="N6" s="51"/>
      <c r="O6" s="51"/>
      <c r="P6" s="51"/>
      <c r="R6" s="300"/>
      <c r="S6" s="21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</row>
    <row r="7" spans="2:83" ht="12.75">
      <c r="B7" s="17" t="s">
        <v>53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59" t="s">
        <v>52</v>
      </c>
      <c r="P7" s="55"/>
      <c r="R7" s="300"/>
      <c r="S7" s="21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</row>
    <row r="8" spans="2:83" ht="12.75">
      <c r="B8" s="52" t="s">
        <v>16</v>
      </c>
      <c r="C8" s="53">
        <v>181.2834908754448</v>
      </c>
      <c r="D8" s="63">
        <v>150.07021941482364</v>
      </c>
      <c r="E8" s="63">
        <v>182.09515434866685</v>
      </c>
      <c r="F8" s="135" t="s">
        <v>63</v>
      </c>
      <c r="G8" s="135" t="s">
        <v>63</v>
      </c>
      <c r="H8" s="136">
        <v>69.91857926664368</v>
      </c>
      <c r="I8" s="135" t="s">
        <v>63</v>
      </c>
      <c r="J8" s="135" t="s">
        <v>63</v>
      </c>
      <c r="K8" s="135" t="s">
        <v>63</v>
      </c>
      <c r="L8" s="136">
        <v>68.84763367346646</v>
      </c>
      <c r="M8" s="58">
        <v>106.80011581608666</v>
      </c>
      <c r="N8" s="135" t="s">
        <v>63</v>
      </c>
      <c r="O8" s="47">
        <v>897.8850917473237</v>
      </c>
      <c r="P8" s="44">
        <v>527</v>
      </c>
      <c r="R8" s="300"/>
      <c r="S8" s="21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</row>
    <row r="9" spans="2:83" ht="12.75">
      <c r="B9" s="54" t="s">
        <v>17</v>
      </c>
      <c r="C9" s="63">
        <v>531.5624153276534</v>
      </c>
      <c r="D9" s="63">
        <v>573.3277108472936</v>
      </c>
      <c r="E9" s="63">
        <v>725.3719777286772</v>
      </c>
      <c r="F9" s="58">
        <v>110.18936093071217</v>
      </c>
      <c r="G9" s="58">
        <v>159.35643569293904</v>
      </c>
      <c r="H9" s="58">
        <v>385.36875523899965</v>
      </c>
      <c r="I9" s="136">
        <v>56.26970497094371</v>
      </c>
      <c r="J9" s="58">
        <v>142.34574141001073</v>
      </c>
      <c r="K9" s="58">
        <v>216.72566360566145</v>
      </c>
      <c r="L9" s="58">
        <v>183.67122539363746</v>
      </c>
      <c r="M9" s="58">
        <v>346.23242209905175</v>
      </c>
      <c r="N9" s="58">
        <v>121.85679005198068</v>
      </c>
      <c r="O9" s="44">
        <v>3176.6647541315265</v>
      </c>
      <c r="P9" s="44">
        <v>2202</v>
      </c>
      <c r="R9" s="300"/>
      <c r="S9" s="21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</row>
    <row r="10" spans="2:83" ht="12.75">
      <c r="B10" s="54" t="s">
        <v>18</v>
      </c>
      <c r="C10" s="63">
        <v>617.6178622593284</v>
      </c>
      <c r="D10" s="63">
        <v>650.0152210897388</v>
      </c>
      <c r="E10" s="63">
        <v>859.6495401552589</v>
      </c>
      <c r="F10" s="58">
        <v>96.59030611980738</v>
      </c>
      <c r="G10" s="58">
        <v>257.29395773415206</v>
      </c>
      <c r="H10" s="58">
        <v>517.2465719014737</v>
      </c>
      <c r="I10" s="136">
        <v>54.40153337037412</v>
      </c>
      <c r="J10" s="58">
        <v>158.7334790588141</v>
      </c>
      <c r="K10" s="58">
        <v>287.89787488651297</v>
      </c>
      <c r="L10" s="58">
        <v>182.78222090546907</v>
      </c>
      <c r="M10" s="58">
        <v>440.7589765055717</v>
      </c>
      <c r="N10" s="58">
        <v>177.03138035549264</v>
      </c>
      <c r="O10" s="47">
        <v>4225.283447879716</v>
      </c>
      <c r="P10" s="44">
        <v>3299</v>
      </c>
      <c r="R10" s="300"/>
      <c r="S10" s="21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</row>
    <row r="11" spans="2:83" ht="12.75">
      <c r="B11" s="54" t="s">
        <v>19</v>
      </c>
      <c r="C11" s="63">
        <v>494.5862683318461</v>
      </c>
      <c r="D11" s="63">
        <v>582.1763605507228</v>
      </c>
      <c r="E11" s="63">
        <v>856.3956680704389</v>
      </c>
      <c r="F11" s="58">
        <v>76.82502074453127</v>
      </c>
      <c r="G11" s="58">
        <v>266.59400216723907</v>
      </c>
      <c r="H11" s="58">
        <v>529.3026754747145</v>
      </c>
      <c r="I11" s="136">
        <v>36.10409970956385</v>
      </c>
      <c r="J11" s="58">
        <v>137.8186322728145</v>
      </c>
      <c r="K11" s="58">
        <v>231.76362886673704</v>
      </c>
      <c r="L11" s="58">
        <v>199.77360849559182</v>
      </c>
      <c r="M11" s="58">
        <v>448.6100114039212</v>
      </c>
      <c r="N11" s="58">
        <v>180.70921140782312</v>
      </c>
      <c r="O11" s="47">
        <v>4284.50835558567</v>
      </c>
      <c r="P11" s="44">
        <v>3423</v>
      </c>
      <c r="R11" s="300"/>
      <c r="S11" s="21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</row>
    <row r="12" spans="2:83" ht="12.75">
      <c r="B12" s="54" t="s">
        <v>20</v>
      </c>
      <c r="C12" s="63">
        <v>314.98999398499353</v>
      </c>
      <c r="D12" s="63">
        <v>342.2684715820704</v>
      </c>
      <c r="E12" s="63">
        <v>698.9620712928933</v>
      </c>
      <c r="F12" s="135" t="s">
        <v>63</v>
      </c>
      <c r="G12" s="58">
        <v>232.9953008861227</v>
      </c>
      <c r="H12" s="58">
        <v>365.2379186652648</v>
      </c>
      <c r="I12" s="58">
        <v>34.523658535250654</v>
      </c>
      <c r="J12" s="58">
        <v>98.4088478397324</v>
      </c>
      <c r="K12" s="58">
        <v>134.88238580645873</v>
      </c>
      <c r="L12" s="58">
        <v>128.1666715742206</v>
      </c>
      <c r="M12" s="58">
        <v>329.6494295660726</v>
      </c>
      <c r="N12" s="58">
        <v>163.85110077313112</v>
      </c>
      <c r="O12" s="47">
        <v>3649.5262970214885</v>
      </c>
      <c r="P12" s="44">
        <v>3135</v>
      </c>
      <c r="R12" s="300"/>
      <c r="S12" s="21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</row>
    <row r="13" spans="2:83" ht="12.75">
      <c r="B13" s="54" t="s">
        <v>21</v>
      </c>
      <c r="C13" s="63">
        <v>333.79896748165953</v>
      </c>
      <c r="D13" s="63">
        <v>280.34748863219295</v>
      </c>
      <c r="E13" s="63">
        <v>900.5302551196963</v>
      </c>
      <c r="F13" s="136">
        <v>41.50729202700821</v>
      </c>
      <c r="G13" s="58">
        <v>303.70477519475617</v>
      </c>
      <c r="H13" s="58">
        <v>271.95000849029844</v>
      </c>
      <c r="I13" s="136">
        <v>42.254770553191484</v>
      </c>
      <c r="J13" s="58">
        <v>124.84266352819938</v>
      </c>
      <c r="K13" s="58">
        <v>159.06064577984702</v>
      </c>
      <c r="L13" s="58">
        <v>161.32488767480123</v>
      </c>
      <c r="M13" s="58">
        <v>336.9766128201762</v>
      </c>
      <c r="N13" s="58">
        <v>275.830988067317</v>
      </c>
      <c r="O13" s="47">
        <v>5658.811053634287</v>
      </c>
      <c r="P13" s="44">
        <v>4970</v>
      </c>
      <c r="R13" s="300"/>
      <c r="S13" s="21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</row>
    <row r="14" spans="2:83" ht="12.75">
      <c r="B14" s="54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44"/>
      <c r="P14" s="122"/>
      <c r="R14" s="300"/>
      <c r="S14" s="21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</row>
    <row r="15" spans="2:83" ht="12.75">
      <c r="B15" s="32" t="s">
        <v>54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44"/>
      <c r="P15" s="122"/>
      <c r="R15" s="300"/>
      <c r="S15" s="21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</row>
    <row r="16" spans="2:83" ht="12.75">
      <c r="B16" s="19" t="s">
        <v>140</v>
      </c>
      <c r="C16" s="63">
        <v>1341.8894295347186</v>
      </c>
      <c r="D16" s="63">
        <v>1479.9056567722912</v>
      </c>
      <c r="E16" s="63">
        <v>2251.5802600301304</v>
      </c>
      <c r="F16" s="58">
        <v>231.40988796876243</v>
      </c>
      <c r="G16" s="58">
        <v>702.5226157529221</v>
      </c>
      <c r="H16" s="58">
        <v>1325.4073448503577</v>
      </c>
      <c r="I16" s="58">
        <v>130.67087392134732</v>
      </c>
      <c r="J16" s="58">
        <v>369.1503518521344</v>
      </c>
      <c r="K16" s="58">
        <v>610.0329626255268</v>
      </c>
      <c r="L16" s="58">
        <v>517.700749607748</v>
      </c>
      <c r="M16" s="58">
        <v>1070.6193118070682</v>
      </c>
      <c r="N16" s="58">
        <v>459.63365206926267</v>
      </c>
      <c r="O16" s="47">
        <v>11091.631821489225</v>
      </c>
      <c r="P16" s="46">
        <v>8411</v>
      </c>
      <c r="R16" s="300"/>
      <c r="S16" s="21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</row>
    <row r="17" spans="2:83" ht="12.75">
      <c r="B17" s="55" t="s">
        <v>24</v>
      </c>
      <c r="C17" s="63">
        <v>230.85384685477536</v>
      </c>
      <c r="D17" s="63">
        <v>277.4132181604759</v>
      </c>
      <c r="E17" s="63">
        <v>388.80637158737596</v>
      </c>
      <c r="F17" s="135" t="s">
        <v>63</v>
      </c>
      <c r="G17" s="58">
        <v>93.3440472449044</v>
      </c>
      <c r="H17" s="58">
        <v>194.15151972493598</v>
      </c>
      <c r="I17" s="135" t="s">
        <v>63</v>
      </c>
      <c r="J17" s="58">
        <v>76.15457017222698</v>
      </c>
      <c r="K17" s="58">
        <v>108.8743367539622</v>
      </c>
      <c r="L17" s="58">
        <v>80.76595023134065</v>
      </c>
      <c r="M17" s="58">
        <v>215.62052686154988</v>
      </c>
      <c r="N17" s="58">
        <v>87.25654432444591</v>
      </c>
      <c r="O17" s="47">
        <v>1827.0770856391882</v>
      </c>
      <c r="P17" s="46">
        <v>1511</v>
      </c>
      <c r="R17" s="300"/>
      <c r="S17" s="21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</row>
    <row r="18" spans="2:83" ht="12.75">
      <c r="B18" s="56" t="s">
        <v>25</v>
      </c>
      <c r="C18" s="63">
        <v>378.05796396054313</v>
      </c>
      <c r="D18" s="63">
        <v>334.8448024809026</v>
      </c>
      <c r="E18" s="63">
        <v>995.6035176345283</v>
      </c>
      <c r="F18" s="136">
        <v>40.70132323502925</v>
      </c>
      <c r="G18" s="58">
        <v>338.4369320050675</v>
      </c>
      <c r="H18" s="58">
        <v>331.43106715085844</v>
      </c>
      <c r="I18" s="136">
        <v>43.08900378648459</v>
      </c>
      <c r="J18" s="58">
        <v>136.81355414570604</v>
      </c>
      <c r="K18" s="58">
        <v>188.2567605608097</v>
      </c>
      <c r="L18" s="58">
        <v>171.6914744341272</v>
      </c>
      <c r="M18" s="58">
        <v>384.8772981071282</v>
      </c>
      <c r="N18" s="58">
        <v>289.00657299513125</v>
      </c>
      <c r="O18" s="47">
        <v>6077.528513224794</v>
      </c>
      <c r="P18" s="46">
        <v>5347</v>
      </c>
      <c r="R18" s="300"/>
      <c r="S18" s="21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</row>
    <row r="19" spans="2:83" ht="12.75">
      <c r="B19" s="56" t="s">
        <v>26</v>
      </c>
      <c r="C19" s="63">
        <v>165.35381387233357</v>
      </c>
      <c r="D19" s="63">
        <v>123.95685787107651</v>
      </c>
      <c r="E19" s="63">
        <v>149.63346534475332</v>
      </c>
      <c r="F19" s="135" t="s">
        <v>63</v>
      </c>
      <c r="G19" s="135" t="s">
        <v>63</v>
      </c>
      <c r="H19" s="58">
        <v>82.93167348678479</v>
      </c>
      <c r="I19" s="135" t="s">
        <v>63</v>
      </c>
      <c r="J19" s="136">
        <v>44.53964904931648</v>
      </c>
      <c r="K19" s="136">
        <v>52.59325676023335</v>
      </c>
      <c r="L19" s="136">
        <v>48.05529133756766</v>
      </c>
      <c r="M19" s="58">
        <v>74.29759538978108</v>
      </c>
      <c r="N19" s="135" t="s">
        <v>63</v>
      </c>
      <c r="O19" s="47">
        <v>752.626847941318</v>
      </c>
      <c r="P19" s="46">
        <v>560</v>
      </c>
      <c r="R19" s="300"/>
      <c r="S19" s="21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</row>
    <row r="20" spans="2:83" ht="12.75">
      <c r="B20" s="20" t="s">
        <v>141</v>
      </c>
      <c r="C20" s="119" t="s">
        <v>63</v>
      </c>
      <c r="D20" s="120">
        <v>48.50061061136946</v>
      </c>
      <c r="E20" s="120">
        <v>66.14945105707797</v>
      </c>
      <c r="F20" s="135" t="s">
        <v>63</v>
      </c>
      <c r="G20" s="135" t="s">
        <v>63</v>
      </c>
      <c r="H20" s="135" t="s">
        <v>63</v>
      </c>
      <c r="I20" s="135" t="s">
        <v>63</v>
      </c>
      <c r="J20" s="135" t="s">
        <v>63</v>
      </c>
      <c r="K20" s="135" t="s">
        <v>63</v>
      </c>
      <c r="L20" s="135" t="s">
        <v>63</v>
      </c>
      <c r="M20" s="135" t="s">
        <v>63</v>
      </c>
      <c r="N20" s="135" t="s">
        <v>63</v>
      </c>
      <c r="O20" s="47">
        <v>290.86678695558504</v>
      </c>
      <c r="P20" s="46">
        <v>191</v>
      </c>
      <c r="R20" s="300"/>
      <c r="S20" s="21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</row>
    <row r="21" spans="2:83" ht="12.75">
      <c r="B21" s="56" t="s">
        <v>51</v>
      </c>
      <c r="C21" s="63">
        <v>323.55245038161723</v>
      </c>
      <c r="D21" s="63">
        <v>313.5843262207261</v>
      </c>
      <c r="E21" s="63">
        <v>371.231601061768</v>
      </c>
      <c r="F21" s="136">
        <v>42.285717832238994</v>
      </c>
      <c r="G21" s="58">
        <v>74.95700562787286</v>
      </c>
      <c r="H21" s="58">
        <v>172.94316619471397</v>
      </c>
      <c r="I21" s="135" t="s">
        <v>63</v>
      </c>
      <c r="J21" s="136">
        <v>46.47569798638204</v>
      </c>
      <c r="K21" s="58">
        <v>92.43295915179564</v>
      </c>
      <c r="L21" s="58">
        <v>89.99830551744151</v>
      </c>
      <c r="M21" s="58">
        <v>234.85439224990267</v>
      </c>
      <c r="N21" s="58">
        <v>73.08264736238743</v>
      </c>
      <c r="O21" s="47">
        <v>1852.9479447498854</v>
      </c>
      <c r="P21" s="46">
        <v>1536</v>
      </c>
      <c r="R21" s="300"/>
      <c r="S21" s="21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</row>
    <row r="22" spans="2:83" ht="12.75">
      <c r="B22" s="56"/>
      <c r="C22" s="63"/>
      <c r="D22" s="63"/>
      <c r="E22" s="63"/>
      <c r="F22" s="58"/>
      <c r="G22" s="58"/>
      <c r="H22" s="58"/>
      <c r="I22" s="58"/>
      <c r="J22" s="58"/>
      <c r="K22" s="58"/>
      <c r="L22" s="58"/>
      <c r="M22" s="58"/>
      <c r="N22" s="58"/>
      <c r="O22" s="44"/>
      <c r="P22" s="47"/>
      <c r="R22" s="300"/>
      <c r="S22" s="21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</row>
    <row r="23" spans="2:83" ht="12.75">
      <c r="B23" s="33" t="s">
        <v>55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44"/>
      <c r="P23" s="47"/>
      <c r="R23" s="300"/>
      <c r="S23" s="21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</row>
    <row r="24" spans="2:83" ht="12.75">
      <c r="B24" s="56" t="s">
        <v>31</v>
      </c>
      <c r="C24" s="63">
        <v>303.4248294869915</v>
      </c>
      <c r="D24" s="63">
        <v>278.41230108901107</v>
      </c>
      <c r="E24" s="63">
        <v>416.2948617355343</v>
      </c>
      <c r="F24" s="136">
        <v>62.74169093793225</v>
      </c>
      <c r="G24" s="58">
        <v>108.27658280924186</v>
      </c>
      <c r="H24" s="58">
        <v>189.4965552821682</v>
      </c>
      <c r="I24" s="135" t="s">
        <v>63</v>
      </c>
      <c r="J24" s="58">
        <v>102.84204698804831</v>
      </c>
      <c r="K24" s="58">
        <v>190.12354400338515</v>
      </c>
      <c r="L24" s="58">
        <v>88.23850615664374</v>
      </c>
      <c r="M24" s="58">
        <v>169.32986331483139</v>
      </c>
      <c r="N24" s="58">
        <v>95.30899467622407</v>
      </c>
      <c r="O24" s="47">
        <v>2263.5427232976735</v>
      </c>
      <c r="P24" s="46">
        <v>1598</v>
      </c>
      <c r="R24" s="300"/>
      <c r="S24" s="21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</row>
    <row r="25" spans="2:83" ht="12.75">
      <c r="B25" s="56" t="s">
        <v>29</v>
      </c>
      <c r="C25" s="63">
        <v>2170.414168773933</v>
      </c>
      <c r="D25" s="63">
        <v>2299.793171027836</v>
      </c>
      <c r="E25" s="63">
        <v>3806.7098049800993</v>
      </c>
      <c r="F25" s="58">
        <v>316.3827300233202</v>
      </c>
      <c r="G25" s="58">
        <v>1145.6563455088988</v>
      </c>
      <c r="H25" s="58">
        <v>1949.5279537552283</v>
      </c>
      <c r="I25" s="58">
        <v>214.48617026601028</v>
      </c>
      <c r="J25" s="58">
        <v>588.0261889122677</v>
      </c>
      <c r="K25" s="58">
        <v>880.8332746173392</v>
      </c>
      <c r="L25" s="58">
        <v>836.3277415605436</v>
      </c>
      <c r="M25" s="58">
        <v>1839.6977048960475</v>
      </c>
      <c r="N25" s="58">
        <v>854.0427677640731</v>
      </c>
      <c r="O25" s="47">
        <v>19629.136276702327</v>
      </c>
      <c r="P25" s="46">
        <v>15958</v>
      </c>
      <c r="R25" s="300"/>
      <c r="S25" s="21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</row>
    <row r="26" spans="2:83" ht="12.75">
      <c r="B26" s="5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4"/>
      <c r="P26" s="213"/>
      <c r="R26" s="300"/>
      <c r="S26" s="21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</row>
    <row r="27" spans="2:83" ht="12.75">
      <c r="B27" s="33" t="s">
        <v>56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44"/>
      <c r="P27" s="47"/>
      <c r="R27" s="300"/>
      <c r="S27" s="21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</row>
    <row r="28" spans="2:83" ht="12.75">
      <c r="B28" s="55" t="s">
        <v>122</v>
      </c>
      <c r="C28" s="63">
        <v>1264.640324639639</v>
      </c>
      <c r="D28" s="63">
        <v>1495.2300763008718</v>
      </c>
      <c r="E28" s="63">
        <v>2796.654608441329</v>
      </c>
      <c r="F28" s="58">
        <v>192.6361539347491</v>
      </c>
      <c r="G28" s="58">
        <v>898.512318411973</v>
      </c>
      <c r="H28" s="58">
        <v>1533.4003267533576</v>
      </c>
      <c r="I28" s="58">
        <v>164.951123611363</v>
      </c>
      <c r="J28" s="58">
        <v>427.432417125633</v>
      </c>
      <c r="K28" s="58">
        <v>683.8667967740752</v>
      </c>
      <c r="L28" s="58">
        <v>545.3408959504625</v>
      </c>
      <c r="M28" s="58">
        <v>1281.5519223778765</v>
      </c>
      <c r="N28" s="58">
        <v>630.9632746806176</v>
      </c>
      <c r="O28" s="47">
        <v>14449.781000000012</v>
      </c>
      <c r="P28" s="46">
        <v>12037</v>
      </c>
      <c r="R28" s="300"/>
      <c r="S28" s="21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</row>
    <row r="29" spans="2:83" ht="12.75">
      <c r="B29" s="55" t="s">
        <v>33</v>
      </c>
      <c r="C29" s="63">
        <v>329.005755123281</v>
      </c>
      <c r="D29" s="63">
        <v>282.0117717941753</v>
      </c>
      <c r="E29" s="63">
        <v>338.7391995012351</v>
      </c>
      <c r="F29" s="136">
        <v>46.13639899088969</v>
      </c>
      <c r="G29" s="58">
        <v>67.59387156464472</v>
      </c>
      <c r="H29" s="58">
        <v>142.1395740377594</v>
      </c>
      <c r="I29" s="135" t="s">
        <v>63</v>
      </c>
      <c r="J29" s="136">
        <v>64.89771941552458</v>
      </c>
      <c r="K29" s="58">
        <v>102.98944963114823</v>
      </c>
      <c r="L29" s="58">
        <v>62.37059483399867</v>
      </c>
      <c r="M29" s="58">
        <v>202.7096661373766</v>
      </c>
      <c r="N29" s="58">
        <v>96.74526393184703</v>
      </c>
      <c r="O29" s="47">
        <v>1834.519841947564</v>
      </c>
      <c r="P29" s="46">
        <v>1460</v>
      </c>
      <c r="R29" s="300"/>
      <c r="S29" s="21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</row>
    <row r="30" spans="2:83" ht="12.75">
      <c r="B30" s="55" t="s">
        <v>34</v>
      </c>
      <c r="C30" s="63">
        <v>386.0291709607655</v>
      </c>
      <c r="D30" s="63">
        <v>322.4802349653089</v>
      </c>
      <c r="E30" s="63">
        <v>367.74115208005793</v>
      </c>
      <c r="F30" s="58">
        <v>37.213793836865385</v>
      </c>
      <c r="G30" s="58">
        <v>87.31151571313444</v>
      </c>
      <c r="H30" s="58">
        <v>144.27413662707778</v>
      </c>
      <c r="I30" s="135" t="s">
        <v>63</v>
      </c>
      <c r="J30" s="136">
        <v>56.541189277654276</v>
      </c>
      <c r="K30" s="58">
        <v>74.93969582672366</v>
      </c>
      <c r="L30" s="58">
        <v>110.00118596574478</v>
      </c>
      <c r="M30" s="58">
        <v>229.6692860573952</v>
      </c>
      <c r="N30" s="58">
        <v>93.25637289058758</v>
      </c>
      <c r="O30" s="47">
        <v>1991.505158052433</v>
      </c>
      <c r="P30" s="46">
        <v>1589</v>
      </c>
      <c r="R30" s="300"/>
      <c r="S30" s="21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0"/>
      <c r="BY30" s="300"/>
      <c r="BZ30" s="300"/>
      <c r="CA30" s="300"/>
      <c r="CB30" s="300"/>
      <c r="CC30" s="300"/>
      <c r="CD30" s="300"/>
      <c r="CE30" s="300"/>
    </row>
    <row r="31" spans="2:83" ht="12.75">
      <c r="B31" s="17" t="s">
        <v>3</v>
      </c>
      <c r="C31" s="46">
        <v>715.0349260840464</v>
      </c>
      <c r="D31" s="46">
        <v>604.4920067594842</v>
      </c>
      <c r="E31" s="46">
        <v>706.480351581293</v>
      </c>
      <c r="F31" s="46">
        <v>83.35019282775508</v>
      </c>
      <c r="G31" s="46">
        <v>154.90538727777914</v>
      </c>
      <c r="H31" s="46">
        <v>286.41371066483714</v>
      </c>
      <c r="I31" s="46" t="s">
        <v>63</v>
      </c>
      <c r="J31" s="46">
        <v>121.43890869317886</v>
      </c>
      <c r="K31" s="46">
        <v>177.9291454578719</v>
      </c>
      <c r="L31" s="46">
        <v>172.37178079974345</v>
      </c>
      <c r="M31" s="46">
        <v>432.3789521947718</v>
      </c>
      <c r="N31" s="46">
        <v>190.00163682243462</v>
      </c>
      <c r="O31" s="47">
        <v>3826.024999999994</v>
      </c>
      <c r="P31" s="46">
        <v>3049</v>
      </c>
      <c r="R31" s="300"/>
      <c r="S31" s="21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</row>
    <row r="32" spans="2:83" ht="12.75">
      <c r="B32" s="21" t="s">
        <v>100</v>
      </c>
      <c r="C32" s="63">
        <v>494.16374753723926</v>
      </c>
      <c r="D32" s="63">
        <v>478.4833890564882</v>
      </c>
      <c r="E32" s="63">
        <v>719.8697066930088</v>
      </c>
      <c r="F32" s="58">
        <v>103.13807419874803</v>
      </c>
      <c r="G32" s="58">
        <v>200.5152226283881</v>
      </c>
      <c r="H32" s="58">
        <v>319.21047161920296</v>
      </c>
      <c r="I32" s="135" t="s">
        <v>63</v>
      </c>
      <c r="J32" s="58">
        <v>141.99691008150398</v>
      </c>
      <c r="K32" s="58">
        <v>209.1608763887782</v>
      </c>
      <c r="L32" s="58">
        <v>206.8535709669805</v>
      </c>
      <c r="M32" s="58">
        <v>295.09669363822957</v>
      </c>
      <c r="N32" s="58">
        <v>128.38685093724413</v>
      </c>
      <c r="O32" s="47">
        <v>3616.873000000003</v>
      </c>
      <c r="P32" s="46">
        <v>2470</v>
      </c>
      <c r="R32" s="300"/>
      <c r="S32" s="21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</row>
    <row r="33" spans="2:83" ht="12.75">
      <c r="B33" s="21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44"/>
      <c r="P33" s="122"/>
      <c r="R33" s="300"/>
      <c r="S33" s="21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300"/>
      <c r="CE33" s="300"/>
    </row>
    <row r="34" spans="2:83" ht="12.75">
      <c r="B34" s="12" t="s">
        <v>57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44"/>
      <c r="P34" s="122"/>
      <c r="R34" s="300"/>
      <c r="S34" s="21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</row>
    <row r="35" spans="2:83" ht="12.75">
      <c r="B35" s="55" t="s">
        <v>36</v>
      </c>
      <c r="C35" s="63">
        <v>708.8040937594916</v>
      </c>
      <c r="D35" s="63">
        <v>760.350850166526</v>
      </c>
      <c r="E35" s="63">
        <v>1577.9739315355928</v>
      </c>
      <c r="F35" s="63">
        <v>96.4497052214201</v>
      </c>
      <c r="G35" s="63">
        <v>530.6359837193552</v>
      </c>
      <c r="H35" s="63">
        <v>773.1248824649338</v>
      </c>
      <c r="I35" s="63">
        <v>99.10031886717884</v>
      </c>
      <c r="J35" s="63">
        <v>240.72388972732398</v>
      </c>
      <c r="K35" s="63">
        <v>305.0288581710056</v>
      </c>
      <c r="L35" s="63">
        <v>278.0069435932478</v>
      </c>
      <c r="M35" s="63">
        <v>710.5934155981842</v>
      </c>
      <c r="N35" s="63">
        <v>347.17025266682157</v>
      </c>
      <c r="O35" s="47">
        <v>7702.0961279257845</v>
      </c>
      <c r="P35" s="46">
        <v>6387</v>
      </c>
      <c r="R35" s="300"/>
      <c r="S35" s="21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</row>
    <row r="36" spans="2:83" ht="12.75">
      <c r="B36" s="55" t="s">
        <v>37</v>
      </c>
      <c r="C36" s="63">
        <v>513.2409059330088</v>
      </c>
      <c r="D36" s="63">
        <v>677.7660103636595</v>
      </c>
      <c r="E36" s="63">
        <v>958.8517216081656</v>
      </c>
      <c r="F36" s="63">
        <v>106.89218448646405</v>
      </c>
      <c r="G36" s="63">
        <v>287.204657645094</v>
      </c>
      <c r="H36" s="63">
        <v>534.1046019521792</v>
      </c>
      <c r="I36" s="63">
        <v>52.10730859911237</v>
      </c>
      <c r="J36" s="63">
        <v>167.26026644778233</v>
      </c>
      <c r="K36" s="63">
        <v>299.94404186208163</v>
      </c>
      <c r="L36" s="63">
        <v>196.51416806110956</v>
      </c>
      <c r="M36" s="63">
        <v>507.6251923265696</v>
      </c>
      <c r="N36" s="63">
        <v>188.93357293559052</v>
      </c>
      <c r="O36" s="47">
        <v>4620.807636082702</v>
      </c>
      <c r="P36" s="46">
        <v>3923</v>
      </c>
      <c r="R36" s="300"/>
      <c r="S36" s="21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300"/>
      <c r="BX36" s="300"/>
      <c r="BY36" s="300"/>
      <c r="BZ36" s="300"/>
      <c r="CA36" s="300"/>
      <c r="CB36" s="300"/>
      <c r="CC36" s="300"/>
      <c r="CD36" s="300"/>
      <c r="CE36" s="300"/>
    </row>
    <row r="37" spans="2:83" ht="12.75">
      <c r="B37" s="55" t="s">
        <v>38</v>
      </c>
      <c r="C37" s="63">
        <v>281.6618647690126</v>
      </c>
      <c r="D37" s="63">
        <v>279.6254593230604</v>
      </c>
      <c r="E37" s="63">
        <v>340.00811893276403</v>
      </c>
      <c r="F37" s="120">
        <v>44.20398487144713</v>
      </c>
      <c r="G37" s="120">
        <v>55.994082426007175</v>
      </c>
      <c r="H37" s="63">
        <v>157.88633024402276</v>
      </c>
      <c r="I37" s="119" t="s">
        <v>63</v>
      </c>
      <c r="J37" s="63">
        <v>70.50495843458143</v>
      </c>
      <c r="K37" s="63">
        <v>104.53273594338368</v>
      </c>
      <c r="L37" s="63">
        <v>93.21320170371644</v>
      </c>
      <c r="M37" s="63">
        <v>211.74683817613627</v>
      </c>
      <c r="N37" s="120">
        <v>51.57850257482138</v>
      </c>
      <c r="O37" s="46">
        <v>1532.7079982818457</v>
      </c>
      <c r="P37" s="46">
        <v>1291</v>
      </c>
      <c r="R37" s="300"/>
      <c r="S37" s="21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300"/>
      <c r="BP37" s="300"/>
      <c r="BQ37" s="300"/>
      <c r="BR37" s="300"/>
      <c r="BS37" s="300"/>
      <c r="BT37" s="300"/>
      <c r="BU37" s="300"/>
      <c r="BV37" s="300"/>
      <c r="BW37" s="300"/>
      <c r="BX37" s="300"/>
      <c r="BY37" s="300"/>
      <c r="BZ37" s="300"/>
      <c r="CA37" s="300"/>
      <c r="CB37" s="300"/>
      <c r="CC37" s="300"/>
      <c r="CD37" s="300"/>
      <c r="CE37" s="300"/>
    </row>
    <row r="38" spans="2:83" ht="12.75">
      <c r="B38" s="55" t="s">
        <v>39</v>
      </c>
      <c r="C38" s="63">
        <v>210.02692406885052</v>
      </c>
      <c r="D38" s="63">
        <v>207.88524648097012</v>
      </c>
      <c r="E38" s="63">
        <v>319.27463156761945</v>
      </c>
      <c r="F38" s="120">
        <v>42.74419535519042</v>
      </c>
      <c r="G38" s="120">
        <v>62.82449994455736</v>
      </c>
      <c r="H38" s="63">
        <v>175.514511211907</v>
      </c>
      <c r="I38" s="119" t="s">
        <v>63</v>
      </c>
      <c r="J38" s="120">
        <v>57.33995867462659</v>
      </c>
      <c r="K38" s="63">
        <v>99.03916700683148</v>
      </c>
      <c r="L38" s="63">
        <v>84.6731695709872</v>
      </c>
      <c r="M38" s="63">
        <v>140.99740035262238</v>
      </c>
      <c r="N38" s="120">
        <v>56.887927386921454</v>
      </c>
      <c r="O38" s="46">
        <v>1670.698247254188</v>
      </c>
      <c r="P38" s="46">
        <v>1205</v>
      </c>
      <c r="R38" s="300"/>
      <c r="S38" s="21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00"/>
      <c r="BX38" s="300"/>
      <c r="BY38" s="300"/>
      <c r="BZ38" s="300"/>
      <c r="CA38" s="300"/>
      <c r="CB38" s="300"/>
      <c r="CC38" s="300"/>
      <c r="CD38" s="300"/>
      <c r="CE38" s="300"/>
    </row>
    <row r="39" spans="2:83" ht="12.75">
      <c r="B39" s="55" t="s">
        <v>40</v>
      </c>
      <c r="C39" s="63">
        <v>520.8383522718715</v>
      </c>
      <c r="D39" s="63">
        <v>480.30289415733074</v>
      </c>
      <c r="E39" s="63">
        <v>551.4524873969083</v>
      </c>
      <c r="F39" s="120">
        <v>62.65843240950315</v>
      </c>
      <c r="G39" s="63">
        <v>179.10436887967924</v>
      </c>
      <c r="H39" s="63">
        <v>338.421450040733</v>
      </c>
      <c r="I39" s="119" t="s">
        <v>63</v>
      </c>
      <c r="J39" s="63">
        <v>99.00756396200788</v>
      </c>
      <c r="K39" s="63">
        <v>174.17063079795938</v>
      </c>
      <c r="L39" s="63">
        <v>162.30252339029224</v>
      </c>
      <c r="M39" s="63">
        <v>252.64181656513563</v>
      </c>
      <c r="N39" s="63">
        <v>136.1909045198043</v>
      </c>
      <c r="O39" s="46">
        <v>3049.935680819192</v>
      </c>
      <c r="P39" s="46">
        <v>2001</v>
      </c>
      <c r="R39" s="300"/>
      <c r="S39" s="21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</row>
    <row r="40" spans="2:83" ht="12.75">
      <c r="B40" s="55" t="s">
        <v>41</v>
      </c>
      <c r="C40" s="63">
        <v>239.26685745869105</v>
      </c>
      <c r="D40" s="63">
        <v>172.27501162529592</v>
      </c>
      <c r="E40" s="63">
        <v>475.44377567458025</v>
      </c>
      <c r="F40" s="119" t="s">
        <v>63</v>
      </c>
      <c r="G40" s="63">
        <v>138.16933570344906</v>
      </c>
      <c r="H40" s="63">
        <v>159.9727331236197</v>
      </c>
      <c r="I40" s="119" t="s">
        <v>63</v>
      </c>
      <c r="J40" s="120">
        <v>56.0315986539936</v>
      </c>
      <c r="K40" s="63">
        <v>88.24138483946366</v>
      </c>
      <c r="L40" s="63">
        <v>109.85624139783322</v>
      </c>
      <c r="M40" s="63">
        <v>185.4229051922313</v>
      </c>
      <c r="N40" s="63">
        <v>168.5906023563375</v>
      </c>
      <c r="O40" s="46">
        <v>3316.433309636297</v>
      </c>
      <c r="P40" s="46">
        <v>2749</v>
      </c>
      <c r="R40" s="300"/>
      <c r="S40" s="21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0"/>
      <c r="BQ40" s="300"/>
      <c r="BR40" s="300"/>
      <c r="BS40" s="300"/>
      <c r="BT40" s="300"/>
      <c r="BU40" s="300"/>
      <c r="BV40" s="300"/>
      <c r="BW40" s="300"/>
      <c r="BX40" s="300"/>
      <c r="BY40" s="300"/>
      <c r="BZ40" s="300"/>
      <c r="CA40" s="300"/>
      <c r="CB40" s="300"/>
      <c r="CC40" s="300"/>
      <c r="CD40" s="300"/>
      <c r="CE40" s="300"/>
    </row>
    <row r="41" spans="2:83" ht="12.75">
      <c r="B41" s="55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44"/>
      <c r="P41" s="122"/>
      <c r="R41" s="300"/>
      <c r="S41" s="21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00"/>
      <c r="BY41" s="300"/>
      <c r="BZ41" s="300"/>
      <c r="CA41" s="300"/>
      <c r="CB41" s="300"/>
      <c r="CC41" s="300"/>
      <c r="CD41" s="300"/>
      <c r="CE41" s="300"/>
    </row>
    <row r="42" spans="2:83" ht="12.75">
      <c r="B42" s="12" t="s">
        <v>58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44"/>
      <c r="P42" s="122"/>
      <c r="R42" s="300"/>
      <c r="S42" s="21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</row>
    <row r="43" spans="2:83" ht="12.75">
      <c r="B43" s="55" t="s">
        <v>42</v>
      </c>
      <c r="C43" s="63">
        <v>132.46296403291691</v>
      </c>
      <c r="D43" s="63">
        <v>131.08876964168914</v>
      </c>
      <c r="E43" s="63">
        <v>183.0594882861248</v>
      </c>
      <c r="F43" s="119" t="s">
        <v>63</v>
      </c>
      <c r="G43" s="120">
        <v>40.92262439976048</v>
      </c>
      <c r="H43" s="63">
        <v>111.98768778892526</v>
      </c>
      <c r="I43" s="119" t="s">
        <v>63</v>
      </c>
      <c r="J43" s="119" t="s">
        <v>63</v>
      </c>
      <c r="K43" s="120">
        <v>35.806488477087306</v>
      </c>
      <c r="L43" s="120">
        <v>50.9545438629854</v>
      </c>
      <c r="M43" s="63">
        <v>119.51316144025131</v>
      </c>
      <c r="N43" s="120">
        <v>51.181371522846895</v>
      </c>
      <c r="O43" s="46">
        <v>1135.071996882417</v>
      </c>
      <c r="P43" s="46">
        <v>959</v>
      </c>
      <c r="R43" s="300"/>
      <c r="S43" s="21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</row>
    <row r="44" spans="2:83" ht="12.75">
      <c r="B44" s="55" t="s">
        <v>43</v>
      </c>
      <c r="C44" s="63">
        <v>345.20820891178533</v>
      </c>
      <c r="D44" s="63">
        <v>392.3051148165614</v>
      </c>
      <c r="E44" s="63">
        <v>556.3751658210241</v>
      </c>
      <c r="F44" s="120">
        <v>52.386630454636844</v>
      </c>
      <c r="G44" s="63">
        <v>134.7736141845203</v>
      </c>
      <c r="H44" s="63">
        <v>358.9542636785995</v>
      </c>
      <c r="I44" s="119" t="s">
        <v>63</v>
      </c>
      <c r="J44" s="63">
        <v>76.12021062656723</v>
      </c>
      <c r="K44" s="63">
        <v>136.0697564742438</v>
      </c>
      <c r="L44" s="63">
        <v>147.74025252774064</v>
      </c>
      <c r="M44" s="63">
        <v>297.95916978303666</v>
      </c>
      <c r="N44" s="63">
        <v>126.68831761820081</v>
      </c>
      <c r="O44" s="46">
        <v>2974.5952066137797</v>
      </c>
      <c r="P44" s="46">
        <v>2561</v>
      </c>
      <c r="R44" s="300"/>
      <c r="S44" s="21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</row>
    <row r="45" spans="2:83" ht="12.75">
      <c r="B45" s="55" t="s">
        <v>44</v>
      </c>
      <c r="C45" s="63">
        <v>247.60038062613782</v>
      </c>
      <c r="D45" s="63">
        <v>282.31643349139193</v>
      </c>
      <c r="E45" s="63">
        <v>459.47348298986935</v>
      </c>
      <c r="F45" s="119" t="s">
        <v>63</v>
      </c>
      <c r="G45" s="120">
        <v>53.01244342462518</v>
      </c>
      <c r="H45" s="63">
        <v>271.9243184794435</v>
      </c>
      <c r="I45" s="119" t="s">
        <v>63</v>
      </c>
      <c r="J45" s="63">
        <v>74.28858664522477</v>
      </c>
      <c r="K45" s="63">
        <v>113.1842986983087</v>
      </c>
      <c r="L45" s="63">
        <v>111.84253963566411</v>
      </c>
      <c r="M45" s="63">
        <v>226.41773304017377</v>
      </c>
      <c r="N45" s="63">
        <v>98.04301440413207</v>
      </c>
      <c r="O45" s="46">
        <v>2265.8836812209975</v>
      </c>
      <c r="P45" s="46">
        <v>1928</v>
      </c>
      <c r="R45" s="300"/>
      <c r="S45" s="21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300"/>
      <c r="BX45" s="300"/>
      <c r="BY45" s="300"/>
      <c r="BZ45" s="300"/>
      <c r="CA45" s="300"/>
      <c r="CB45" s="300"/>
      <c r="CC45" s="300"/>
      <c r="CD45" s="300"/>
      <c r="CE45" s="300"/>
    </row>
    <row r="46" spans="2:83" ht="12.75">
      <c r="B46" s="55" t="s">
        <v>45</v>
      </c>
      <c r="C46" s="63">
        <v>189.22745070424602</v>
      </c>
      <c r="D46" s="63">
        <v>198.82464973495237</v>
      </c>
      <c r="E46" s="63">
        <v>340.68413445575663</v>
      </c>
      <c r="F46" s="119" t="s">
        <v>63</v>
      </c>
      <c r="G46" s="63">
        <v>95.44598413746833</v>
      </c>
      <c r="H46" s="63">
        <v>185.2220144325663</v>
      </c>
      <c r="I46" s="119" t="s">
        <v>63</v>
      </c>
      <c r="J46" s="120">
        <v>43.1372324731358</v>
      </c>
      <c r="K46" s="120">
        <v>58.8412377124128</v>
      </c>
      <c r="L46" s="63">
        <v>60.1850365587336</v>
      </c>
      <c r="M46" s="63">
        <v>179.02838341166748</v>
      </c>
      <c r="N46" s="63">
        <v>79.20586545616158</v>
      </c>
      <c r="O46" s="46">
        <v>1918.1650528997936</v>
      </c>
      <c r="P46" s="46">
        <v>1601</v>
      </c>
      <c r="R46" s="300"/>
      <c r="S46" s="21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0"/>
      <c r="CA46" s="300"/>
      <c r="CB46" s="300"/>
      <c r="CC46" s="300"/>
      <c r="CD46" s="300"/>
      <c r="CE46" s="300"/>
    </row>
    <row r="47" spans="2:83" ht="12.75">
      <c r="B47" s="55" t="s">
        <v>46</v>
      </c>
      <c r="C47" s="63">
        <v>201.46120366364565</v>
      </c>
      <c r="D47" s="63">
        <v>202.1890411603336</v>
      </c>
      <c r="E47" s="63">
        <v>412.0702722916991</v>
      </c>
      <c r="F47" s="119" t="s">
        <v>63</v>
      </c>
      <c r="G47" s="63">
        <v>67.27799252386919</v>
      </c>
      <c r="H47" s="63">
        <v>175.21422106762432</v>
      </c>
      <c r="I47" s="119" t="s">
        <v>63</v>
      </c>
      <c r="J47" s="120">
        <v>35.338366643765795</v>
      </c>
      <c r="K47" s="120">
        <v>43.61337624844395</v>
      </c>
      <c r="L47" s="63">
        <v>77.44015911687944</v>
      </c>
      <c r="M47" s="63">
        <v>172.11567627444998</v>
      </c>
      <c r="N47" s="63">
        <v>83.2623061767266</v>
      </c>
      <c r="O47" s="46">
        <v>2268.8652893780113</v>
      </c>
      <c r="P47" s="46">
        <v>1835</v>
      </c>
      <c r="R47" s="300"/>
      <c r="S47" s="21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</row>
    <row r="48" spans="2:83" ht="12.75">
      <c r="B48" s="55" t="s">
        <v>47</v>
      </c>
      <c r="C48" s="63">
        <v>221.4359205789256</v>
      </c>
      <c r="D48" s="63">
        <v>232.6240114452015</v>
      </c>
      <c r="E48" s="63">
        <v>428.938944639332</v>
      </c>
      <c r="F48" s="119" t="s">
        <v>63</v>
      </c>
      <c r="G48" s="63">
        <v>148.2014270499879</v>
      </c>
      <c r="H48" s="63">
        <v>172.55085916005223</v>
      </c>
      <c r="I48" s="119" t="s">
        <v>63</v>
      </c>
      <c r="J48" s="63">
        <v>59.61030916123405</v>
      </c>
      <c r="K48" s="63">
        <v>72.07306990172347</v>
      </c>
      <c r="L48" s="63">
        <v>72.88749539113648</v>
      </c>
      <c r="M48" s="63">
        <v>194.1148566524998</v>
      </c>
      <c r="N48" s="63">
        <v>104.26835144176943</v>
      </c>
      <c r="O48" s="46">
        <v>2406.0135395387533</v>
      </c>
      <c r="P48" s="46">
        <v>2012</v>
      </c>
      <c r="R48" s="300"/>
      <c r="S48" s="21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0"/>
      <c r="BU48" s="300"/>
      <c r="BV48" s="300"/>
      <c r="BW48" s="300"/>
      <c r="BX48" s="300"/>
      <c r="BY48" s="300"/>
      <c r="BZ48" s="300"/>
      <c r="CA48" s="300"/>
      <c r="CB48" s="300"/>
      <c r="CC48" s="300"/>
      <c r="CD48" s="300"/>
      <c r="CE48" s="300"/>
    </row>
    <row r="49" spans="2:83" ht="12.75">
      <c r="B49" s="55" t="s">
        <v>48</v>
      </c>
      <c r="C49" s="63">
        <v>527.5214006216515</v>
      </c>
      <c r="D49" s="63">
        <v>474.5329481494547</v>
      </c>
      <c r="E49" s="63">
        <v>745.5911423637069</v>
      </c>
      <c r="F49" s="63">
        <v>114.80173748971895</v>
      </c>
      <c r="G49" s="63">
        <v>350.22635122144743</v>
      </c>
      <c r="H49" s="63">
        <v>377.9142275742551</v>
      </c>
      <c r="I49" s="119" t="s">
        <v>63</v>
      </c>
      <c r="J49" s="63">
        <v>191.39236767241837</v>
      </c>
      <c r="K49" s="63">
        <v>330.4169376001534</v>
      </c>
      <c r="L49" s="63">
        <v>155.42246123792216</v>
      </c>
      <c r="M49" s="63">
        <v>283.2840756909229</v>
      </c>
      <c r="N49" s="63">
        <v>167.17145846909304</v>
      </c>
      <c r="O49" s="46">
        <v>3161.6987795303835</v>
      </c>
      <c r="P49" s="46">
        <v>2096</v>
      </c>
      <c r="R49" s="300"/>
      <c r="S49" s="21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0"/>
      <c r="BN49" s="300"/>
      <c r="BO49" s="300"/>
      <c r="BP49" s="300"/>
      <c r="BQ49" s="300"/>
      <c r="BR49" s="300"/>
      <c r="BS49" s="300"/>
      <c r="BT49" s="300"/>
      <c r="BU49" s="300"/>
      <c r="BV49" s="300"/>
      <c r="BW49" s="300"/>
      <c r="BX49" s="300"/>
      <c r="BY49" s="300"/>
      <c r="BZ49" s="300"/>
      <c r="CA49" s="300"/>
      <c r="CB49" s="300"/>
      <c r="CC49" s="300"/>
      <c r="CD49" s="300"/>
      <c r="CE49" s="300"/>
    </row>
    <row r="50" spans="2:83" ht="12.75">
      <c r="B50" s="55" t="s">
        <v>49</v>
      </c>
      <c r="C50" s="63">
        <v>394.42637315438816</v>
      </c>
      <c r="D50" s="63">
        <v>396.27869681665504</v>
      </c>
      <c r="E50" s="63">
        <v>713.9384492439609</v>
      </c>
      <c r="F50" s="120">
        <v>62.64019348610169</v>
      </c>
      <c r="G50" s="63">
        <v>254.22310789665082</v>
      </c>
      <c r="H50" s="63">
        <v>318.0635567701851</v>
      </c>
      <c r="I50" s="120">
        <v>44.28901584461952</v>
      </c>
      <c r="J50" s="63">
        <v>116.6142933396706</v>
      </c>
      <c r="K50" s="63">
        <v>204.67108640851973</v>
      </c>
      <c r="L50" s="63">
        <v>151.05510389465957</v>
      </c>
      <c r="M50" s="63">
        <v>327.12253944044323</v>
      </c>
      <c r="N50" s="63">
        <v>160.27510455241287</v>
      </c>
      <c r="O50" s="46">
        <v>3520.3619400301322</v>
      </c>
      <c r="P50" s="46">
        <v>2744</v>
      </c>
      <c r="R50" s="300"/>
      <c r="S50" s="21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  <c r="BE50" s="300"/>
      <c r="BF50" s="300"/>
      <c r="BG50" s="300"/>
      <c r="BH50" s="300"/>
      <c r="BI50" s="300"/>
      <c r="BJ50" s="300"/>
      <c r="BK50" s="300"/>
      <c r="BL50" s="300"/>
      <c r="BM50" s="300"/>
      <c r="BN50" s="300"/>
      <c r="BO50" s="300"/>
      <c r="BP50" s="300"/>
      <c r="BQ50" s="300"/>
      <c r="BR50" s="300"/>
      <c r="BS50" s="300"/>
      <c r="BT50" s="300"/>
      <c r="BU50" s="300"/>
      <c r="BV50" s="300"/>
      <c r="BW50" s="300"/>
      <c r="BX50" s="300"/>
      <c r="BY50" s="300"/>
      <c r="BZ50" s="300"/>
      <c r="CA50" s="300"/>
      <c r="CB50" s="300"/>
      <c r="CC50" s="300"/>
      <c r="CD50" s="300"/>
      <c r="CE50" s="300"/>
    </row>
    <row r="51" spans="2:83" ht="12.75">
      <c r="B51" s="55" t="s">
        <v>50</v>
      </c>
      <c r="C51" s="63">
        <v>214.49509596722837</v>
      </c>
      <c r="D51" s="63">
        <v>268.04580686060353</v>
      </c>
      <c r="E51" s="63">
        <v>382.8735866241576</v>
      </c>
      <c r="F51" s="119" t="s">
        <v>63</v>
      </c>
      <c r="G51" s="63">
        <v>109.84938347981193</v>
      </c>
      <c r="H51" s="63">
        <v>167.19336008574436</v>
      </c>
      <c r="I51" s="119" t="s">
        <v>63</v>
      </c>
      <c r="J51" s="63">
        <v>67.77808611183606</v>
      </c>
      <c r="K51" s="63">
        <v>76.280567099832</v>
      </c>
      <c r="L51" s="63">
        <v>97.03865549146511</v>
      </c>
      <c r="M51" s="63">
        <v>209.4719724774351</v>
      </c>
      <c r="N51" s="63">
        <v>79.25597279895322</v>
      </c>
      <c r="O51" s="46">
        <v>2242.0235139057377</v>
      </c>
      <c r="P51" s="46">
        <v>1820</v>
      </c>
      <c r="R51" s="300"/>
      <c r="S51" s="21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300"/>
      <c r="CE51" s="300"/>
    </row>
    <row r="52" spans="2:83" ht="12.75">
      <c r="B52" s="55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44"/>
      <c r="P52" s="122"/>
      <c r="R52" s="300"/>
      <c r="S52" s="21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  <c r="BM52" s="300"/>
      <c r="BN52" s="300"/>
      <c r="BO52" s="300"/>
      <c r="BP52" s="300"/>
      <c r="BQ52" s="300"/>
      <c r="BR52" s="300"/>
      <c r="BS52" s="300"/>
      <c r="BT52" s="300"/>
      <c r="BU52" s="300"/>
      <c r="BV52" s="300"/>
      <c r="BW52" s="300"/>
      <c r="BX52" s="300"/>
      <c r="BY52" s="300"/>
      <c r="BZ52" s="300"/>
      <c r="CA52" s="300"/>
      <c r="CB52" s="300"/>
      <c r="CC52" s="300"/>
      <c r="CD52" s="300"/>
      <c r="CE52" s="300"/>
    </row>
    <row r="53" spans="2:83" ht="12.75">
      <c r="B53" s="12" t="s">
        <v>86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44"/>
      <c r="P53" s="122"/>
      <c r="R53" s="300"/>
      <c r="S53" s="21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0"/>
      <c r="BB53" s="300"/>
      <c r="BC53" s="300"/>
      <c r="BD53" s="300"/>
      <c r="BE53" s="300"/>
      <c r="BF53" s="300"/>
      <c r="BG53" s="300"/>
      <c r="BH53" s="300"/>
      <c r="BI53" s="300"/>
      <c r="BJ53" s="300"/>
      <c r="BK53" s="300"/>
      <c r="BL53" s="300"/>
      <c r="BM53" s="300"/>
      <c r="BN53" s="300"/>
      <c r="BO53" s="300"/>
      <c r="BP53" s="300"/>
      <c r="BQ53" s="300"/>
      <c r="BR53" s="300"/>
      <c r="BS53" s="300"/>
      <c r="BT53" s="300"/>
      <c r="BU53" s="300"/>
      <c r="BV53" s="300"/>
      <c r="BW53" s="300"/>
      <c r="BX53" s="300"/>
      <c r="BY53" s="300"/>
      <c r="BZ53" s="300"/>
      <c r="CA53" s="300"/>
      <c r="CB53" s="300"/>
      <c r="CC53" s="300"/>
      <c r="CD53" s="300"/>
      <c r="CE53" s="300"/>
    </row>
    <row r="54" spans="2:83" ht="12.75">
      <c r="B54" s="126" t="s">
        <v>87</v>
      </c>
      <c r="C54" s="63">
        <v>725.2715535708408</v>
      </c>
      <c r="D54" s="63">
        <v>805.7103179496426</v>
      </c>
      <c r="E54" s="63">
        <v>1198.9081370970187</v>
      </c>
      <c r="F54" s="63">
        <v>105.47556840393253</v>
      </c>
      <c r="G54" s="63">
        <v>228.70868200890595</v>
      </c>
      <c r="H54" s="63">
        <v>742.8662699469667</v>
      </c>
      <c r="I54" s="63">
        <v>70.47188671297974</v>
      </c>
      <c r="J54" s="63">
        <v>176.99758049825513</v>
      </c>
      <c r="K54" s="63">
        <v>285.0605436496399</v>
      </c>
      <c r="L54" s="63">
        <v>310.53733602639005</v>
      </c>
      <c r="M54" s="63">
        <v>643.8900642634624</v>
      </c>
      <c r="N54" s="63">
        <v>275.91270354517974</v>
      </c>
      <c r="O54" s="46">
        <v>6375.550884717172</v>
      </c>
      <c r="P54" s="46">
        <v>5448</v>
      </c>
      <c r="R54" s="300"/>
      <c r="S54" s="21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300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300"/>
      <c r="BY54" s="300"/>
      <c r="BZ54" s="300"/>
      <c r="CA54" s="300"/>
      <c r="CB54" s="300"/>
      <c r="CC54" s="300"/>
      <c r="CD54" s="300"/>
      <c r="CE54" s="300"/>
    </row>
    <row r="55" spans="2:83" ht="12.75">
      <c r="B55" s="126" t="s">
        <v>88</v>
      </c>
      <c r="C55" s="63">
        <v>390.6886543678918</v>
      </c>
      <c r="D55" s="63">
        <v>401.01369089528606</v>
      </c>
      <c r="E55" s="63">
        <v>752.7544067474569</v>
      </c>
      <c r="F55" s="120">
        <v>48.74879553854163</v>
      </c>
      <c r="G55" s="63">
        <v>162.7239766613375</v>
      </c>
      <c r="H55" s="63">
        <v>360.4362355001907</v>
      </c>
      <c r="I55" s="120">
        <v>47.46284382561299</v>
      </c>
      <c r="J55" s="63">
        <v>78.47559911690156</v>
      </c>
      <c r="K55" s="63">
        <v>102.45461396085675</v>
      </c>
      <c r="L55" s="63">
        <v>137.62519567561307</v>
      </c>
      <c r="M55" s="63">
        <v>351.1440596861175</v>
      </c>
      <c r="N55" s="63">
        <v>162.46817163288813</v>
      </c>
      <c r="O55" s="46">
        <v>4187.030342277796</v>
      </c>
      <c r="P55" s="46">
        <v>3436</v>
      </c>
      <c r="R55" s="300"/>
      <c r="S55" s="21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00"/>
      <c r="BI55" s="300"/>
      <c r="BJ55" s="300"/>
      <c r="BK55" s="300"/>
      <c r="BL55" s="300"/>
      <c r="BM55" s="300"/>
      <c r="BN55" s="300"/>
      <c r="BO55" s="300"/>
      <c r="BP55" s="300"/>
      <c r="BQ55" s="300"/>
      <c r="BR55" s="300"/>
      <c r="BS55" s="300"/>
      <c r="BT55" s="300"/>
      <c r="BU55" s="300"/>
      <c r="BV55" s="300"/>
      <c r="BW55" s="300"/>
      <c r="BX55" s="300"/>
      <c r="BY55" s="300"/>
      <c r="BZ55" s="300"/>
      <c r="CA55" s="300"/>
      <c r="CB55" s="300"/>
      <c r="CC55" s="300"/>
      <c r="CD55" s="300"/>
      <c r="CE55" s="300"/>
    </row>
    <row r="56" spans="2:83" ht="12.75">
      <c r="B56" s="126" t="s">
        <v>48</v>
      </c>
      <c r="C56" s="63">
        <v>527.5214006216515</v>
      </c>
      <c r="D56" s="63">
        <v>474.5329481494547</v>
      </c>
      <c r="E56" s="63">
        <v>745.5911423637069</v>
      </c>
      <c r="F56" s="63">
        <v>114.80173748971895</v>
      </c>
      <c r="G56" s="63">
        <v>350.22635122144743</v>
      </c>
      <c r="H56" s="63">
        <v>377.9142275742551</v>
      </c>
      <c r="I56" s="119" t="s">
        <v>63</v>
      </c>
      <c r="J56" s="63">
        <v>191.39236767241837</v>
      </c>
      <c r="K56" s="63">
        <v>330.4169376001534</v>
      </c>
      <c r="L56" s="63">
        <v>155.42246123792216</v>
      </c>
      <c r="M56" s="63">
        <v>283.2840756909229</v>
      </c>
      <c r="N56" s="63">
        <v>167.17145846909304</v>
      </c>
      <c r="O56" s="46">
        <v>3161.6987795303835</v>
      </c>
      <c r="P56" s="46">
        <v>2096</v>
      </c>
      <c r="R56" s="300"/>
      <c r="S56" s="21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0"/>
      <c r="BM56" s="300"/>
      <c r="BN56" s="300"/>
      <c r="BO56" s="300"/>
      <c r="BP56" s="300"/>
      <c r="BQ56" s="300"/>
      <c r="BR56" s="300"/>
      <c r="BS56" s="300"/>
      <c r="BT56" s="300"/>
      <c r="BU56" s="300"/>
      <c r="BV56" s="300"/>
      <c r="BW56" s="300"/>
      <c r="BX56" s="300"/>
      <c r="BY56" s="300"/>
      <c r="BZ56" s="300"/>
      <c r="CA56" s="300"/>
      <c r="CB56" s="300"/>
      <c r="CC56" s="300"/>
      <c r="CD56" s="300"/>
      <c r="CE56" s="300"/>
    </row>
    <row r="57" spans="2:83" ht="12.75">
      <c r="B57" s="126" t="s">
        <v>144</v>
      </c>
      <c r="C57" s="63">
        <v>830.3573897005422</v>
      </c>
      <c r="D57" s="63">
        <v>896.9485151224598</v>
      </c>
      <c r="E57" s="63">
        <v>1525.750980507452</v>
      </c>
      <c r="F57" s="63">
        <v>110.09831952905922</v>
      </c>
      <c r="G57" s="63">
        <v>512.2739184264503</v>
      </c>
      <c r="H57" s="63">
        <v>657.8077760159815</v>
      </c>
      <c r="I57" s="63">
        <v>92.06514518765663</v>
      </c>
      <c r="J57" s="63">
        <v>244.0026886127408</v>
      </c>
      <c r="K57" s="63">
        <v>353.0247234100751</v>
      </c>
      <c r="L57" s="63">
        <v>320.9812547772613</v>
      </c>
      <c r="M57" s="63">
        <v>730.7093685703774</v>
      </c>
      <c r="N57" s="63">
        <v>343.7994287931353</v>
      </c>
      <c r="O57" s="46">
        <v>8168.398993474626</v>
      </c>
      <c r="P57" s="46">
        <v>6576</v>
      </c>
      <c r="R57" s="300"/>
      <c r="S57" s="21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300"/>
      <c r="BN57" s="300"/>
      <c r="BO57" s="300"/>
      <c r="BP57" s="300"/>
      <c r="BQ57" s="300"/>
      <c r="BR57" s="300"/>
      <c r="BS57" s="300"/>
      <c r="BT57" s="300"/>
      <c r="BU57" s="300"/>
      <c r="BV57" s="300"/>
      <c r="BW57" s="300"/>
      <c r="BX57" s="300"/>
      <c r="BY57" s="300"/>
      <c r="BZ57" s="300"/>
      <c r="CA57" s="300"/>
      <c r="CB57" s="300"/>
      <c r="CC57" s="300"/>
      <c r="CD57" s="300"/>
      <c r="CE57" s="300"/>
    </row>
    <row r="58" spans="2:83" ht="12.75">
      <c r="B58" s="55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44"/>
      <c r="P58" s="47"/>
      <c r="R58" s="300"/>
      <c r="S58" s="21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300"/>
      <c r="BN58" s="300"/>
      <c r="BO58" s="300"/>
      <c r="BP58" s="300"/>
      <c r="BQ58" s="300"/>
      <c r="BR58" s="300"/>
      <c r="BS58" s="300"/>
      <c r="BT58" s="300"/>
      <c r="BU58" s="300"/>
      <c r="BV58" s="300"/>
      <c r="BW58" s="300"/>
      <c r="BX58" s="300"/>
      <c r="BY58" s="300"/>
      <c r="BZ58" s="300"/>
      <c r="CA58" s="300"/>
      <c r="CB58" s="300"/>
      <c r="CC58" s="300"/>
      <c r="CD58" s="300"/>
      <c r="CE58" s="300"/>
    </row>
    <row r="59" spans="2:83" ht="12.75">
      <c r="B59" s="17" t="s">
        <v>0</v>
      </c>
      <c r="C59" s="58">
        <v>2473.8389982609215</v>
      </c>
      <c r="D59" s="58">
        <v>2578.205472116843</v>
      </c>
      <c r="E59" s="58">
        <v>4223.004666715633</v>
      </c>
      <c r="F59" s="58">
        <v>379.12442096125255</v>
      </c>
      <c r="G59" s="58">
        <v>1253.9329283181414</v>
      </c>
      <c r="H59" s="58">
        <v>2139.0245090373983</v>
      </c>
      <c r="I59" s="58">
        <v>239.74871104058045</v>
      </c>
      <c r="J59" s="58">
        <v>690.8682359003158</v>
      </c>
      <c r="K59" s="58">
        <v>1070.9568186207246</v>
      </c>
      <c r="L59" s="58">
        <v>924.5662477171871</v>
      </c>
      <c r="M59" s="58">
        <v>2009.0275682108781</v>
      </c>
      <c r="N59" s="58">
        <v>949.3517624402976</v>
      </c>
      <c r="O59" s="46">
        <v>21892.678999999975</v>
      </c>
      <c r="P59" s="46">
        <v>17556</v>
      </c>
      <c r="R59" s="300"/>
      <c r="S59" s="21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0"/>
      <c r="BF59" s="300"/>
      <c r="BG59" s="300"/>
      <c r="BH59" s="300"/>
      <c r="BI59" s="300"/>
      <c r="BJ59" s="300"/>
      <c r="BK59" s="300"/>
      <c r="BL59" s="300"/>
      <c r="BM59" s="300"/>
      <c r="BN59" s="300"/>
      <c r="BO59" s="300"/>
      <c r="BP59" s="300"/>
      <c r="BQ59" s="300"/>
      <c r="BR59" s="300"/>
      <c r="BS59" s="300"/>
      <c r="BT59" s="300"/>
      <c r="BU59" s="300"/>
      <c r="BV59" s="300"/>
      <c r="BW59" s="300"/>
      <c r="BX59" s="300"/>
      <c r="BY59" s="300"/>
      <c r="BZ59" s="300"/>
      <c r="CA59" s="300"/>
      <c r="CB59" s="300"/>
      <c r="CC59" s="300"/>
      <c r="CD59" s="300"/>
      <c r="CE59" s="300"/>
    </row>
    <row r="60" spans="2:83" ht="12.75">
      <c r="B60" s="123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67"/>
      <c r="P60" s="224"/>
      <c r="R60" s="300"/>
      <c r="S60" s="21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  <c r="BM60" s="300"/>
      <c r="BN60" s="300"/>
      <c r="BO60" s="300"/>
      <c r="BP60" s="300"/>
      <c r="BQ60" s="300"/>
      <c r="BR60" s="300"/>
      <c r="BS60" s="300"/>
      <c r="BT60" s="300"/>
      <c r="BU60" s="300"/>
      <c r="BV60" s="300"/>
      <c r="BW60" s="300"/>
      <c r="BX60" s="300"/>
      <c r="BY60" s="300"/>
      <c r="BZ60" s="300"/>
      <c r="CA60" s="300"/>
      <c r="CB60" s="300"/>
      <c r="CC60" s="300"/>
      <c r="CD60" s="300"/>
      <c r="CE60" s="300"/>
    </row>
    <row r="61" spans="2:83" ht="12.75">
      <c r="B61" s="51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25"/>
      <c r="P61" s="134"/>
      <c r="R61" s="300"/>
      <c r="S61" s="21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0"/>
      <c r="BC61" s="300"/>
      <c r="BD61" s="300"/>
      <c r="BE61" s="300"/>
      <c r="BF61" s="300"/>
      <c r="BG61" s="300"/>
      <c r="BH61" s="300"/>
      <c r="BI61" s="300"/>
      <c r="BJ61" s="300"/>
      <c r="BK61" s="300"/>
      <c r="BL61" s="300"/>
      <c r="BM61" s="300"/>
      <c r="BN61" s="300"/>
      <c r="BO61" s="300"/>
      <c r="BP61" s="300"/>
      <c r="BQ61" s="300"/>
      <c r="BR61" s="300"/>
      <c r="BS61" s="300"/>
      <c r="BT61" s="300"/>
      <c r="BU61" s="300"/>
      <c r="BV61" s="300"/>
      <c r="BW61" s="300"/>
      <c r="BX61" s="300"/>
      <c r="BY61" s="300"/>
      <c r="BZ61" s="300"/>
      <c r="CA61" s="300"/>
      <c r="CB61" s="300"/>
      <c r="CC61" s="300"/>
      <c r="CD61" s="300"/>
      <c r="CE61" s="300"/>
    </row>
    <row r="62" spans="2:83" ht="12.75">
      <c r="B62" s="17" t="s">
        <v>53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59" t="s">
        <v>60</v>
      </c>
      <c r="O62" s="131"/>
      <c r="P62" s="193"/>
      <c r="R62" s="300"/>
      <c r="S62" s="21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0"/>
      <c r="BF62" s="300"/>
      <c r="BG62" s="300"/>
      <c r="BH62" s="300"/>
      <c r="BI62" s="300"/>
      <c r="BJ62" s="300"/>
      <c r="BK62" s="300"/>
      <c r="BL62" s="300"/>
      <c r="BM62" s="300"/>
      <c r="BN62" s="300"/>
      <c r="BO62" s="300"/>
      <c r="BP62" s="300"/>
      <c r="BQ62" s="300"/>
      <c r="BR62" s="300"/>
      <c r="BS62" s="300"/>
      <c r="BT62" s="300"/>
      <c r="BU62" s="300"/>
      <c r="BV62" s="300"/>
      <c r="BW62" s="300"/>
      <c r="BX62" s="300"/>
      <c r="BY62" s="300"/>
      <c r="BZ62" s="300"/>
      <c r="CA62" s="300"/>
      <c r="CB62" s="300"/>
      <c r="CC62" s="300"/>
      <c r="CD62" s="300"/>
      <c r="CE62" s="300"/>
    </row>
    <row r="63" spans="2:83" ht="12.75">
      <c r="B63" s="55" t="s">
        <v>16</v>
      </c>
      <c r="C63" s="140">
        <v>20.612954058460815</v>
      </c>
      <c r="D63" s="140">
        <v>17.063829273159143</v>
      </c>
      <c r="E63" s="140">
        <v>20.705244767359137</v>
      </c>
      <c r="F63" s="141" t="s">
        <v>63</v>
      </c>
      <c r="G63" s="141" t="s">
        <v>63</v>
      </c>
      <c r="H63" s="142">
        <v>7.95013630472511</v>
      </c>
      <c r="I63" s="141" t="s">
        <v>63</v>
      </c>
      <c r="J63" s="141" t="s">
        <v>63</v>
      </c>
      <c r="K63" s="141" t="s">
        <v>63</v>
      </c>
      <c r="L63" s="142">
        <v>7.828363758286002</v>
      </c>
      <c r="M63" s="140">
        <v>12.143774759213231</v>
      </c>
      <c r="N63" s="141" t="s">
        <v>63</v>
      </c>
      <c r="O63" s="130"/>
      <c r="P63" s="193"/>
      <c r="R63" s="300"/>
      <c r="S63" s="21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0"/>
      <c r="BF63" s="300"/>
      <c r="BG63" s="300"/>
      <c r="BH63" s="300"/>
      <c r="BI63" s="300"/>
      <c r="BJ63" s="300"/>
      <c r="BK63" s="300"/>
      <c r="BL63" s="300"/>
      <c r="BM63" s="300"/>
      <c r="BN63" s="300"/>
      <c r="BO63" s="300"/>
      <c r="BP63" s="300"/>
      <c r="BQ63" s="300"/>
      <c r="BR63" s="300"/>
      <c r="BS63" s="300"/>
      <c r="BT63" s="300"/>
      <c r="BU63" s="300"/>
      <c r="BV63" s="300"/>
      <c r="BW63" s="300"/>
      <c r="BX63" s="300"/>
      <c r="BY63" s="300"/>
      <c r="BZ63" s="300"/>
      <c r="CA63" s="300"/>
      <c r="CB63" s="300"/>
      <c r="CC63" s="300"/>
      <c r="CD63" s="300"/>
      <c r="CE63" s="300"/>
    </row>
    <row r="64" spans="2:83" ht="12.75">
      <c r="B64" s="55" t="s">
        <v>17</v>
      </c>
      <c r="C64" s="140">
        <v>16.944356007618012</v>
      </c>
      <c r="D64" s="140">
        <v>18.27568797474353</v>
      </c>
      <c r="E64" s="140">
        <v>23.12232895737852</v>
      </c>
      <c r="F64" s="140">
        <v>3.512452547479368</v>
      </c>
      <c r="G64" s="140">
        <v>5.079727423583654</v>
      </c>
      <c r="H64" s="140">
        <v>12.28421196588411</v>
      </c>
      <c r="I64" s="142">
        <v>1.7936819571481497</v>
      </c>
      <c r="J64" s="140">
        <v>4.537485813651502</v>
      </c>
      <c r="K64" s="140">
        <v>6.908458337593356</v>
      </c>
      <c r="L64" s="140">
        <v>5.854798122826081</v>
      </c>
      <c r="M64" s="140">
        <v>11.036682151069684</v>
      </c>
      <c r="N64" s="140">
        <v>3.8843694983844905</v>
      </c>
      <c r="O64" s="130"/>
      <c r="P64" s="193"/>
      <c r="R64" s="300"/>
      <c r="S64" s="21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300"/>
      <c r="BK64" s="300"/>
      <c r="BL64" s="300"/>
      <c r="BM64" s="300"/>
      <c r="BN64" s="300"/>
      <c r="BO64" s="300"/>
      <c r="BP64" s="300"/>
      <c r="BQ64" s="300"/>
      <c r="BR64" s="300"/>
      <c r="BS64" s="300"/>
      <c r="BT64" s="300"/>
      <c r="BU64" s="300"/>
      <c r="BV64" s="300"/>
      <c r="BW64" s="300"/>
      <c r="BX64" s="300"/>
      <c r="BY64" s="300"/>
      <c r="BZ64" s="300"/>
      <c r="CA64" s="300"/>
      <c r="CB64" s="300"/>
      <c r="CC64" s="300"/>
      <c r="CD64" s="300"/>
      <c r="CE64" s="300"/>
    </row>
    <row r="65" spans="2:83" ht="12.75">
      <c r="B65" s="55" t="s">
        <v>18</v>
      </c>
      <c r="C65" s="140">
        <v>14.723654478239965</v>
      </c>
      <c r="D65" s="140">
        <v>15.49598887232883</v>
      </c>
      <c r="E65" s="140">
        <v>20.493550421813005</v>
      </c>
      <c r="F65" s="140">
        <v>2.3026573228517258</v>
      </c>
      <c r="G65" s="140">
        <v>6.133739913477242</v>
      </c>
      <c r="H65" s="140">
        <v>12.330860666613395</v>
      </c>
      <c r="I65" s="142">
        <v>1.2969012546070218</v>
      </c>
      <c r="J65" s="140">
        <v>3.784114810477404</v>
      </c>
      <c r="K65" s="140">
        <v>6.863319689851719</v>
      </c>
      <c r="L65" s="140">
        <v>4.357422979206927</v>
      </c>
      <c r="M65" s="140">
        <v>10.507440400947871</v>
      </c>
      <c r="N65" s="140">
        <v>4.220326249349474</v>
      </c>
      <c r="O65" s="130"/>
      <c r="P65" s="193"/>
      <c r="R65" s="300"/>
      <c r="S65" s="21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300"/>
      <c r="BN65" s="300"/>
      <c r="BO65" s="300"/>
      <c r="BP65" s="300"/>
      <c r="BQ65" s="300"/>
      <c r="BR65" s="300"/>
      <c r="BS65" s="300"/>
      <c r="BT65" s="300"/>
      <c r="BU65" s="300"/>
      <c r="BV65" s="300"/>
      <c r="BW65" s="300"/>
      <c r="BX65" s="300"/>
      <c r="BY65" s="300"/>
      <c r="BZ65" s="300"/>
      <c r="CA65" s="300"/>
      <c r="CB65" s="300"/>
      <c r="CC65" s="300"/>
      <c r="CD65" s="300"/>
      <c r="CE65" s="300"/>
    </row>
    <row r="66" spans="2:83" ht="12.75">
      <c r="B66" s="55" t="s">
        <v>19</v>
      </c>
      <c r="C66" s="140">
        <v>11.642273124640173</v>
      </c>
      <c r="D66" s="140">
        <v>13.704092956525146</v>
      </c>
      <c r="E66" s="140">
        <v>20.15905598039174</v>
      </c>
      <c r="F66" s="140">
        <v>1.8084163099204045</v>
      </c>
      <c r="G66" s="140">
        <v>6.275467770446514</v>
      </c>
      <c r="H66" s="140">
        <v>12.45947715908841</v>
      </c>
      <c r="I66" s="142">
        <v>0.8498695104409133</v>
      </c>
      <c r="J66" s="140">
        <v>3.2441704538143177</v>
      </c>
      <c r="K66" s="140">
        <v>5.45558103892581</v>
      </c>
      <c r="L66" s="140">
        <v>4.702554563524784</v>
      </c>
      <c r="M66" s="140">
        <v>10.560018774536806</v>
      </c>
      <c r="N66" s="140">
        <v>4.253789743181093</v>
      </c>
      <c r="O66" s="130"/>
      <c r="P66" s="193"/>
      <c r="R66" s="300"/>
      <c r="S66" s="21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0"/>
      <c r="BH66" s="300"/>
      <c r="BI66" s="300"/>
      <c r="BJ66" s="300"/>
      <c r="BK66" s="300"/>
      <c r="BL66" s="300"/>
      <c r="BM66" s="300"/>
      <c r="BN66" s="300"/>
      <c r="BO66" s="300"/>
      <c r="BP66" s="300"/>
      <c r="BQ66" s="300"/>
      <c r="BR66" s="300"/>
      <c r="BS66" s="300"/>
      <c r="BT66" s="300"/>
      <c r="BU66" s="300"/>
      <c r="BV66" s="300"/>
      <c r="BW66" s="300"/>
      <c r="BX66" s="300"/>
      <c r="BY66" s="300"/>
      <c r="BZ66" s="300"/>
      <c r="CA66" s="300"/>
      <c r="CB66" s="300"/>
      <c r="CC66" s="300"/>
      <c r="CD66" s="300"/>
      <c r="CE66" s="300"/>
    </row>
    <row r="67" spans="2:83" ht="12.75">
      <c r="B67" s="55" t="s">
        <v>20</v>
      </c>
      <c r="C67" s="140">
        <v>8.676503050988869</v>
      </c>
      <c r="D67" s="140">
        <v>9.427897694047418</v>
      </c>
      <c r="E67" s="140">
        <v>19.25314028986968</v>
      </c>
      <c r="F67" s="141" t="s">
        <v>63</v>
      </c>
      <c r="G67" s="140">
        <v>6.41793224422495</v>
      </c>
      <c r="H67" s="140">
        <v>10.060598673451729</v>
      </c>
      <c r="I67" s="140">
        <v>0.9509655364692976</v>
      </c>
      <c r="J67" s="140">
        <v>2.710704101179848</v>
      </c>
      <c r="K67" s="140">
        <v>3.7153797083159144</v>
      </c>
      <c r="L67" s="140">
        <v>3.5303931495734817</v>
      </c>
      <c r="M67" s="140">
        <v>9.08030202865121</v>
      </c>
      <c r="N67" s="140">
        <v>4.5133324959956855</v>
      </c>
      <c r="O67" s="130"/>
      <c r="P67" s="193"/>
      <c r="R67" s="300"/>
      <c r="S67" s="21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AZ67" s="300"/>
      <c r="BA67" s="300"/>
      <c r="BB67" s="300"/>
      <c r="BC67" s="300"/>
      <c r="BD67" s="300"/>
      <c r="BE67" s="300"/>
      <c r="BF67" s="300"/>
      <c r="BG67" s="300"/>
      <c r="BH67" s="300"/>
      <c r="BI67" s="300"/>
      <c r="BJ67" s="300"/>
      <c r="BK67" s="300"/>
      <c r="BL67" s="300"/>
      <c r="BM67" s="300"/>
      <c r="BN67" s="300"/>
      <c r="BO67" s="300"/>
      <c r="BP67" s="300"/>
      <c r="BQ67" s="300"/>
      <c r="BR67" s="300"/>
      <c r="BS67" s="300"/>
      <c r="BT67" s="300"/>
      <c r="BU67" s="300"/>
      <c r="BV67" s="300"/>
      <c r="BW67" s="300"/>
      <c r="BX67" s="300"/>
      <c r="BY67" s="300"/>
      <c r="BZ67" s="300"/>
      <c r="CA67" s="300"/>
      <c r="CB67" s="300"/>
      <c r="CC67" s="300"/>
      <c r="CD67" s="300"/>
      <c r="CE67" s="300"/>
    </row>
    <row r="68" spans="2:83" ht="12.75">
      <c r="B68" s="55" t="s">
        <v>21</v>
      </c>
      <c r="C68" s="140">
        <v>5.932623983433289</v>
      </c>
      <c r="D68" s="140">
        <v>4.982628458387976</v>
      </c>
      <c r="E68" s="140">
        <v>16.00516451454857</v>
      </c>
      <c r="F68" s="142">
        <v>0.7377109582591151</v>
      </c>
      <c r="G68" s="140">
        <v>5.397758557484524</v>
      </c>
      <c r="H68" s="140">
        <v>4.83337966811739</v>
      </c>
      <c r="I68" s="142">
        <v>0.7509959275476432</v>
      </c>
      <c r="J68" s="140">
        <v>2.21883424442822</v>
      </c>
      <c r="K68" s="140">
        <v>2.826991973921417</v>
      </c>
      <c r="L68" s="140">
        <v>2.867234446424085</v>
      </c>
      <c r="M68" s="140">
        <v>5.9891004162046535</v>
      </c>
      <c r="N68" s="140">
        <v>4.902356491777278</v>
      </c>
      <c r="O68" s="130"/>
      <c r="P68" s="193"/>
      <c r="R68" s="300"/>
      <c r="S68" s="21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0"/>
      <c r="BG68" s="300"/>
      <c r="BH68" s="300"/>
      <c r="BI68" s="300"/>
      <c r="BJ68" s="300"/>
      <c r="BK68" s="300"/>
      <c r="BL68" s="300"/>
      <c r="BM68" s="300"/>
      <c r="BN68" s="300"/>
      <c r="BO68" s="300"/>
      <c r="BP68" s="300"/>
      <c r="BQ68" s="300"/>
      <c r="BR68" s="300"/>
      <c r="BS68" s="300"/>
      <c r="BT68" s="300"/>
      <c r="BU68" s="300"/>
      <c r="BV68" s="300"/>
      <c r="BW68" s="300"/>
      <c r="BX68" s="300"/>
      <c r="BY68" s="300"/>
      <c r="BZ68" s="300"/>
      <c r="CA68" s="300"/>
      <c r="CB68" s="300"/>
      <c r="CC68" s="300"/>
      <c r="CD68" s="300"/>
      <c r="CE68" s="300"/>
    </row>
    <row r="69" spans="2:83" ht="12.75">
      <c r="B69" s="55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30"/>
      <c r="P69" s="193"/>
      <c r="R69" s="300"/>
      <c r="S69" s="21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0"/>
      <c r="AY69" s="300"/>
      <c r="AZ69" s="300"/>
      <c r="BA69" s="300"/>
      <c r="BB69" s="300"/>
      <c r="BC69" s="300"/>
      <c r="BD69" s="300"/>
      <c r="BE69" s="300"/>
      <c r="BF69" s="300"/>
      <c r="BG69" s="300"/>
      <c r="BH69" s="300"/>
      <c r="BI69" s="300"/>
      <c r="BJ69" s="300"/>
      <c r="BK69" s="300"/>
      <c r="BL69" s="300"/>
      <c r="BM69" s="300"/>
      <c r="BN69" s="300"/>
      <c r="BO69" s="300"/>
      <c r="BP69" s="300"/>
      <c r="BQ69" s="300"/>
      <c r="BR69" s="300"/>
      <c r="BS69" s="300"/>
      <c r="BT69" s="300"/>
      <c r="BU69" s="300"/>
      <c r="BV69" s="300"/>
      <c r="BW69" s="300"/>
      <c r="BX69" s="300"/>
      <c r="BY69" s="300"/>
      <c r="BZ69" s="300"/>
      <c r="CA69" s="300"/>
      <c r="CB69" s="300"/>
      <c r="CC69" s="300"/>
      <c r="CD69" s="300"/>
      <c r="CE69" s="300"/>
    </row>
    <row r="70" spans="2:83" ht="12.75">
      <c r="B70" s="17" t="s">
        <v>54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30"/>
      <c r="P70" s="193"/>
      <c r="R70" s="300"/>
      <c r="S70" s="21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0"/>
      <c r="BG70" s="300"/>
      <c r="BH70" s="300"/>
      <c r="BI70" s="300"/>
      <c r="BJ70" s="300"/>
      <c r="BK70" s="300"/>
      <c r="BL70" s="300"/>
      <c r="BM70" s="300"/>
      <c r="BN70" s="300"/>
      <c r="BO70" s="300"/>
      <c r="BP70" s="300"/>
      <c r="BQ70" s="300"/>
      <c r="BR70" s="300"/>
      <c r="BS70" s="300"/>
      <c r="BT70" s="300"/>
      <c r="BU70" s="300"/>
      <c r="BV70" s="300"/>
      <c r="BW70" s="300"/>
      <c r="BX70" s="300"/>
      <c r="BY70" s="300"/>
      <c r="BZ70" s="300"/>
      <c r="CA70" s="300"/>
      <c r="CB70" s="300"/>
      <c r="CC70" s="300"/>
      <c r="CD70" s="300"/>
      <c r="CE70" s="300"/>
    </row>
    <row r="71" spans="2:83" ht="12.75">
      <c r="B71" s="19" t="s">
        <v>140</v>
      </c>
      <c r="C71" s="140">
        <v>12.216694642178073</v>
      </c>
      <c r="D71" s="140">
        <v>13.473208082642026</v>
      </c>
      <c r="E71" s="140">
        <v>20.498610312983555</v>
      </c>
      <c r="F71" s="140">
        <v>2.1067786035659086</v>
      </c>
      <c r="G71" s="140">
        <v>6.3958356679607435</v>
      </c>
      <c r="H71" s="140">
        <v>12.066640106220387</v>
      </c>
      <c r="I71" s="140">
        <v>1.1896406143367324</v>
      </c>
      <c r="J71" s="140">
        <v>3.360781467064563</v>
      </c>
      <c r="K71" s="140">
        <v>5.553800679869257</v>
      </c>
      <c r="L71" s="140">
        <v>4.7131990421725805</v>
      </c>
      <c r="M71" s="140">
        <v>9.747024547991927</v>
      </c>
      <c r="N71" s="140">
        <v>4.184550418991149</v>
      </c>
      <c r="O71" s="130"/>
      <c r="P71" s="193"/>
      <c r="R71" s="300"/>
      <c r="S71" s="21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0"/>
      <c r="AY71" s="300"/>
      <c r="AZ71" s="300"/>
      <c r="BA71" s="300"/>
      <c r="BB71" s="300"/>
      <c r="BC71" s="300"/>
      <c r="BD71" s="300"/>
      <c r="BE71" s="300"/>
      <c r="BF71" s="300"/>
      <c r="BG71" s="300"/>
      <c r="BH71" s="300"/>
      <c r="BI71" s="300"/>
      <c r="BJ71" s="300"/>
      <c r="BK71" s="300"/>
      <c r="BL71" s="300"/>
      <c r="BM71" s="300"/>
      <c r="BN71" s="300"/>
      <c r="BO71" s="300"/>
      <c r="BP71" s="300"/>
      <c r="BQ71" s="300"/>
      <c r="BR71" s="300"/>
      <c r="BS71" s="300"/>
      <c r="BT71" s="300"/>
      <c r="BU71" s="300"/>
      <c r="BV71" s="300"/>
      <c r="BW71" s="300"/>
      <c r="BX71" s="300"/>
      <c r="BY71" s="300"/>
      <c r="BZ71" s="300"/>
      <c r="CA71" s="300"/>
      <c r="CB71" s="300"/>
      <c r="CC71" s="300"/>
      <c r="CD71" s="300"/>
      <c r="CE71" s="300"/>
    </row>
    <row r="72" spans="2:83" ht="12.75">
      <c r="B72" s="55" t="s">
        <v>24</v>
      </c>
      <c r="C72" s="140">
        <v>12.670702694794707</v>
      </c>
      <c r="D72" s="140">
        <v>15.226172137945051</v>
      </c>
      <c r="E72" s="140">
        <v>21.340124963672924</v>
      </c>
      <c r="F72" s="141" t="s">
        <v>63</v>
      </c>
      <c r="G72" s="140">
        <v>5.123305013466313</v>
      </c>
      <c r="H72" s="140">
        <v>10.656249474260589</v>
      </c>
      <c r="I72" s="141" t="s">
        <v>63</v>
      </c>
      <c r="J72" s="140">
        <v>4.179839022172261</v>
      </c>
      <c r="K72" s="140">
        <v>5.975704416007566</v>
      </c>
      <c r="L72" s="140">
        <v>4.432940395780693</v>
      </c>
      <c r="M72" s="140">
        <v>11.834602836297421</v>
      </c>
      <c r="N72" s="140">
        <v>4.789184786709395</v>
      </c>
      <c r="O72" s="130"/>
      <c r="P72" s="193"/>
      <c r="R72" s="300"/>
      <c r="S72" s="21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  <c r="AO72" s="300"/>
      <c r="AP72" s="300"/>
      <c r="AQ72" s="300"/>
      <c r="AR72" s="300"/>
      <c r="AS72" s="300"/>
      <c r="AT72" s="300"/>
      <c r="AU72" s="300"/>
      <c r="AV72" s="300"/>
      <c r="AW72" s="300"/>
      <c r="AX72" s="300"/>
      <c r="AY72" s="300"/>
      <c r="AZ72" s="300"/>
      <c r="BA72" s="300"/>
      <c r="BB72" s="300"/>
      <c r="BC72" s="300"/>
      <c r="BD72" s="300"/>
      <c r="BE72" s="300"/>
      <c r="BF72" s="300"/>
      <c r="BG72" s="300"/>
      <c r="BH72" s="300"/>
      <c r="BI72" s="300"/>
      <c r="BJ72" s="300"/>
      <c r="BK72" s="300"/>
      <c r="BL72" s="300"/>
      <c r="BM72" s="300"/>
      <c r="BN72" s="300"/>
      <c r="BO72" s="300"/>
      <c r="BP72" s="300"/>
      <c r="BQ72" s="300"/>
      <c r="BR72" s="300"/>
      <c r="BS72" s="300"/>
      <c r="BT72" s="300"/>
      <c r="BU72" s="300"/>
      <c r="BV72" s="300"/>
      <c r="BW72" s="300"/>
      <c r="BX72" s="300"/>
      <c r="BY72" s="300"/>
      <c r="BZ72" s="300"/>
      <c r="CA72" s="300"/>
      <c r="CB72" s="300"/>
      <c r="CC72" s="300"/>
      <c r="CD72" s="300"/>
      <c r="CE72" s="300"/>
    </row>
    <row r="73" spans="2:83" ht="12.75">
      <c r="B73" s="56" t="s">
        <v>25</v>
      </c>
      <c r="C73" s="140">
        <v>6.254037379493391</v>
      </c>
      <c r="D73" s="140">
        <v>5.539182111405554</v>
      </c>
      <c r="E73" s="140">
        <v>16.469806770401203</v>
      </c>
      <c r="F73" s="142">
        <v>0.6733030941606675</v>
      </c>
      <c r="G73" s="140">
        <v>5.598605042431162</v>
      </c>
      <c r="H73" s="140">
        <v>5.48271027271147</v>
      </c>
      <c r="I73" s="142">
        <v>0.712801385011775</v>
      </c>
      <c r="J73" s="140">
        <v>2.263243108768075</v>
      </c>
      <c r="K73" s="140">
        <v>3.114244189318333</v>
      </c>
      <c r="L73" s="140">
        <v>2.84021235157324</v>
      </c>
      <c r="M73" s="140">
        <v>6.366846458316154</v>
      </c>
      <c r="N73" s="140">
        <v>4.780901562014113</v>
      </c>
      <c r="O73" s="130"/>
      <c r="P73" s="193"/>
      <c r="R73" s="300"/>
      <c r="S73" s="21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0"/>
      <c r="BQ73" s="300"/>
      <c r="BR73" s="300"/>
      <c r="BS73" s="300"/>
      <c r="BT73" s="300"/>
      <c r="BU73" s="300"/>
      <c r="BV73" s="300"/>
      <c r="BW73" s="300"/>
      <c r="BX73" s="300"/>
      <c r="BY73" s="300"/>
      <c r="BZ73" s="300"/>
      <c r="CA73" s="300"/>
      <c r="CB73" s="300"/>
      <c r="CC73" s="300"/>
      <c r="CD73" s="300"/>
      <c r="CE73" s="300"/>
    </row>
    <row r="74" spans="2:83" ht="12.75">
      <c r="B74" s="56" t="s">
        <v>26</v>
      </c>
      <c r="C74" s="140">
        <v>22.164975058237204</v>
      </c>
      <c r="D74" s="140">
        <v>16.615889278073475</v>
      </c>
      <c r="E74" s="140">
        <v>20.057729238738677</v>
      </c>
      <c r="F74" s="141" t="s">
        <v>63</v>
      </c>
      <c r="G74" s="141" t="s">
        <v>63</v>
      </c>
      <c r="H74" s="140">
        <v>11.116637901026447</v>
      </c>
      <c r="I74" s="141" t="s">
        <v>63</v>
      </c>
      <c r="J74" s="142">
        <v>5.970350408989971</v>
      </c>
      <c r="K74" s="142">
        <v>7.049902249137557</v>
      </c>
      <c r="L74" s="142">
        <v>6.441607296314837</v>
      </c>
      <c r="M74" s="140">
        <v>9.959276475914624</v>
      </c>
      <c r="N74" s="141" t="s">
        <v>63</v>
      </c>
      <c r="O74" s="130"/>
      <c r="P74" s="193"/>
      <c r="R74" s="300"/>
      <c r="S74" s="21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AZ74" s="300"/>
      <c r="BA74" s="300"/>
      <c r="BB74" s="300"/>
      <c r="BC74" s="300"/>
      <c r="BD74" s="300"/>
      <c r="BE74" s="300"/>
      <c r="BF74" s="300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00"/>
      <c r="BS74" s="300"/>
      <c r="BT74" s="300"/>
      <c r="BU74" s="300"/>
      <c r="BV74" s="300"/>
      <c r="BW74" s="300"/>
      <c r="BX74" s="300"/>
      <c r="BY74" s="300"/>
      <c r="BZ74" s="300"/>
      <c r="CA74" s="300"/>
      <c r="CB74" s="300"/>
      <c r="CC74" s="300"/>
      <c r="CD74" s="300"/>
      <c r="CE74" s="300"/>
    </row>
    <row r="75" spans="2:83" ht="12.75">
      <c r="B75" s="20" t="s">
        <v>141</v>
      </c>
      <c r="C75" s="141" t="s">
        <v>63</v>
      </c>
      <c r="D75" s="142">
        <v>16.97691474446324</v>
      </c>
      <c r="E75" s="142">
        <v>23.154627886804395</v>
      </c>
      <c r="F75" s="141" t="s">
        <v>63</v>
      </c>
      <c r="G75" s="141" t="s">
        <v>63</v>
      </c>
      <c r="H75" s="141" t="s">
        <v>63</v>
      </c>
      <c r="I75" s="141" t="s">
        <v>63</v>
      </c>
      <c r="J75" s="142" t="s">
        <v>63</v>
      </c>
      <c r="K75" s="142" t="s">
        <v>63</v>
      </c>
      <c r="L75" s="142" t="s">
        <v>63</v>
      </c>
      <c r="M75" s="141" t="s">
        <v>63</v>
      </c>
      <c r="N75" s="141">
        <v>4.056145563599683</v>
      </c>
      <c r="O75" s="130"/>
      <c r="P75" s="193"/>
      <c r="R75" s="300"/>
      <c r="S75" s="21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  <c r="BC75" s="300"/>
      <c r="BD75" s="300"/>
      <c r="BE75" s="300"/>
      <c r="BF75" s="300"/>
      <c r="BG75" s="300"/>
      <c r="BH75" s="300"/>
      <c r="BI75" s="300"/>
      <c r="BJ75" s="300"/>
      <c r="BK75" s="300"/>
      <c r="BL75" s="300"/>
      <c r="BM75" s="300"/>
      <c r="BN75" s="300"/>
      <c r="BO75" s="300"/>
      <c r="BP75" s="300"/>
      <c r="BQ75" s="300"/>
      <c r="BR75" s="300"/>
      <c r="BS75" s="300"/>
      <c r="BT75" s="300"/>
      <c r="BU75" s="300"/>
      <c r="BV75" s="300"/>
      <c r="BW75" s="300"/>
      <c r="BX75" s="300"/>
      <c r="BY75" s="300"/>
      <c r="BZ75" s="300"/>
      <c r="CA75" s="300"/>
      <c r="CB75" s="300"/>
      <c r="CC75" s="300"/>
      <c r="CD75" s="300"/>
      <c r="CE75" s="300"/>
    </row>
    <row r="76" spans="2:83" ht="12.75">
      <c r="B76" s="56" t="s">
        <v>51</v>
      </c>
      <c r="C76" s="140">
        <v>17.645382991114047</v>
      </c>
      <c r="D76" s="140">
        <v>17.10175747285744</v>
      </c>
      <c r="E76" s="140">
        <v>20.245631802241874</v>
      </c>
      <c r="F76" s="142">
        <v>2.3061104477001684</v>
      </c>
      <c r="G76" s="140">
        <v>4.08788457825277</v>
      </c>
      <c r="H76" s="140">
        <v>9.431696158079834</v>
      </c>
      <c r="I76" s="141" t="s">
        <v>63</v>
      </c>
      <c r="J76" s="142">
        <v>2.5346168442915684</v>
      </c>
      <c r="K76" s="140">
        <v>5.040960015328943</v>
      </c>
      <c r="L76" s="140">
        <v>4.908182792414339</v>
      </c>
      <c r="M76" s="140">
        <v>12.808110998717714</v>
      </c>
      <c r="N76" s="140">
        <v>3.985663842733563</v>
      </c>
      <c r="O76" s="130"/>
      <c r="P76" s="193"/>
      <c r="R76" s="300"/>
      <c r="S76" s="21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300"/>
      <c r="BG76" s="300"/>
      <c r="BH76" s="300"/>
      <c r="BI76" s="300"/>
      <c r="BJ76" s="300"/>
      <c r="BK76" s="300"/>
      <c r="BL76" s="300"/>
      <c r="BM76" s="300"/>
      <c r="BN76" s="300"/>
      <c r="BO76" s="300"/>
      <c r="BP76" s="300"/>
      <c r="BQ76" s="300"/>
      <c r="BR76" s="300"/>
      <c r="BS76" s="300"/>
      <c r="BT76" s="300"/>
      <c r="BU76" s="300"/>
      <c r="BV76" s="300"/>
      <c r="BW76" s="300"/>
      <c r="BX76" s="300"/>
      <c r="BY76" s="300"/>
      <c r="BZ76" s="300"/>
      <c r="CA76" s="300"/>
      <c r="CB76" s="300"/>
      <c r="CC76" s="300"/>
      <c r="CD76" s="300"/>
      <c r="CE76" s="300"/>
    </row>
    <row r="77" spans="2:83" ht="12.75">
      <c r="B77" s="55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30"/>
      <c r="P77" s="193"/>
      <c r="R77" s="300"/>
      <c r="S77" s="21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0"/>
      <c r="BB77" s="300"/>
      <c r="BC77" s="300"/>
      <c r="BD77" s="300"/>
      <c r="BE77" s="300"/>
      <c r="BF77" s="300"/>
      <c r="BG77" s="300"/>
      <c r="BH77" s="300"/>
      <c r="BI77" s="300"/>
      <c r="BJ77" s="300"/>
      <c r="BK77" s="300"/>
      <c r="BL77" s="300"/>
      <c r="BM77" s="300"/>
      <c r="BN77" s="300"/>
      <c r="BO77" s="300"/>
      <c r="BP77" s="300"/>
      <c r="BQ77" s="300"/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0"/>
      <c r="CD77" s="300"/>
      <c r="CE77" s="300"/>
    </row>
    <row r="78" spans="2:83" ht="12.75">
      <c r="B78" s="17" t="s">
        <v>55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30"/>
      <c r="P78" s="193"/>
      <c r="R78" s="300"/>
      <c r="S78" s="21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00"/>
      <c r="BA78" s="300"/>
      <c r="BB78" s="300"/>
      <c r="BC78" s="300"/>
      <c r="BD78" s="300"/>
      <c r="BE78" s="300"/>
      <c r="BF78" s="300"/>
      <c r="BG78" s="300"/>
      <c r="BH78" s="300"/>
      <c r="BI78" s="300"/>
      <c r="BJ78" s="300"/>
      <c r="BK78" s="300"/>
      <c r="BL78" s="300"/>
      <c r="BM78" s="300"/>
      <c r="BN78" s="300"/>
      <c r="BO78" s="300"/>
      <c r="BP78" s="300"/>
      <c r="BQ78" s="300"/>
      <c r="BR78" s="300"/>
      <c r="BS78" s="300"/>
      <c r="BT78" s="300"/>
      <c r="BU78" s="300"/>
      <c r="BV78" s="300"/>
      <c r="BW78" s="300"/>
      <c r="BX78" s="300"/>
      <c r="BY78" s="300"/>
      <c r="BZ78" s="300"/>
      <c r="CA78" s="300"/>
      <c r="CB78" s="300"/>
      <c r="CC78" s="300"/>
      <c r="CD78" s="300"/>
      <c r="CE78" s="300"/>
    </row>
    <row r="79" spans="2:83" ht="12.75">
      <c r="B79" s="118" t="s">
        <v>31</v>
      </c>
      <c r="C79" s="146">
        <v>13.716485677786814</v>
      </c>
      <c r="D79" s="146">
        <v>12.585780626007775</v>
      </c>
      <c r="E79" s="146">
        <v>18.818837332415814</v>
      </c>
      <c r="F79" s="144">
        <v>2.836272517991709</v>
      </c>
      <c r="G79" s="146">
        <v>4.894702255757012</v>
      </c>
      <c r="H79" s="146">
        <v>8.566295615663293</v>
      </c>
      <c r="I79" s="145" t="s">
        <v>63</v>
      </c>
      <c r="J79" s="146">
        <v>4.649031086120525</v>
      </c>
      <c r="K79" s="146">
        <v>8.594638984362705</v>
      </c>
      <c r="L79" s="146">
        <v>3.9888700208655687</v>
      </c>
      <c r="M79" s="146">
        <v>7.654649254994668</v>
      </c>
      <c r="N79" s="146">
        <v>4.308495328648555</v>
      </c>
      <c r="O79" s="130"/>
      <c r="P79" s="193"/>
      <c r="R79" s="300"/>
      <c r="S79" s="21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0"/>
      <c r="CD79" s="300"/>
      <c r="CE79" s="300"/>
    </row>
    <row r="80" spans="2:83" ht="12.75">
      <c r="B80" s="118" t="s">
        <v>29</v>
      </c>
      <c r="C80" s="146">
        <v>11.127900885166856</v>
      </c>
      <c r="D80" s="146">
        <v>11.791238203185058</v>
      </c>
      <c r="E80" s="146">
        <v>19.517329926177617</v>
      </c>
      <c r="F80" s="146">
        <v>1.6221215803557165</v>
      </c>
      <c r="G80" s="146">
        <v>5.873879024890106</v>
      </c>
      <c r="H80" s="146">
        <v>9.995398184534226</v>
      </c>
      <c r="I80" s="146">
        <v>1.0996891184632642</v>
      </c>
      <c r="J80" s="146">
        <v>3.014861053821141</v>
      </c>
      <c r="K80" s="146">
        <v>4.5161082697113795</v>
      </c>
      <c r="L80" s="146">
        <v>4.287924558130973</v>
      </c>
      <c r="M80" s="146">
        <v>9.432289013445198</v>
      </c>
      <c r="N80" s="146">
        <v>4.3787510273860875</v>
      </c>
      <c r="O80" s="130"/>
      <c r="P80" s="193"/>
      <c r="R80" s="300"/>
      <c r="S80" s="21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300"/>
      <c r="BC80" s="300"/>
      <c r="BD80" s="300"/>
      <c r="BE80" s="300"/>
      <c r="BF80" s="300"/>
      <c r="BG80" s="300"/>
      <c r="BH80" s="300"/>
      <c r="BI80" s="300"/>
      <c r="BJ80" s="300"/>
      <c r="BK80" s="300"/>
      <c r="BL80" s="300"/>
      <c r="BM80" s="300"/>
      <c r="BN80" s="300"/>
      <c r="BO80" s="300"/>
      <c r="BP80" s="300"/>
      <c r="BQ80" s="300"/>
      <c r="BR80" s="300"/>
      <c r="BS80" s="300"/>
      <c r="BT80" s="300"/>
      <c r="BU80" s="300"/>
      <c r="BV80" s="300"/>
      <c r="BW80" s="300"/>
      <c r="BX80" s="300"/>
      <c r="BY80" s="300"/>
      <c r="BZ80" s="300"/>
      <c r="CA80" s="300"/>
      <c r="CB80" s="300"/>
      <c r="CC80" s="300"/>
      <c r="CD80" s="300"/>
      <c r="CE80" s="300"/>
    </row>
    <row r="81" spans="2:83" ht="12.75">
      <c r="B81" s="55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30"/>
      <c r="P81" s="193"/>
      <c r="R81" s="300"/>
      <c r="S81" s="21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S81" s="300"/>
      <c r="AT81" s="300"/>
      <c r="AU81" s="300"/>
      <c r="AV81" s="300"/>
      <c r="AW81" s="300"/>
      <c r="AX81" s="300"/>
      <c r="AY81" s="300"/>
      <c r="AZ81" s="300"/>
      <c r="BA81" s="300"/>
      <c r="BB81" s="300"/>
      <c r="BC81" s="300"/>
      <c r="BD81" s="300"/>
      <c r="BE81" s="300"/>
      <c r="BF81" s="300"/>
      <c r="BG81" s="300"/>
      <c r="BH81" s="300"/>
      <c r="BI81" s="300"/>
      <c r="BJ81" s="300"/>
      <c r="BK81" s="300"/>
      <c r="BL81" s="300"/>
      <c r="BM81" s="300"/>
      <c r="BN81" s="300"/>
      <c r="BO81" s="300"/>
      <c r="BP81" s="300"/>
      <c r="BQ81" s="300"/>
      <c r="BR81" s="300"/>
      <c r="BS81" s="300"/>
      <c r="BT81" s="300"/>
      <c r="BU81" s="300"/>
      <c r="BV81" s="300"/>
      <c r="BW81" s="300"/>
      <c r="BX81" s="300"/>
      <c r="BY81" s="300"/>
      <c r="BZ81" s="300"/>
      <c r="CA81" s="300"/>
      <c r="CB81" s="300"/>
      <c r="CC81" s="300"/>
      <c r="CD81" s="300"/>
      <c r="CE81" s="300"/>
    </row>
    <row r="82" spans="2:83" ht="12.75">
      <c r="B82" s="17" t="s">
        <v>56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30"/>
      <c r="P82" s="193"/>
      <c r="R82" s="300"/>
      <c r="S82" s="21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  <c r="AL82" s="300"/>
      <c r="AM82" s="300"/>
      <c r="AN82" s="300"/>
      <c r="AO82" s="300"/>
      <c r="AP82" s="300"/>
      <c r="AQ82" s="300"/>
      <c r="AR82" s="300"/>
      <c r="AS82" s="300"/>
      <c r="AT82" s="300"/>
      <c r="AU82" s="300"/>
      <c r="AV82" s="300"/>
      <c r="AW82" s="300"/>
      <c r="AX82" s="300"/>
      <c r="AY82" s="300"/>
      <c r="AZ82" s="300"/>
      <c r="BA82" s="300"/>
      <c r="BB82" s="300"/>
      <c r="BC82" s="300"/>
      <c r="BD82" s="300"/>
      <c r="BE82" s="300"/>
      <c r="BF82" s="300"/>
      <c r="BG82" s="300"/>
      <c r="BH82" s="300"/>
      <c r="BI82" s="300"/>
      <c r="BJ82" s="300"/>
      <c r="BK82" s="300"/>
      <c r="BL82" s="300"/>
      <c r="BM82" s="300"/>
      <c r="BN82" s="300"/>
      <c r="BO82" s="300"/>
      <c r="BP82" s="300"/>
      <c r="BQ82" s="300"/>
      <c r="BR82" s="300"/>
      <c r="BS82" s="300"/>
      <c r="BT82" s="300"/>
      <c r="BU82" s="300"/>
      <c r="BV82" s="300"/>
      <c r="BW82" s="300"/>
      <c r="BX82" s="300"/>
      <c r="BY82" s="300"/>
      <c r="BZ82" s="300"/>
      <c r="CA82" s="300"/>
      <c r="CB82" s="300"/>
      <c r="CC82" s="300"/>
      <c r="CD82" s="300"/>
      <c r="CE82" s="300"/>
    </row>
    <row r="83" spans="2:83" ht="12.75">
      <c r="B83" s="118" t="s">
        <v>122</v>
      </c>
      <c r="C83" s="146">
        <v>8.80452053708291</v>
      </c>
      <c r="D83" s="146">
        <v>10.409903636598331</v>
      </c>
      <c r="E83" s="146">
        <v>19.470518577814335</v>
      </c>
      <c r="F83" s="146">
        <v>1.3411473131591471</v>
      </c>
      <c r="G83" s="146">
        <v>6.255509970816751</v>
      </c>
      <c r="H83" s="146">
        <v>10.675647775438971</v>
      </c>
      <c r="I83" s="146">
        <v>1.1484020611670647</v>
      </c>
      <c r="J83" s="146">
        <v>2.9758164605972004</v>
      </c>
      <c r="K83" s="146">
        <v>4.761131793375461</v>
      </c>
      <c r="L83" s="146">
        <v>3.7967041099019405</v>
      </c>
      <c r="M83" s="146">
        <v>8.92226034554871</v>
      </c>
      <c r="N83" s="146">
        <v>4.392813515300156</v>
      </c>
      <c r="O83" s="130"/>
      <c r="P83" s="193"/>
      <c r="R83" s="300"/>
      <c r="S83" s="21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300"/>
      <c r="BM83" s="300"/>
      <c r="BN83" s="300"/>
      <c r="BO83" s="300"/>
      <c r="BP83" s="300"/>
      <c r="BQ83" s="300"/>
      <c r="BR83" s="300"/>
      <c r="BS83" s="300"/>
      <c r="BT83" s="300"/>
      <c r="BU83" s="300"/>
      <c r="BV83" s="300"/>
      <c r="BW83" s="300"/>
      <c r="BX83" s="300"/>
      <c r="BY83" s="300"/>
      <c r="BZ83" s="300"/>
      <c r="CA83" s="300"/>
      <c r="CB83" s="300"/>
      <c r="CC83" s="300"/>
      <c r="CD83" s="300"/>
      <c r="CE83" s="300"/>
    </row>
    <row r="84" spans="2:83" ht="12.75">
      <c r="B84" s="118" t="s">
        <v>33</v>
      </c>
      <c r="C84" s="146">
        <v>18.073932095952255</v>
      </c>
      <c r="D84" s="146">
        <v>15.492317487750931</v>
      </c>
      <c r="E84" s="146">
        <v>18.608638890612887</v>
      </c>
      <c r="F84" s="144">
        <v>2.534503210135775</v>
      </c>
      <c r="G84" s="146">
        <v>3.7132695271671796</v>
      </c>
      <c r="H84" s="146">
        <v>7.808437905116307</v>
      </c>
      <c r="I84" s="135" t="s">
        <v>63</v>
      </c>
      <c r="J84" s="144">
        <v>3.565156401166409</v>
      </c>
      <c r="K84" s="146">
        <v>5.657725709191251</v>
      </c>
      <c r="L84" s="146">
        <v>3.4263288050734593</v>
      </c>
      <c r="M84" s="146">
        <v>11.135856087341867</v>
      </c>
      <c r="N84" s="146">
        <v>5.314701349993043</v>
      </c>
      <c r="O84" s="130"/>
      <c r="P84" s="193"/>
      <c r="R84" s="300"/>
      <c r="S84" s="21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300"/>
      <c r="AV84" s="300"/>
      <c r="AW84" s="300"/>
      <c r="AX84" s="300"/>
      <c r="AY84" s="300"/>
      <c r="AZ84" s="300"/>
      <c r="BA84" s="300"/>
      <c r="BB84" s="300"/>
      <c r="BC84" s="300"/>
      <c r="BD84" s="300"/>
      <c r="BE84" s="300"/>
      <c r="BF84" s="300"/>
      <c r="BG84" s="300"/>
      <c r="BH84" s="300"/>
      <c r="BI84" s="300"/>
      <c r="BJ84" s="300"/>
      <c r="BK84" s="300"/>
      <c r="BL84" s="300"/>
      <c r="BM84" s="300"/>
      <c r="BN84" s="300"/>
      <c r="BO84" s="300"/>
      <c r="BP84" s="300"/>
      <c r="BQ84" s="300"/>
      <c r="BR84" s="300"/>
      <c r="BS84" s="300"/>
      <c r="BT84" s="300"/>
      <c r="BU84" s="300"/>
      <c r="BV84" s="300"/>
      <c r="BW84" s="300"/>
      <c r="BX84" s="300"/>
      <c r="BY84" s="300"/>
      <c r="BZ84" s="300"/>
      <c r="CA84" s="300"/>
      <c r="CB84" s="300"/>
      <c r="CC84" s="300"/>
      <c r="CD84" s="300"/>
      <c r="CE84" s="300"/>
    </row>
    <row r="85" spans="2:83" ht="12.75">
      <c r="B85" s="118" t="s">
        <v>34</v>
      </c>
      <c r="C85" s="146">
        <v>19.438475913835326</v>
      </c>
      <c r="D85" s="146">
        <v>16.238473026428935</v>
      </c>
      <c r="E85" s="146">
        <v>18.51758381223679</v>
      </c>
      <c r="F85" s="146">
        <v>1.8738983723949265</v>
      </c>
      <c r="G85" s="146">
        <v>4.3965661739141355</v>
      </c>
      <c r="H85" s="146">
        <v>7.264915557637673</v>
      </c>
      <c r="I85" s="135" t="s">
        <v>63</v>
      </c>
      <c r="J85" s="144">
        <v>2.8471282187764837</v>
      </c>
      <c r="K85" s="146">
        <v>3.7735839203353065</v>
      </c>
      <c r="L85" s="146">
        <v>5.539103168205323</v>
      </c>
      <c r="M85" s="146">
        <v>11.564983221509388</v>
      </c>
      <c r="N85" s="146">
        <v>4.695919103039947</v>
      </c>
      <c r="O85" s="130"/>
      <c r="P85" s="193"/>
      <c r="R85" s="300"/>
      <c r="S85" s="21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0"/>
      <c r="AW85" s="300"/>
      <c r="AX85" s="300"/>
      <c r="AY85" s="300"/>
      <c r="AZ85" s="300"/>
      <c r="BA85" s="300"/>
      <c r="BB85" s="300"/>
      <c r="BC85" s="300"/>
      <c r="BD85" s="300"/>
      <c r="BE85" s="300"/>
      <c r="BF85" s="300"/>
      <c r="BG85" s="300"/>
      <c r="BH85" s="300"/>
      <c r="BI85" s="300"/>
      <c r="BJ85" s="300"/>
      <c r="BK85" s="300"/>
      <c r="BL85" s="300"/>
      <c r="BM85" s="300"/>
      <c r="BN85" s="300"/>
      <c r="BO85" s="300"/>
      <c r="BP85" s="300"/>
      <c r="BQ85" s="300"/>
      <c r="BR85" s="300"/>
      <c r="BS85" s="300"/>
      <c r="BT85" s="300"/>
      <c r="BU85" s="300"/>
      <c r="BV85" s="300"/>
      <c r="BW85" s="300"/>
      <c r="BX85" s="300"/>
      <c r="BY85" s="300"/>
      <c r="BZ85" s="300"/>
      <c r="CA85" s="300"/>
      <c r="CB85" s="300"/>
      <c r="CC85" s="300"/>
      <c r="CD85" s="300"/>
      <c r="CE85" s="300"/>
    </row>
    <row r="86" spans="2:83" ht="12.75">
      <c r="B86" s="118" t="s">
        <v>59</v>
      </c>
      <c r="C86" s="146">
        <v>18.78588250811425</v>
      </c>
      <c r="D86" s="146">
        <v>15.881623962439956</v>
      </c>
      <c r="E86" s="146">
        <v>18.561130925145076</v>
      </c>
      <c r="F86" s="146">
        <v>2.1898327932960666</v>
      </c>
      <c r="G86" s="146">
        <v>4.069779389954224</v>
      </c>
      <c r="H86" s="146">
        <v>7.52485524970038</v>
      </c>
      <c r="I86" s="135" t="s">
        <v>63</v>
      </c>
      <c r="J86" s="146">
        <v>3.1905253679252024</v>
      </c>
      <c r="K86" s="146">
        <v>4.674675179360206</v>
      </c>
      <c r="L86" s="146">
        <v>4.52866832610885</v>
      </c>
      <c r="M86" s="146">
        <v>11.359753067443567</v>
      </c>
      <c r="N86" s="146">
        <v>4.991851859941319</v>
      </c>
      <c r="O86" s="130"/>
      <c r="P86" s="193"/>
      <c r="R86" s="300"/>
      <c r="S86" s="21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300"/>
      <c r="AV86" s="300"/>
      <c r="AW86" s="300"/>
      <c r="AX86" s="300"/>
      <c r="AY86" s="300"/>
      <c r="AZ86" s="300"/>
      <c r="BA86" s="300"/>
      <c r="BB86" s="300"/>
      <c r="BC86" s="300"/>
      <c r="BD86" s="300"/>
      <c r="BE86" s="300"/>
      <c r="BF86" s="300"/>
      <c r="BG86" s="300"/>
      <c r="BH86" s="300"/>
      <c r="BI86" s="300"/>
      <c r="BJ86" s="300"/>
      <c r="BK86" s="300"/>
      <c r="BL86" s="300"/>
      <c r="BM86" s="300"/>
      <c r="BN86" s="300"/>
      <c r="BO86" s="300"/>
      <c r="BP86" s="300"/>
      <c r="BQ86" s="300"/>
      <c r="BR86" s="300"/>
      <c r="BS86" s="300"/>
      <c r="BT86" s="300"/>
      <c r="BU86" s="300"/>
      <c r="BV86" s="300"/>
      <c r="BW86" s="300"/>
      <c r="BX86" s="300"/>
      <c r="BY86" s="300"/>
      <c r="BZ86" s="300"/>
      <c r="CA86" s="300"/>
      <c r="CB86" s="300"/>
      <c r="CC86" s="300"/>
      <c r="CD86" s="300"/>
      <c r="CE86" s="300"/>
    </row>
    <row r="87" spans="2:83" ht="12.75">
      <c r="B87" s="118" t="s">
        <v>100</v>
      </c>
      <c r="C87" s="146">
        <v>13.933437934016958</v>
      </c>
      <c r="D87" s="146">
        <v>13.491314644391759</v>
      </c>
      <c r="E87" s="146">
        <v>20.2974417463316</v>
      </c>
      <c r="F87" s="146">
        <v>2.9080804948647043</v>
      </c>
      <c r="G87" s="146">
        <v>5.653725962784629</v>
      </c>
      <c r="H87" s="146">
        <v>9.000456460759043</v>
      </c>
      <c r="I87" s="135" t="s">
        <v>63</v>
      </c>
      <c r="J87" s="146">
        <v>4.003743988309718</v>
      </c>
      <c r="K87" s="146">
        <v>5.897498762124422</v>
      </c>
      <c r="L87" s="146">
        <v>5.832441992886172</v>
      </c>
      <c r="M87" s="146">
        <v>8.32054452766598</v>
      </c>
      <c r="N87" s="146">
        <v>3.6199948458242015</v>
      </c>
      <c r="O87" s="130"/>
      <c r="P87" s="193"/>
      <c r="R87" s="300"/>
      <c r="S87" s="21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0"/>
      <c r="AY87" s="300"/>
      <c r="AZ87" s="300"/>
      <c r="BA87" s="300"/>
      <c r="BB87" s="300"/>
      <c r="BC87" s="300"/>
      <c r="BD87" s="300"/>
      <c r="BE87" s="300"/>
      <c r="BF87" s="300"/>
      <c r="BG87" s="300"/>
      <c r="BH87" s="300"/>
      <c r="BI87" s="300"/>
      <c r="BJ87" s="300"/>
      <c r="BK87" s="300"/>
      <c r="BL87" s="300"/>
      <c r="BM87" s="300"/>
      <c r="BN87" s="300"/>
      <c r="BO87" s="300"/>
      <c r="BP87" s="300"/>
      <c r="BQ87" s="300"/>
      <c r="BR87" s="300"/>
      <c r="BS87" s="300"/>
      <c r="BT87" s="300"/>
      <c r="BU87" s="300"/>
      <c r="BV87" s="300"/>
      <c r="BW87" s="300"/>
      <c r="BX87" s="300"/>
      <c r="BY87" s="300"/>
      <c r="BZ87" s="300"/>
      <c r="CA87" s="300"/>
      <c r="CB87" s="300"/>
      <c r="CC87" s="300"/>
      <c r="CD87" s="300"/>
      <c r="CE87" s="300"/>
    </row>
    <row r="88" spans="2:83" ht="12.75">
      <c r="B88" s="55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30"/>
      <c r="P88" s="193"/>
      <c r="R88" s="300"/>
      <c r="S88" s="21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0"/>
      <c r="AY88" s="300"/>
      <c r="AZ88" s="300"/>
      <c r="BA88" s="300"/>
      <c r="BB88" s="300"/>
      <c r="BC88" s="300"/>
      <c r="BD88" s="300"/>
      <c r="BE88" s="300"/>
      <c r="BF88" s="300"/>
      <c r="BG88" s="300"/>
      <c r="BH88" s="300"/>
      <c r="BI88" s="300"/>
      <c r="BJ88" s="300"/>
      <c r="BK88" s="300"/>
      <c r="BL88" s="300"/>
      <c r="BM88" s="300"/>
      <c r="BN88" s="300"/>
      <c r="BO88" s="300"/>
      <c r="BP88" s="300"/>
      <c r="BQ88" s="300"/>
      <c r="BR88" s="300"/>
      <c r="BS88" s="300"/>
      <c r="BT88" s="300"/>
      <c r="BU88" s="300"/>
      <c r="BV88" s="300"/>
      <c r="BW88" s="300"/>
      <c r="BX88" s="300"/>
      <c r="BY88" s="300"/>
      <c r="BZ88" s="300"/>
      <c r="CA88" s="300"/>
      <c r="CB88" s="300"/>
      <c r="CC88" s="300"/>
      <c r="CD88" s="300"/>
      <c r="CE88" s="300"/>
    </row>
    <row r="89" spans="2:83" ht="12.75">
      <c r="B89" s="17" t="s">
        <v>57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30"/>
      <c r="P89" s="193"/>
      <c r="R89" s="300"/>
      <c r="S89" s="21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0"/>
      <c r="BN89" s="300"/>
      <c r="BO89" s="300"/>
      <c r="BP89" s="300"/>
      <c r="BQ89" s="300"/>
      <c r="BR89" s="300"/>
      <c r="BS89" s="300"/>
      <c r="BT89" s="300"/>
      <c r="BU89" s="300"/>
      <c r="BV89" s="300"/>
      <c r="BW89" s="300"/>
      <c r="BX89" s="300"/>
      <c r="BY89" s="300"/>
      <c r="BZ89" s="300"/>
      <c r="CA89" s="300"/>
      <c r="CB89" s="300"/>
      <c r="CC89" s="300"/>
      <c r="CD89" s="300"/>
      <c r="CE89" s="300"/>
    </row>
    <row r="90" spans="2:83" ht="12.75">
      <c r="B90" s="55" t="s">
        <v>36</v>
      </c>
      <c r="C90" s="146">
        <v>9.247953395454717</v>
      </c>
      <c r="D90" s="146">
        <v>9.920497480817835</v>
      </c>
      <c r="E90" s="146">
        <v>20.58824082220278</v>
      </c>
      <c r="F90" s="146">
        <v>1.2584046660369537</v>
      </c>
      <c r="G90" s="146">
        <v>6.923347213416332</v>
      </c>
      <c r="H90" s="146">
        <v>10.087163639221531</v>
      </c>
      <c r="I90" s="146">
        <v>1.292987919267501</v>
      </c>
      <c r="J90" s="146">
        <v>3.1407878890246064</v>
      </c>
      <c r="K90" s="146">
        <v>3.979791721676201</v>
      </c>
      <c r="L90" s="146">
        <v>3.627229696609996</v>
      </c>
      <c r="M90" s="146">
        <v>9.271299147996762</v>
      </c>
      <c r="N90" s="146">
        <v>4.529621576988826</v>
      </c>
      <c r="O90" s="130"/>
      <c r="P90" s="193"/>
      <c r="R90" s="300"/>
      <c r="S90" s="21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AZ90" s="300"/>
      <c r="BA90" s="300"/>
      <c r="BB90" s="300"/>
      <c r="BC90" s="300"/>
      <c r="BD90" s="300"/>
      <c r="BE90" s="300"/>
      <c r="BF90" s="300"/>
      <c r="BG90" s="300"/>
      <c r="BH90" s="300"/>
      <c r="BI90" s="300"/>
      <c r="BJ90" s="300"/>
      <c r="BK90" s="300"/>
      <c r="BL90" s="300"/>
      <c r="BM90" s="300"/>
      <c r="BN90" s="300"/>
      <c r="BO90" s="300"/>
      <c r="BP90" s="300"/>
      <c r="BQ90" s="300"/>
      <c r="BR90" s="300"/>
      <c r="BS90" s="300"/>
      <c r="BT90" s="300"/>
      <c r="BU90" s="300"/>
      <c r="BV90" s="300"/>
      <c r="BW90" s="300"/>
      <c r="BX90" s="300"/>
      <c r="BY90" s="300"/>
      <c r="BZ90" s="300"/>
      <c r="CA90" s="300"/>
      <c r="CB90" s="300"/>
      <c r="CC90" s="300"/>
      <c r="CD90" s="300"/>
      <c r="CE90" s="300"/>
    </row>
    <row r="91" spans="2:83" ht="12.75">
      <c r="B91" s="55" t="s">
        <v>37</v>
      </c>
      <c r="C91" s="146">
        <v>11.14189882269737</v>
      </c>
      <c r="D91" s="146">
        <v>14.713558926499184</v>
      </c>
      <c r="E91" s="146">
        <v>20.815622341532205</v>
      </c>
      <c r="F91" s="146">
        <v>2.3205124352281024</v>
      </c>
      <c r="G91" s="146">
        <v>6.23489905012902</v>
      </c>
      <c r="H91" s="146">
        <v>11.594826848164328</v>
      </c>
      <c r="I91" s="146">
        <v>1.1311926887023276</v>
      </c>
      <c r="J91" s="146">
        <v>3.631037480207865</v>
      </c>
      <c r="K91" s="146">
        <v>6.511457150561626</v>
      </c>
      <c r="L91" s="146">
        <v>4.266107694169687</v>
      </c>
      <c r="M91" s="146">
        <v>11.019987821261413</v>
      </c>
      <c r="N91" s="146">
        <v>4.101541263614383</v>
      </c>
      <c r="O91" s="130"/>
      <c r="P91" s="193"/>
      <c r="R91" s="300"/>
      <c r="S91" s="21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300"/>
      <c r="BB91" s="300"/>
      <c r="BC91" s="300"/>
      <c r="BD91" s="300"/>
      <c r="BE91" s="300"/>
      <c r="BF91" s="300"/>
      <c r="BG91" s="300"/>
      <c r="BH91" s="300"/>
      <c r="BI91" s="300"/>
      <c r="BJ91" s="300"/>
      <c r="BK91" s="300"/>
      <c r="BL91" s="300"/>
      <c r="BM91" s="300"/>
      <c r="BN91" s="300"/>
      <c r="BO91" s="300"/>
      <c r="BP91" s="300"/>
      <c r="BQ91" s="300"/>
      <c r="BR91" s="300"/>
      <c r="BS91" s="300"/>
      <c r="BT91" s="300"/>
      <c r="BU91" s="300"/>
      <c r="BV91" s="300"/>
      <c r="BW91" s="300"/>
      <c r="BX91" s="300"/>
      <c r="BY91" s="300"/>
      <c r="BZ91" s="300"/>
      <c r="CA91" s="300"/>
      <c r="CB91" s="300"/>
      <c r="CC91" s="300"/>
      <c r="CD91" s="300"/>
      <c r="CE91" s="300"/>
    </row>
    <row r="92" spans="2:83" ht="12.75">
      <c r="B92" s="55" t="s">
        <v>38</v>
      </c>
      <c r="C92" s="146">
        <v>18.47842371932059</v>
      </c>
      <c r="D92" s="146">
        <v>18.344825361142085</v>
      </c>
      <c r="E92" s="146">
        <v>22.306229119093636</v>
      </c>
      <c r="F92" s="144">
        <v>2.9000019694071866</v>
      </c>
      <c r="G92" s="144">
        <v>3.6734911972937954</v>
      </c>
      <c r="H92" s="146">
        <v>10.358131059489475</v>
      </c>
      <c r="I92" s="119" t="s">
        <v>63</v>
      </c>
      <c r="J92" s="146">
        <v>4.6254770674606895</v>
      </c>
      <c r="K92" s="146">
        <v>6.857869058297183</v>
      </c>
      <c r="L92" s="146">
        <v>6.115251131807688</v>
      </c>
      <c r="M92" s="146">
        <v>13.891649124221523</v>
      </c>
      <c r="N92" s="144">
        <v>3.383807126915226</v>
      </c>
      <c r="O92" s="130"/>
      <c r="P92" s="193"/>
      <c r="R92" s="300"/>
      <c r="S92" s="21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AZ92" s="300"/>
      <c r="BA92" s="300"/>
      <c r="BB92" s="300"/>
      <c r="BC92" s="300"/>
      <c r="BD92" s="300"/>
      <c r="BE92" s="300"/>
      <c r="BF92" s="300"/>
      <c r="BG92" s="300"/>
      <c r="BH92" s="300"/>
      <c r="BI92" s="300"/>
      <c r="BJ92" s="300"/>
      <c r="BK92" s="300"/>
      <c r="BL92" s="300"/>
      <c r="BM92" s="300"/>
      <c r="BN92" s="300"/>
      <c r="BO92" s="300"/>
      <c r="BP92" s="300"/>
      <c r="BQ92" s="300"/>
      <c r="BR92" s="300"/>
      <c r="BS92" s="300"/>
      <c r="BT92" s="300"/>
      <c r="BU92" s="300"/>
      <c r="BV92" s="300"/>
      <c r="BW92" s="300"/>
      <c r="BX92" s="300"/>
      <c r="BY92" s="300"/>
      <c r="BZ92" s="300"/>
      <c r="CA92" s="300"/>
      <c r="CB92" s="300"/>
      <c r="CC92" s="300"/>
      <c r="CD92" s="300"/>
      <c r="CE92" s="300"/>
    </row>
    <row r="93" spans="2:83" ht="12.75">
      <c r="B93" s="55" t="s">
        <v>39</v>
      </c>
      <c r="C93" s="146">
        <v>13.507574811992157</v>
      </c>
      <c r="D93" s="146">
        <v>13.369835946512328</v>
      </c>
      <c r="E93" s="146">
        <v>20.533681529598073</v>
      </c>
      <c r="F93" s="144">
        <v>2.7490304831078234</v>
      </c>
      <c r="G93" s="144">
        <v>4.040465939256994</v>
      </c>
      <c r="H93" s="146">
        <v>11.287959395186343</v>
      </c>
      <c r="I93" s="119" t="s">
        <v>63</v>
      </c>
      <c r="J93" s="144">
        <v>3.6877356793558276</v>
      </c>
      <c r="K93" s="146">
        <v>6.369559348608153</v>
      </c>
      <c r="L93" s="146">
        <v>5.445631209518989</v>
      </c>
      <c r="M93" s="146">
        <v>9.068041833222852</v>
      </c>
      <c r="N93" s="144">
        <v>3.658663947419037</v>
      </c>
      <c r="O93" s="130"/>
      <c r="P93" s="193"/>
      <c r="R93" s="300"/>
      <c r="S93" s="21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  <c r="BC93" s="300"/>
      <c r="BD93" s="300"/>
      <c r="BE93" s="300"/>
      <c r="BF93" s="300"/>
      <c r="BG93" s="300"/>
      <c r="BH93" s="300"/>
      <c r="BI93" s="300"/>
      <c r="BJ93" s="300"/>
      <c r="BK93" s="300"/>
      <c r="BL93" s="300"/>
      <c r="BM93" s="300"/>
      <c r="BN93" s="300"/>
      <c r="BO93" s="300"/>
      <c r="BP93" s="300"/>
      <c r="BQ93" s="300"/>
      <c r="BR93" s="300"/>
      <c r="BS93" s="300"/>
      <c r="BT93" s="300"/>
      <c r="BU93" s="300"/>
      <c r="BV93" s="300"/>
      <c r="BW93" s="300"/>
      <c r="BX93" s="300"/>
      <c r="BY93" s="300"/>
      <c r="BZ93" s="300"/>
      <c r="CA93" s="300"/>
      <c r="CB93" s="300"/>
      <c r="CC93" s="300"/>
      <c r="CD93" s="300"/>
      <c r="CE93" s="300"/>
    </row>
    <row r="94" spans="2:83" s="148" customFormat="1" ht="12.75">
      <c r="B94" s="55" t="s">
        <v>40</v>
      </c>
      <c r="C94" s="146">
        <v>17.07702741232812</v>
      </c>
      <c r="D94" s="146">
        <v>15.747967971190887</v>
      </c>
      <c r="E94" s="146">
        <v>18.08079071519272</v>
      </c>
      <c r="F94" s="144">
        <v>2.054418157194492</v>
      </c>
      <c r="G94" s="146">
        <v>5.872398228134845</v>
      </c>
      <c r="H94" s="146">
        <v>11.096019242931515</v>
      </c>
      <c r="I94" s="119" t="s">
        <v>63</v>
      </c>
      <c r="J94" s="146">
        <v>3.2462180951768396</v>
      </c>
      <c r="K94" s="146">
        <v>5.710632912467772</v>
      </c>
      <c r="L94" s="146">
        <v>5.321506430807692</v>
      </c>
      <c r="M94" s="146">
        <v>8.283512932878535</v>
      </c>
      <c r="N94" s="146">
        <v>4.465369724886259</v>
      </c>
      <c r="O94" s="130"/>
      <c r="P94" s="193"/>
      <c r="Q94" s="147"/>
      <c r="R94" s="300"/>
      <c r="S94" s="21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I94" s="330"/>
      <c r="BJ94" s="330"/>
      <c r="BK94" s="330"/>
      <c r="BL94" s="330"/>
      <c r="BM94" s="330"/>
      <c r="BN94" s="330"/>
      <c r="BO94" s="330"/>
      <c r="BP94" s="330"/>
      <c r="BQ94" s="330"/>
      <c r="BR94" s="330"/>
      <c r="BS94" s="330"/>
      <c r="BT94" s="330"/>
      <c r="BU94" s="330"/>
      <c r="BV94" s="330"/>
      <c r="BW94" s="330"/>
      <c r="BX94" s="330"/>
      <c r="BY94" s="330"/>
      <c r="BZ94" s="330"/>
      <c r="CA94" s="330"/>
      <c r="CB94" s="330"/>
      <c r="CC94" s="330"/>
      <c r="CD94" s="330"/>
      <c r="CE94" s="330"/>
    </row>
    <row r="95" spans="2:83" s="150" customFormat="1" ht="12.75">
      <c r="B95" s="55" t="s">
        <v>41</v>
      </c>
      <c r="C95" s="146">
        <v>7.214583714482425</v>
      </c>
      <c r="D95" s="146">
        <v>5.194586941481076</v>
      </c>
      <c r="E95" s="146">
        <v>14.335996876316509</v>
      </c>
      <c r="F95" s="145" t="s">
        <v>63</v>
      </c>
      <c r="G95" s="146">
        <v>4.166202748657157</v>
      </c>
      <c r="H95" s="146">
        <v>4.823637872011461</v>
      </c>
      <c r="I95" s="119" t="s">
        <v>63</v>
      </c>
      <c r="J95" s="144">
        <v>1.6895138066303632</v>
      </c>
      <c r="K95" s="146">
        <v>2.660731472665758</v>
      </c>
      <c r="L95" s="146">
        <v>3.3124815469267106</v>
      </c>
      <c r="M95" s="146">
        <v>5.591033736558564</v>
      </c>
      <c r="N95" s="146">
        <v>5.08349140826915</v>
      </c>
      <c r="O95" s="130"/>
      <c r="P95" s="193"/>
      <c r="Q95" s="149"/>
      <c r="R95" s="300"/>
      <c r="S95" s="21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0"/>
      <c r="AY95" s="300"/>
      <c r="AZ95" s="300"/>
      <c r="BA95" s="300"/>
      <c r="BB95" s="300"/>
      <c r="BC95" s="300"/>
      <c r="BD95" s="300"/>
      <c r="BE95" s="300"/>
      <c r="BF95" s="300"/>
      <c r="BG95" s="300"/>
      <c r="BH95" s="300"/>
      <c r="BI95" s="331"/>
      <c r="BJ95" s="331"/>
      <c r="BK95" s="331"/>
      <c r="BL95" s="331"/>
      <c r="BM95" s="331"/>
      <c r="BN95" s="331"/>
      <c r="BO95" s="331"/>
      <c r="BP95" s="331"/>
      <c r="BQ95" s="331"/>
      <c r="BR95" s="331"/>
      <c r="BS95" s="331"/>
      <c r="BT95" s="331"/>
      <c r="BU95" s="331"/>
      <c r="BV95" s="331"/>
      <c r="BW95" s="331"/>
      <c r="BX95" s="331"/>
      <c r="BY95" s="331"/>
      <c r="BZ95" s="331"/>
      <c r="CA95" s="331"/>
      <c r="CB95" s="331"/>
      <c r="CC95" s="331"/>
      <c r="CD95" s="331"/>
      <c r="CE95" s="331"/>
    </row>
    <row r="96" spans="2:83" ht="12.75">
      <c r="B96" s="55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30"/>
      <c r="P96" s="193"/>
      <c r="Q96" s="151"/>
      <c r="R96" s="300"/>
      <c r="S96" s="21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300"/>
      <c r="AV96" s="300"/>
      <c r="AW96" s="300"/>
      <c r="AX96" s="300"/>
      <c r="AY96" s="300"/>
      <c r="AZ96" s="300"/>
      <c r="BA96" s="300"/>
      <c r="BB96" s="300"/>
      <c r="BC96" s="300"/>
      <c r="BD96" s="300"/>
      <c r="BE96" s="300"/>
      <c r="BF96" s="300"/>
      <c r="BG96" s="300"/>
      <c r="BH96" s="300"/>
      <c r="BI96" s="300"/>
      <c r="BJ96" s="300"/>
      <c r="BK96" s="300"/>
      <c r="BL96" s="300"/>
      <c r="BM96" s="300"/>
      <c r="BN96" s="300"/>
      <c r="BO96" s="300"/>
      <c r="BP96" s="300"/>
      <c r="BQ96" s="300"/>
      <c r="BR96" s="300"/>
      <c r="BS96" s="300"/>
      <c r="BT96" s="300"/>
      <c r="BU96" s="300"/>
      <c r="BV96" s="300"/>
      <c r="BW96" s="300"/>
      <c r="BX96" s="300"/>
      <c r="BY96" s="300"/>
      <c r="BZ96" s="300"/>
      <c r="CA96" s="300"/>
      <c r="CB96" s="300"/>
      <c r="CC96" s="300"/>
      <c r="CD96" s="300"/>
      <c r="CE96" s="300"/>
    </row>
    <row r="97" spans="2:83" ht="12.75">
      <c r="B97" s="17" t="s">
        <v>58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30"/>
      <c r="P97" s="193"/>
      <c r="R97" s="300"/>
      <c r="S97" s="21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0"/>
      <c r="AV97" s="30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  <c r="BP97" s="300"/>
      <c r="BQ97" s="300"/>
      <c r="BR97" s="300"/>
      <c r="BS97" s="300"/>
      <c r="BT97" s="300"/>
      <c r="BU97" s="300"/>
      <c r="BV97" s="300"/>
      <c r="BW97" s="300"/>
      <c r="BX97" s="300"/>
      <c r="BY97" s="300"/>
      <c r="BZ97" s="300"/>
      <c r="CA97" s="300"/>
      <c r="CB97" s="300"/>
      <c r="CC97" s="300"/>
      <c r="CD97" s="300"/>
      <c r="CE97" s="300"/>
    </row>
    <row r="98" spans="2:83" ht="12.75">
      <c r="B98" s="55" t="s">
        <v>42</v>
      </c>
      <c r="C98" s="146">
        <v>11.758847945698129</v>
      </c>
      <c r="D98" s="146">
        <v>11.636859561909107</v>
      </c>
      <c r="E98" s="146">
        <v>16.250343660126298</v>
      </c>
      <c r="F98" s="145" t="s">
        <v>63</v>
      </c>
      <c r="G98" s="144">
        <v>3.6327355451303447</v>
      </c>
      <c r="H98" s="146">
        <v>9.941240573274898</v>
      </c>
      <c r="I98" s="145" t="s">
        <v>63</v>
      </c>
      <c r="J98" s="145" t="s">
        <v>63</v>
      </c>
      <c r="K98" s="144">
        <v>3.1785718864544883</v>
      </c>
      <c r="L98" s="144">
        <v>4.523277414193742</v>
      </c>
      <c r="M98" s="146">
        <v>10.609283154318991</v>
      </c>
      <c r="N98" s="144">
        <v>4.54341309499828</v>
      </c>
      <c r="O98" s="130"/>
      <c r="P98" s="193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0"/>
      <c r="AY98" s="300"/>
      <c r="AZ98" s="300"/>
      <c r="BA98" s="300"/>
      <c r="BB98" s="300"/>
      <c r="BC98" s="300"/>
      <c r="BD98" s="300"/>
      <c r="BE98" s="300"/>
      <c r="BF98" s="300"/>
      <c r="BG98" s="300"/>
      <c r="BH98" s="300"/>
      <c r="BI98" s="300"/>
      <c r="BJ98" s="300"/>
      <c r="BK98" s="300"/>
      <c r="BL98" s="300"/>
      <c r="BM98" s="300"/>
      <c r="BN98" s="300"/>
      <c r="BO98" s="300"/>
      <c r="BP98" s="300"/>
      <c r="BQ98" s="300"/>
      <c r="BR98" s="300"/>
      <c r="BS98" s="300"/>
      <c r="BT98" s="300"/>
      <c r="BU98" s="300"/>
      <c r="BV98" s="300"/>
      <c r="BW98" s="300"/>
      <c r="BX98" s="300"/>
      <c r="BY98" s="300"/>
      <c r="BZ98" s="300"/>
      <c r="CA98" s="300"/>
      <c r="CB98" s="300"/>
      <c r="CC98" s="300"/>
      <c r="CD98" s="300"/>
      <c r="CE98" s="300"/>
    </row>
    <row r="99" spans="2:83" ht="12.75">
      <c r="B99" s="55" t="s">
        <v>43</v>
      </c>
      <c r="C99" s="146">
        <v>11.678625855016522</v>
      </c>
      <c r="D99" s="146">
        <v>13.271945853763576</v>
      </c>
      <c r="E99" s="146">
        <v>18.822546013982368</v>
      </c>
      <c r="F99" s="144">
        <v>1.7722749375321443</v>
      </c>
      <c r="G99" s="146">
        <v>4.559482001169831</v>
      </c>
      <c r="H99" s="146">
        <v>12.143664131800987</v>
      </c>
      <c r="I99" s="145" t="s">
        <v>63</v>
      </c>
      <c r="J99" s="146">
        <v>2.5751979152381677</v>
      </c>
      <c r="K99" s="146">
        <v>4.603331366468133</v>
      </c>
      <c r="L99" s="146">
        <v>4.99815209619784</v>
      </c>
      <c r="M99" s="146">
        <v>10.080159086995081</v>
      </c>
      <c r="N99" s="146">
        <v>4.2859509810861685</v>
      </c>
      <c r="O99" s="130"/>
      <c r="P99" s="193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0"/>
      <c r="AY99" s="300"/>
      <c r="AZ99" s="300"/>
      <c r="BA99" s="300"/>
      <c r="BB99" s="300"/>
      <c r="BC99" s="300"/>
      <c r="BD99" s="300"/>
      <c r="BE99" s="300"/>
      <c r="BF99" s="300"/>
      <c r="BG99" s="300"/>
      <c r="BH99" s="300"/>
      <c r="BI99" s="300"/>
      <c r="BJ99" s="300"/>
      <c r="BK99" s="300"/>
      <c r="BL99" s="300"/>
      <c r="BM99" s="300"/>
      <c r="BN99" s="300"/>
      <c r="BO99" s="300"/>
      <c r="BP99" s="300"/>
      <c r="BQ99" s="300"/>
      <c r="BR99" s="300"/>
      <c r="BS99" s="300"/>
      <c r="BT99" s="300"/>
      <c r="BU99" s="300"/>
      <c r="BV99" s="300"/>
      <c r="BW99" s="300"/>
      <c r="BX99" s="300"/>
      <c r="BY99" s="300"/>
      <c r="BZ99" s="300"/>
      <c r="CA99" s="300"/>
      <c r="CB99" s="300"/>
      <c r="CC99" s="300"/>
      <c r="CD99" s="300"/>
      <c r="CE99" s="300"/>
    </row>
    <row r="100" spans="2:83" ht="12.75">
      <c r="B100" s="55" t="s">
        <v>44</v>
      </c>
      <c r="C100" s="146">
        <v>11.039162452598307</v>
      </c>
      <c r="D100" s="146">
        <v>12.586963576019016</v>
      </c>
      <c r="E100" s="146">
        <v>20.485438707968157</v>
      </c>
      <c r="F100" s="145" t="s">
        <v>63</v>
      </c>
      <c r="G100" s="144">
        <v>2.3635382687769444</v>
      </c>
      <c r="H100" s="146">
        <v>12.123635347068491</v>
      </c>
      <c r="I100" s="145" t="s">
        <v>63</v>
      </c>
      <c r="J100" s="146">
        <v>3.312126476852393</v>
      </c>
      <c r="K100" s="146">
        <v>5.0462760083582126</v>
      </c>
      <c r="L100" s="146">
        <v>4.986454225260291</v>
      </c>
      <c r="M100" s="146">
        <v>10.094742709436929</v>
      </c>
      <c r="N100" s="146">
        <v>4.371207994966207</v>
      </c>
      <c r="O100" s="130"/>
      <c r="P100" s="193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AZ100" s="300"/>
      <c r="BA100" s="300"/>
      <c r="BB100" s="300"/>
      <c r="BC100" s="300"/>
      <c r="BD100" s="300"/>
      <c r="BE100" s="300"/>
      <c r="BF100" s="300"/>
      <c r="BG100" s="300"/>
      <c r="BH100" s="300"/>
      <c r="BI100" s="300"/>
      <c r="BJ100" s="300"/>
      <c r="BK100" s="300"/>
      <c r="BL100" s="300"/>
      <c r="BM100" s="300"/>
      <c r="BN100" s="300"/>
      <c r="BO100" s="300"/>
      <c r="BP100" s="300"/>
      <c r="BQ100" s="300"/>
      <c r="BR100" s="300"/>
      <c r="BS100" s="300"/>
      <c r="BT100" s="300"/>
      <c r="BU100" s="300"/>
      <c r="BV100" s="300"/>
      <c r="BW100" s="300"/>
      <c r="BX100" s="300"/>
      <c r="BY100" s="300"/>
      <c r="BZ100" s="300"/>
      <c r="CA100" s="300"/>
      <c r="CB100" s="300"/>
      <c r="CC100" s="300"/>
      <c r="CD100" s="300"/>
      <c r="CE100" s="300"/>
    </row>
    <row r="101" spans="2:83" ht="12.75">
      <c r="B101" s="55" t="s">
        <v>45</v>
      </c>
      <c r="C101" s="146">
        <v>9.925623514168525</v>
      </c>
      <c r="D101" s="146">
        <v>10.42902925162793</v>
      </c>
      <c r="E101" s="146">
        <v>17.870041810917513</v>
      </c>
      <c r="F101" s="145" t="s">
        <v>63</v>
      </c>
      <c r="G101" s="146">
        <v>5.006466561601012</v>
      </c>
      <c r="H101" s="146">
        <v>9.715524755797441</v>
      </c>
      <c r="I101" s="145" t="s">
        <v>63</v>
      </c>
      <c r="J101" s="144">
        <v>2.262694589912918</v>
      </c>
      <c r="K101" s="144">
        <v>3.0864230874934004</v>
      </c>
      <c r="L101" s="146">
        <v>3.1569099083944603</v>
      </c>
      <c r="M101" s="146">
        <v>9.390647738904152</v>
      </c>
      <c r="N101" s="146">
        <v>4.154617090204795</v>
      </c>
      <c r="O101" s="130"/>
      <c r="P101" s="193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0"/>
      <c r="AY101" s="300"/>
      <c r="AZ101" s="300"/>
      <c r="BA101" s="300"/>
      <c r="BB101" s="300"/>
      <c r="BC101" s="300"/>
      <c r="BD101" s="300"/>
      <c r="BE101" s="300"/>
      <c r="BF101" s="300"/>
      <c r="BG101" s="300"/>
      <c r="BH101" s="300"/>
      <c r="BI101" s="300"/>
      <c r="BJ101" s="300"/>
      <c r="BK101" s="300"/>
      <c r="BL101" s="300"/>
      <c r="BM101" s="300"/>
      <c r="BN101" s="300"/>
      <c r="BO101" s="300"/>
      <c r="BP101" s="300"/>
      <c r="BQ101" s="300"/>
      <c r="BR101" s="300"/>
      <c r="BS101" s="300"/>
      <c r="BT101" s="300"/>
      <c r="BU101" s="300"/>
      <c r="BV101" s="300"/>
      <c r="BW101" s="300"/>
      <c r="BX101" s="300"/>
      <c r="BY101" s="300"/>
      <c r="BZ101" s="300"/>
      <c r="CA101" s="300"/>
      <c r="CB101" s="300"/>
      <c r="CC101" s="300"/>
      <c r="CD101" s="300"/>
      <c r="CE101" s="300"/>
    </row>
    <row r="102" spans="2:83" ht="12.75">
      <c r="B102" s="55" t="s">
        <v>46</v>
      </c>
      <c r="C102" s="146">
        <v>8.95008986737755</v>
      </c>
      <c r="D102" s="146">
        <v>8.982424683638651</v>
      </c>
      <c r="E102" s="146">
        <v>18.306581622747288</v>
      </c>
      <c r="F102" s="145" t="s">
        <v>63</v>
      </c>
      <c r="G102" s="146">
        <v>2.988883557901839</v>
      </c>
      <c r="H102" s="146">
        <v>7.784044749459514</v>
      </c>
      <c r="I102" s="145" t="s">
        <v>63</v>
      </c>
      <c r="J102" s="144">
        <v>1.569937791874293</v>
      </c>
      <c r="K102" s="144">
        <v>1.937562318425489</v>
      </c>
      <c r="L102" s="146">
        <v>3.4403466813256194</v>
      </c>
      <c r="M102" s="146">
        <v>7.6463891917010764</v>
      </c>
      <c r="N102" s="146">
        <v>3.699000647742495</v>
      </c>
      <c r="O102" s="130"/>
      <c r="P102" s="193"/>
      <c r="R102" s="300"/>
      <c r="S102" s="300"/>
      <c r="T102" s="300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0"/>
      <c r="AY102" s="300"/>
      <c r="AZ102" s="300"/>
      <c r="BA102" s="300"/>
      <c r="BB102" s="300"/>
      <c r="BC102" s="300"/>
      <c r="BD102" s="300"/>
      <c r="BE102" s="300"/>
      <c r="BF102" s="300"/>
      <c r="BG102" s="300"/>
      <c r="BH102" s="300"/>
      <c r="BI102" s="300"/>
      <c r="BJ102" s="300"/>
      <c r="BK102" s="300"/>
      <c r="BL102" s="300"/>
      <c r="BM102" s="300"/>
      <c r="BN102" s="300"/>
      <c r="BO102" s="300"/>
      <c r="BP102" s="300"/>
      <c r="BQ102" s="300"/>
      <c r="BR102" s="300"/>
      <c r="BS102" s="300"/>
      <c r="BT102" s="300"/>
      <c r="BU102" s="300"/>
      <c r="BV102" s="300"/>
      <c r="BW102" s="300"/>
      <c r="BX102" s="300"/>
      <c r="BY102" s="300"/>
      <c r="BZ102" s="300"/>
      <c r="CA102" s="300"/>
      <c r="CB102" s="300"/>
      <c r="CC102" s="300"/>
      <c r="CD102" s="300"/>
      <c r="CE102" s="300"/>
    </row>
    <row r="103" spans="2:83" ht="12.75">
      <c r="B103" s="55" t="s">
        <v>47</v>
      </c>
      <c r="C103" s="146">
        <v>9.27126345337345</v>
      </c>
      <c r="D103" s="146">
        <v>9.739695755099104</v>
      </c>
      <c r="E103" s="146">
        <v>17.95917279710623</v>
      </c>
      <c r="F103" s="145" t="s">
        <v>63</v>
      </c>
      <c r="G103" s="146">
        <v>6.2050207154923145</v>
      </c>
      <c r="H103" s="146">
        <v>7.224503008348113</v>
      </c>
      <c r="I103" s="145" t="s">
        <v>63</v>
      </c>
      <c r="J103" s="146">
        <v>2.495814045553003</v>
      </c>
      <c r="K103" s="146">
        <v>3.0176152866495376</v>
      </c>
      <c r="L103" s="146">
        <v>3.0517143309949617</v>
      </c>
      <c r="M103" s="146">
        <v>8.127362405945746</v>
      </c>
      <c r="N103" s="146">
        <v>4.365594134584043</v>
      </c>
      <c r="O103" s="130"/>
      <c r="P103" s="193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AZ103" s="300"/>
      <c r="BA103" s="300"/>
      <c r="BB103" s="300"/>
      <c r="BC103" s="300"/>
      <c r="BD103" s="300"/>
      <c r="BE103" s="300"/>
      <c r="BF103" s="300"/>
      <c r="BG103" s="300"/>
      <c r="BH103" s="300"/>
      <c r="BI103" s="300"/>
      <c r="BJ103" s="300"/>
      <c r="BK103" s="300"/>
      <c r="BL103" s="300"/>
      <c r="BM103" s="300"/>
      <c r="BN103" s="300"/>
      <c r="BO103" s="300"/>
      <c r="BP103" s="300"/>
      <c r="BQ103" s="300"/>
      <c r="BR103" s="300"/>
      <c r="BS103" s="300"/>
      <c r="BT103" s="300"/>
      <c r="BU103" s="300"/>
      <c r="BV103" s="300"/>
      <c r="BW103" s="300"/>
      <c r="BX103" s="300"/>
      <c r="BY103" s="300"/>
      <c r="BZ103" s="300"/>
      <c r="CA103" s="300"/>
      <c r="CB103" s="300"/>
      <c r="CC103" s="300"/>
      <c r="CD103" s="300"/>
      <c r="CE103" s="300"/>
    </row>
    <row r="104" spans="2:83" ht="12.75">
      <c r="B104" s="55" t="s">
        <v>48</v>
      </c>
      <c r="C104" s="146">
        <v>16.993368511426347</v>
      </c>
      <c r="D104" s="146">
        <v>15.286419184538158</v>
      </c>
      <c r="E104" s="146">
        <v>24.01818206069152</v>
      </c>
      <c r="F104" s="146">
        <v>3.6981783651162683</v>
      </c>
      <c r="G104" s="146">
        <v>11.282054987162192</v>
      </c>
      <c r="H104" s="146">
        <v>12.173981429592018</v>
      </c>
      <c r="I104" s="145" t="s">
        <v>63</v>
      </c>
      <c r="J104" s="146">
        <v>6.165439032992886</v>
      </c>
      <c r="K104" s="146">
        <v>10.643922268252169</v>
      </c>
      <c r="L104" s="146">
        <v>5.006718505934458</v>
      </c>
      <c r="M104" s="146">
        <v>9.12560265036016</v>
      </c>
      <c r="N104" s="146">
        <v>5.3851961171815725</v>
      </c>
      <c r="O104" s="130"/>
      <c r="P104" s="193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0"/>
      <c r="AY104" s="300"/>
      <c r="AZ104" s="300"/>
      <c r="BA104" s="300"/>
      <c r="BB104" s="300"/>
      <c r="BC104" s="300"/>
      <c r="BD104" s="300"/>
      <c r="BE104" s="300"/>
      <c r="BF104" s="300"/>
      <c r="BG104" s="300"/>
      <c r="BH104" s="300"/>
      <c r="BI104" s="300"/>
      <c r="BJ104" s="300"/>
      <c r="BK104" s="300"/>
      <c r="BL104" s="300"/>
      <c r="BM104" s="300"/>
      <c r="BN104" s="300"/>
      <c r="BO104" s="300"/>
      <c r="BP104" s="300"/>
      <c r="BQ104" s="300"/>
      <c r="BR104" s="300"/>
      <c r="BS104" s="300"/>
      <c r="BT104" s="300"/>
      <c r="BU104" s="300"/>
      <c r="BV104" s="300"/>
      <c r="BW104" s="300"/>
      <c r="BX104" s="300"/>
      <c r="BY104" s="300"/>
      <c r="BZ104" s="300"/>
      <c r="CA104" s="300"/>
      <c r="CB104" s="300"/>
      <c r="CC104" s="300"/>
      <c r="CD104" s="300"/>
      <c r="CE104" s="300"/>
    </row>
    <row r="105" spans="2:83" ht="12.75">
      <c r="B105" s="55" t="s">
        <v>49</v>
      </c>
      <c r="C105" s="146">
        <v>11.248561431285914</v>
      </c>
      <c r="D105" s="146">
        <v>11.301387453894392</v>
      </c>
      <c r="E105" s="146">
        <v>20.360658036764317</v>
      </c>
      <c r="F105" s="144">
        <v>1.786422289313418</v>
      </c>
      <c r="G105" s="146">
        <v>7.250134476450358</v>
      </c>
      <c r="H105" s="146">
        <v>9.070786592615345</v>
      </c>
      <c r="I105" s="144">
        <v>1.263068976537213</v>
      </c>
      <c r="J105" s="146">
        <v>3.3256981066117306</v>
      </c>
      <c r="K105" s="146">
        <v>5.836970966880814</v>
      </c>
      <c r="L105" s="146">
        <v>4.307908221449645</v>
      </c>
      <c r="M105" s="146">
        <v>9.329137783121228</v>
      </c>
      <c r="N105" s="146">
        <v>4.570851449524912</v>
      </c>
      <c r="O105" s="130"/>
      <c r="P105" s="193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  <c r="AX105" s="300"/>
      <c r="AY105" s="300"/>
      <c r="AZ105" s="300"/>
      <c r="BA105" s="300"/>
      <c r="BB105" s="300"/>
      <c r="BC105" s="300"/>
      <c r="BD105" s="300"/>
      <c r="BE105" s="300"/>
      <c r="BF105" s="300"/>
      <c r="BG105" s="300"/>
      <c r="BH105" s="300"/>
      <c r="BI105" s="300"/>
      <c r="BJ105" s="300"/>
      <c r="BK105" s="300"/>
      <c r="BL105" s="300"/>
      <c r="BM105" s="300"/>
      <c r="BN105" s="300"/>
      <c r="BO105" s="300"/>
      <c r="BP105" s="300"/>
      <c r="BQ105" s="300"/>
      <c r="BR105" s="300"/>
      <c r="BS105" s="300"/>
      <c r="BT105" s="300"/>
      <c r="BU105" s="300"/>
      <c r="BV105" s="300"/>
      <c r="BW105" s="300"/>
      <c r="BX105" s="300"/>
      <c r="BY105" s="300"/>
      <c r="BZ105" s="300"/>
      <c r="CA105" s="300"/>
      <c r="CB105" s="300"/>
      <c r="CC105" s="300"/>
      <c r="CD105" s="300"/>
      <c r="CE105" s="300"/>
    </row>
    <row r="106" spans="2:83" ht="12.75">
      <c r="B106" s="55" t="s">
        <v>50</v>
      </c>
      <c r="C106" s="146">
        <v>9.59921175218428</v>
      </c>
      <c r="D106" s="146">
        <v>11.995744927115458</v>
      </c>
      <c r="E106" s="146">
        <v>17.13458583167369</v>
      </c>
      <c r="F106" s="145" t="s">
        <v>63</v>
      </c>
      <c r="G106" s="146">
        <v>4.916044761371678</v>
      </c>
      <c r="H106" s="146">
        <v>7.482336413264496</v>
      </c>
      <c r="I106" s="145" t="s">
        <v>63</v>
      </c>
      <c r="J106" s="146">
        <v>3.0332451089916725</v>
      </c>
      <c r="K106" s="146">
        <v>3.4137531810044885</v>
      </c>
      <c r="L106" s="146">
        <v>4.342731464369478</v>
      </c>
      <c r="M106" s="146">
        <v>9.374413950544733</v>
      </c>
      <c r="N106" s="146">
        <v>3.5469103015704726</v>
      </c>
      <c r="O106" s="130"/>
      <c r="P106" s="193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300"/>
      <c r="AV106" s="300"/>
      <c r="AW106" s="300"/>
      <c r="AX106" s="300"/>
      <c r="AY106" s="300"/>
      <c r="AZ106" s="300"/>
      <c r="BA106" s="300"/>
      <c r="BB106" s="300"/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0"/>
      <c r="BO106" s="300"/>
      <c r="BP106" s="300"/>
      <c r="BQ106" s="300"/>
      <c r="BR106" s="300"/>
      <c r="BS106" s="300"/>
      <c r="BT106" s="300"/>
      <c r="BU106" s="300"/>
      <c r="BV106" s="300"/>
      <c r="BW106" s="300"/>
      <c r="BX106" s="300"/>
      <c r="BY106" s="300"/>
      <c r="BZ106" s="300"/>
      <c r="CA106" s="300"/>
      <c r="CB106" s="300"/>
      <c r="CC106" s="300"/>
      <c r="CD106" s="300"/>
      <c r="CE106" s="300"/>
    </row>
    <row r="107" spans="2:83" ht="12.75">
      <c r="B107" s="55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30"/>
      <c r="P107" s="193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300"/>
      <c r="AV107" s="300"/>
      <c r="AW107" s="300"/>
      <c r="AX107" s="300"/>
      <c r="AY107" s="300"/>
      <c r="AZ107" s="300"/>
      <c r="BA107" s="300"/>
      <c r="BB107" s="300"/>
      <c r="BC107" s="300"/>
      <c r="BD107" s="300"/>
      <c r="BE107" s="300"/>
      <c r="BF107" s="300"/>
      <c r="BG107" s="300"/>
      <c r="BH107" s="300"/>
      <c r="BI107" s="300"/>
      <c r="BJ107" s="300"/>
      <c r="BK107" s="300"/>
      <c r="BL107" s="300"/>
      <c r="BM107" s="300"/>
      <c r="BN107" s="300"/>
      <c r="BO107" s="300"/>
      <c r="BP107" s="300"/>
      <c r="BQ107" s="300"/>
      <c r="BR107" s="300"/>
      <c r="BS107" s="300"/>
      <c r="BT107" s="300"/>
      <c r="BU107" s="300"/>
      <c r="BV107" s="300"/>
      <c r="BW107" s="300"/>
      <c r="BX107" s="300"/>
      <c r="BY107" s="300"/>
      <c r="BZ107" s="300"/>
      <c r="CA107" s="300"/>
      <c r="CB107" s="300"/>
      <c r="CC107" s="300"/>
      <c r="CD107" s="300"/>
      <c r="CE107" s="300"/>
    </row>
    <row r="108" spans="2:83" ht="12.75">
      <c r="B108" s="12" t="s">
        <v>86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30"/>
      <c r="P108" s="193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300"/>
      <c r="AV108" s="300"/>
      <c r="AW108" s="300"/>
      <c r="AX108" s="300"/>
      <c r="AY108" s="300"/>
      <c r="AZ108" s="300"/>
      <c r="BA108" s="300"/>
      <c r="BB108" s="300"/>
      <c r="BC108" s="300"/>
      <c r="BD108" s="300"/>
      <c r="BE108" s="300"/>
      <c r="BF108" s="300"/>
      <c r="BG108" s="300"/>
      <c r="BH108" s="300"/>
      <c r="BI108" s="300"/>
      <c r="BJ108" s="300"/>
      <c r="BK108" s="300"/>
      <c r="BL108" s="300"/>
      <c r="BM108" s="300"/>
      <c r="BN108" s="300"/>
      <c r="BO108" s="300"/>
      <c r="BP108" s="300"/>
      <c r="BQ108" s="300"/>
      <c r="BR108" s="300"/>
      <c r="BS108" s="300"/>
      <c r="BT108" s="300"/>
      <c r="BU108" s="300"/>
      <c r="BV108" s="300"/>
      <c r="BW108" s="300"/>
      <c r="BX108" s="300"/>
      <c r="BY108" s="300"/>
      <c r="BZ108" s="300"/>
      <c r="CA108" s="300"/>
      <c r="CB108" s="300"/>
      <c r="CC108" s="300"/>
      <c r="CD108" s="300"/>
      <c r="CE108" s="300"/>
    </row>
    <row r="109" spans="2:83" ht="12.75">
      <c r="B109" s="126" t="s">
        <v>87</v>
      </c>
      <c r="C109" s="146">
        <v>11.466162322831648</v>
      </c>
      <c r="D109" s="146">
        <v>12.737856938282</v>
      </c>
      <c r="E109" s="146">
        <v>18.954107937138875</v>
      </c>
      <c r="F109" s="146">
        <v>1.6675133368432813</v>
      </c>
      <c r="G109" s="146">
        <v>3.6157641364033704</v>
      </c>
      <c r="H109" s="146">
        <v>11.744325547350199</v>
      </c>
      <c r="I109" s="146">
        <v>1.1141235145220723</v>
      </c>
      <c r="J109" s="146">
        <v>2.7982387820801593</v>
      </c>
      <c r="K109" s="146">
        <v>4.506657470886389</v>
      </c>
      <c r="L109" s="146">
        <v>4.90943217702046</v>
      </c>
      <c r="M109" s="146">
        <v>10.179563721414082</v>
      </c>
      <c r="N109" s="146">
        <v>4.362034923614784</v>
      </c>
      <c r="O109" s="130"/>
      <c r="P109" s="193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  <c r="AS109" s="300"/>
      <c r="AT109" s="300"/>
      <c r="AU109" s="300"/>
      <c r="AV109" s="300"/>
      <c r="AW109" s="300"/>
      <c r="AX109" s="300"/>
      <c r="AY109" s="300"/>
      <c r="AZ109" s="300"/>
      <c r="BA109" s="300"/>
      <c r="BB109" s="300"/>
      <c r="BC109" s="300"/>
      <c r="BD109" s="300"/>
      <c r="BE109" s="300"/>
      <c r="BF109" s="300"/>
      <c r="BG109" s="300"/>
      <c r="BH109" s="300"/>
      <c r="BI109" s="300"/>
      <c r="BJ109" s="300"/>
      <c r="BK109" s="300"/>
      <c r="BL109" s="300"/>
      <c r="BM109" s="300"/>
      <c r="BN109" s="300"/>
      <c r="BO109" s="300"/>
      <c r="BP109" s="300"/>
      <c r="BQ109" s="300"/>
      <c r="BR109" s="300"/>
      <c r="BS109" s="300"/>
      <c r="BT109" s="300"/>
      <c r="BU109" s="300"/>
      <c r="BV109" s="300"/>
      <c r="BW109" s="300"/>
      <c r="BX109" s="300"/>
      <c r="BY109" s="300"/>
      <c r="BZ109" s="300"/>
      <c r="CA109" s="300"/>
      <c r="CB109" s="300"/>
      <c r="CC109" s="300"/>
      <c r="CD109" s="300"/>
      <c r="CE109" s="300"/>
    </row>
    <row r="110" spans="2:83" ht="12.75">
      <c r="B110" s="126" t="s">
        <v>88</v>
      </c>
      <c r="C110" s="146">
        <v>9.39743976768711</v>
      </c>
      <c r="D110" s="146">
        <v>9.64579330388678</v>
      </c>
      <c r="E110" s="146">
        <v>18.10639781366437</v>
      </c>
      <c r="F110" s="144">
        <v>1.1725804286841572</v>
      </c>
      <c r="G110" s="146">
        <v>3.9140854292468967</v>
      </c>
      <c r="H110" s="146">
        <v>8.669762419093425</v>
      </c>
      <c r="I110" s="144">
        <v>1.141648755518595</v>
      </c>
      <c r="J110" s="146">
        <v>1.8876148761663405</v>
      </c>
      <c r="K110" s="146">
        <v>2.464394736971695</v>
      </c>
      <c r="L110" s="146">
        <v>3.310371244259036</v>
      </c>
      <c r="M110" s="146">
        <v>8.446252825079762</v>
      </c>
      <c r="N110" s="146">
        <v>3.9079324163036007</v>
      </c>
      <c r="O110" s="130"/>
      <c r="P110" s="193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S110" s="300"/>
      <c r="AT110" s="300"/>
      <c r="AU110" s="300"/>
      <c r="AV110" s="300"/>
      <c r="AW110" s="300"/>
      <c r="AX110" s="300"/>
      <c r="AY110" s="300"/>
      <c r="AZ110" s="300"/>
      <c r="BA110" s="300"/>
      <c r="BB110" s="300"/>
      <c r="BC110" s="300"/>
      <c r="BD110" s="300"/>
      <c r="BE110" s="300"/>
      <c r="BF110" s="300"/>
      <c r="BG110" s="300"/>
      <c r="BH110" s="300"/>
      <c r="BI110" s="300"/>
      <c r="BJ110" s="300"/>
      <c r="BK110" s="300"/>
      <c r="BL110" s="300"/>
      <c r="BM110" s="300"/>
      <c r="BN110" s="300"/>
      <c r="BO110" s="300"/>
      <c r="BP110" s="300"/>
      <c r="BQ110" s="300"/>
      <c r="BR110" s="300"/>
      <c r="BS110" s="300"/>
      <c r="BT110" s="300"/>
      <c r="BU110" s="300"/>
      <c r="BV110" s="300"/>
      <c r="BW110" s="300"/>
      <c r="BX110" s="300"/>
      <c r="BY110" s="300"/>
      <c r="BZ110" s="300"/>
      <c r="CA110" s="300"/>
      <c r="CB110" s="300"/>
      <c r="CC110" s="300"/>
      <c r="CD110" s="300"/>
      <c r="CE110" s="300"/>
    </row>
    <row r="111" spans="2:83" ht="12.75">
      <c r="B111" s="126" t="s">
        <v>48</v>
      </c>
      <c r="C111" s="146">
        <v>16.993368511426347</v>
      </c>
      <c r="D111" s="146">
        <v>15.286419184538158</v>
      </c>
      <c r="E111" s="146">
        <v>24.01818206069152</v>
      </c>
      <c r="F111" s="146">
        <v>3.6981783651162683</v>
      </c>
      <c r="G111" s="146">
        <v>11.282054987162192</v>
      </c>
      <c r="H111" s="146">
        <v>12.173981429592018</v>
      </c>
      <c r="I111" s="145" t="s">
        <v>63</v>
      </c>
      <c r="J111" s="146">
        <v>6.165439032992886</v>
      </c>
      <c r="K111" s="146">
        <v>10.643922268252169</v>
      </c>
      <c r="L111" s="146">
        <v>5.006718505934458</v>
      </c>
      <c r="M111" s="146">
        <v>9.12560265036016</v>
      </c>
      <c r="N111" s="146">
        <v>5.3851961171815725</v>
      </c>
      <c r="O111" s="130"/>
      <c r="P111" s="193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S111" s="300"/>
      <c r="AT111" s="300"/>
      <c r="AU111" s="300"/>
      <c r="AV111" s="300"/>
      <c r="AW111" s="300"/>
      <c r="AX111" s="300"/>
      <c r="AY111" s="300"/>
      <c r="AZ111" s="300"/>
      <c r="BA111" s="300"/>
      <c r="BB111" s="300"/>
      <c r="BC111" s="300"/>
      <c r="BD111" s="300"/>
      <c r="BE111" s="300"/>
      <c r="BF111" s="300"/>
      <c r="BG111" s="300"/>
      <c r="BH111" s="300"/>
      <c r="BI111" s="300"/>
      <c r="BJ111" s="300"/>
      <c r="BK111" s="300"/>
      <c r="BL111" s="300"/>
      <c r="BM111" s="300"/>
      <c r="BN111" s="300"/>
      <c r="BO111" s="300"/>
      <c r="BP111" s="300"/>
      <c r="BQ111" s="300"/>
      <c r="BR111" s="300"/>
      <c r="BS111" s="300"/>
      <c r="BT111" s="300"/>
      <c r="BU111" s="300"/>
      <c r="BV111" s="300"/>
      <c r="BW111" s="300"/>
      <c r="BX111" s="300"/>
      <c r="BY111" s="300"/>
      <c r="BZ111" s="300"/>
      <c r="CA111" s="300"/>
      <c r="CB111" s="300"/>
      <c r="CC111" s="300"/>
      <c r="CD111" s="300"/>
      <c r="CE111" s="300"/>
    </row>
    <row r="112" spans="2:83" ht="12.75">
      <c r="B112" s="126" t="s">
        <v>144</v>
      </c>
      <c r="C112" s="146">
        <v>10.214277660876379</v>
      </c>
      <c r="D112" s="146">
        <v>11.033419217568023</v>
      </c>
      <c r="E112" s="146">
        <v>18.768357275507395</v>
      </c>
      <c r="F112" s="146">
        <v>1.3543262450777525</v>
      </c>
      <c r="G112" s="146">
        <v>6.301513187134926</v>
      </c>
      <c r="H112" s="146">
        <v>8.091734179825806</v>
      </c>
      <c r="I112" s="146">
        <v>1.1324990510107429</v>
      </c>
      <c r="J112" s="146">
        <v>3.001492179638112</v>
      </c>
      <c r="K112" s="146">
        <v>4.342578979594572</v>
      </c>
      <c r="L112" s="146">
        <v>3.9484102880252956</v>
      </c>
      <c r="M112" s="146">
        <v>8.988501183415936</v>
      </c>
      <c r="N112" s="146">
        <v>4.22909805934312</v>
      </c>
      <c r="O112" s="130"/>
      <c r="P112" s="193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S112" s="300"/>
      <c r="AT112" s="300"/>
      <c r="AU112" s="300"/>
      <c r="AV112" s="300"/>
      <c r="AW112" s="300"/>
      <c r="AX112" s="300"/>
      <c r="AY112" s="300"/>
      <c r="AZ112" s="300"/>
      <c r="BA112" s="300"/>
      <c r="BB112" s="300"/>
      <c r="BC112" s="300"/>
      <c r="BD112" s="300"/>
      <c r="BE112" s="300"/>
      <c r="BF112" s="300"/>
      <c r="BG112" s="300"/>
      <c r="BH112" s="300"/>
      <c r="BI112" s="300"/>
      <c r="BJ112" s="300"/>
      <c r="BK112" s="300"/>
      <c r="BL112" s="300"/>
      <c r="BM112" s="300"/>
      <c r="BN112" s="300"/>
      <c r="BO112" s="300"/>
      <c r="BP112" s="300"/>
      <c r="BQ112" s="300"/>
      <c r="BR112" s="300"/>
      <c r="BS112" s="300"/>
      <c r="BT112" s="300"/>
      <c r="BU112" s="300"/>
      <c r="BV112" s="300"/>
      <c r="BW112" s="300"/>
      <c r="BX112" s="300"/>
      <c r="BY112" s="300"/>
      <c r="BZ112" s="300"/>
      <c r="CA112" s="300"/>
      <c r="CB112" s="300"/>
      <c r="CC112" s="300"/>
      <c r="CD112" s="300"/>
      <c r="CE112" s="300"/>
    </row>
    <row r="113" spans="2:83" ht="12.75">
      <c r="B113" s="5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30"/>
      <c r="P113" s="193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300"/>
      <c r="AS113" s="300"/>
      <c r="AT113" s="300"/>
      <c r="AU113" s="300"/>
      <c r="AV113" s="300"/>
      <c r="AW113" s="300"/>
      <c r="AX113" s="300"/>
      <c r="AY113" s="300"/>
      <c r="AZ113" s="300"/>
      <c r="BA113" s="300"/>
      <c r="BB113" s="300"/>
      <c r="BC113" s="300"/>
      <c r="BD113" s="300"/>
      <c r="BE113" s="300"/>
      <c r="BF113" s="300"/>
      <c r="BG113" s="300"/>
      <c r="BH113" s="300"/>
      <c r="BI113" s="300"/>
      <c r="BJ113" s="300"/>
      <c r="BK113" s="300"/>
      <c r="BL113" s="300"/>
      <c r="BM113" s="300"/>
      <c r="BN113" s="300"/>
      <c r="BO113" s="300"/>
      <c r="BP113" s="300"/>
      <c r="BQ113" s="300"/>
      <c r="BR113" s="300"/>
      <c r="BS113" s="300"/>
      <c r="BT113" s="300"/>
      <c r="BU113" s="300"/>
      <c r="BV113" s="300"/>
      <c r="BW113" s="300"/>
      <c r="BX113" s="300"/>
      <c r="BY113" s="300"/>
      <c r="BZ113" s="300"/>
      <c r="CA113" s="300"/>
      <c r="CB113" s="300"/>
      <c r="CC113" s="300"/>
      <c r="CD113" s="300"/>
      <c r="CE113" s="300"/>
    </row>
    <row r="114" spans="2:83" ht="12.75">
      <c r="B114" s="17" t="s">
        <v>0</v>
      </c>
      <c r="C114" s="146">
        <v>11.391584635676526</v>
      </c>
      <c r="D114" s="146">
        <v>11.872173518337297</v>
      </c>
      <c r="E114" s="146">
        <v>19.44617863634881</v>
      </c>
      <c r="F114" s="146">
        <v>1.7457999214451903</v>
      </c>
      <c r="G114" s="146">
        <v>5.7741361060438825</v>
      </c>
      <c r="H114" s="146">
        <v>9.84982399809186</v>
      </c>
      <c r="I114" s="146">
        <v>1.103999789409525</v>
      </c>
      <c r="J114" s="146">
        <v>3.181324244177393</v>
      </c>
      <c r="K114" s="146">
        <v>4.931563957496522</v>
      </c>
      <c r="L114" s="146">
        <v>4.257461649510849</v>
      </c>
      <c r="M114" s="146">
        <v>9.25121141463539</v>
      </c>
      <c r="N114" s="146">
        <v>4.371594496840689</v>
      </c>
      <c r="O114" s="130"/>
      <c r="P114" s="193"/>
      <c r="R114" s="300"/>
      <c r="S114" s="300"/>
      <c r="T114" s="300"/>
      <c r="U114" s="300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300"/>
      <c r="AV114" s="300"/>
      <c r="AW114" s="300"/>
      <c r="AX114" s="300"/>
      <c r="AY114" s="300"/>
      <c r="AZ114" s="300"/>
      <c r="BA114" s="300"/>
      <c r="BB114" s="300"/>
      <c r="BC114" s="300"/>
      <c r="BD114" s="300"/>
      <c r="BE114" s="300"/>
      <c r="BF114" s="300"/>
      <c r="BG114" s="300"/>
      <c r="BH114" s="300"/>
      <c r="BI114" s="300"/>
      <c r="BJ114" s="300"/>
      <c r="BK114" s="300"/>
      <c r="BL114" s="300"/>
      <c r="BM114" s="300"/>
      <c r="BN114" s="300"/>
      <c r="BO114" s="300"/>
      <c r="BP114" s="300"/>
      <c r="BQ114" s="300"/>
      <c r="BR114" s="300"/>
      <c r="BS114" s="300"/>
      <c r="BT114" s="300"/>
      <c r="BU114" s="300"/>
      <c r="BV114" s="300"/>
      <c r="BW114" s="300"/>
      <c r="BX114" s="300"/>
      <c r="BY114" s="300"/>
      <c r="BZ114" s="300"/>
      <c r="CA114" s="300"/>
      <c r="CB114" s="300"/>
      <c r="CC114" s="300"/>
      <c r="CD114" s="300"/>
      <c r="CE114" s="300"/>
    </row>
    <row r="115" spans="2:83" ht="12.75">
      <c r="B115" s="123"/>
      <c r="C115" s="65"/>
      <c r="D115" s="65"/>
      <c r="E115" s="65"/>
      <c r="F115" s="138"/>
      <c r="G115" s="65"/>
      <c r="H115" s="65"/>
      <c r="I115" s="138"/>
      <c r="J115" s="65"/>
      <c r="K115" s="65"/>
      <c r="L115" s="65"/>
      <c r="M115" s="65"/>
      <c r="N115" s="65"/>
      <c r="O115" s="67"/>
      <c r="P115" s="123"/>
      <c r="R115" s="300"/>
      <c r="S115" s="300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300"/>
      <c r="AV115" s="300"/>
      <c r="AW115" s="300"/>
      <c r="AX115" s="300"/>
      <c r="AY115" s="300"/>
      <c r="AZ115" s="300"/>
      <c r="BA115" s="300"/>
      <c r="BB115" s="300"/>
      <c r="BC115" s="300"/>
      <c r="BD115" s="300"/>
      <c r="BE115" s="300"/>
      <c r="BF115" s="300"/>
      <c r="BG115" s="300"/>
      <c r="BH115" s="300"/>
      <c r="BI115" s="300"/>
      <c r="BJ115" s="300"/>
      <c r="BK115" s="300"/>
      <c r="BL115" s="300"/>
      <c r="BM115" s="300"/>
      <c r="BN115" s="300"/>
      <c r="BO115" s="300"/>
      <c r="BP115" s="300"/>
      <c r="BQ115" s="300"/>
      <c r="BR115" s="300"/>
      <c r="BS115" s="300"/>
      <c r="BT115" s="300"/>
      <c r="BU115" s="300"/>
      <c r="BV115" s="300"/>
      <c r="BW115" s="300"/>
      <c r="BX115" s="300"/>
      <c r="BY115" s="300"/>
      <c r="BZ115" s="300"/>
      <c r="CA115" s="300"/>
      <c r="CB115" s="300"/>
      <c r="CC115" s="300"/>
      <c r="CD115" s="300"/>
      <c r="CE115" s="300"/>
    </row>
    <row r="116" spans="2:83" ht="12.75">
      <c r="B116" s="79" t="s">
        <v>64</v>
      </c>
      <c r="C116" s="126"/>
      <c r="D116" s="126"/>
      <c r="E116" s="126"/>
      <c r="F116" s="63"/>
      <c r="G116" s="126"/>
      <c r="H116" s="126"/>
      <c r="I116" s="63"/>
      <c r="J116" s="126"/>
      <c r="K116" s="126"/>
      <c r="L116" s="126"/>
      <c r="M116" s="126"/>
      <c r="N116" s="126"/>
      <c r="O116" s="128"/>
      <c r="P116" s="55"/>
      <c r="R116" s="300"/>
      <c r="S116" s="300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300"/>
      <c r="AV116" s="300"/>
      <c r="AW116" s="300"/>
      <c r="AX116" s="300"/>
      <c r="AY116" s="300"/>
      <c r="AZ116" s="300"/>
      <c r="BA116" s="300"/>
      <c r="BB116" s="300"/>
      <c r="BC116" s="300"/>
      <c r="BD116" s="300"/>
      <c r="BE116" s="300"/>
      <c r="BF116" s="300"/>
      <c r="BG116" s="300"/>
      <c r="BH116" s="300"/>
      <c r="BI116" s="300"/>
      <c r="BJ116" s="300"/>
      <c r="BK116" s="300"/>
      <c r="BL116" s="300"/>
      <c r="BM116" s="300"/>
      <c r="BN116" s="300"/>
      <c r="BO116" s="300"/>
      <c r="BP116" s="300"/>
      <c r="BQ116" s="300"/>
      <c r="BR116" s="300"/>
      <c r="BS116" s="300"/>
      <c r="BT116" s="300"/>
      <c r="BU116" s="300"/>
      <c r="BV116" s="300"/>
      <c r="BW116" s="300"/>
      <c r="BX116" s="300"/>
      <c r="BY116" s="300"/>
      <c r="BZ116" s="300"/>
      <c r="CA116" s="300"/>
      <c r="CB116" s="300"/>
      <c r="CC116" s="300"/>
      <c r="CD116" s="300"/>
      <c r="CE116" s="300"/>
    </row>
    <row r="117" spans="2:83" ht="12.75">
      <c r="B117" s="80" t="s">
        <v>65</v>
      </c>
      <c r="C117" s="126"/>
      <c r="D117" s="126"/>
      <c r="E117" s="126"/>
      <c r="F117" s="63"/>
      <c r="G117" s="126"/>
      <c r="H117" s="126"/>
      <c r="I117" s="63"/>
      <c r="J117" s="126"/>
      <c r="K117" s="126"/>
      <c r="L117" s="126"/>
      <c r="M117" s="126"/>
      <c r="N117" s="126"/>
      <c r="O117" s="128"/>
      <c r="P117" s="55"/>
      <c r="R117" s="300"/>
      <c r="S117" s="300"/>
      <c r="T117" s="300"/>
      <c r="U117" s="300"/>
      <c r="V117" s="300"/>
      <c r="W117" s="300"/>
      <c r="X117" s="300"/>
      <c r="Y117" s="300"/>
      <c r="Z117" s="300"/>
      <c r="AA117" s="300"/>
      <c r="AB117" s="300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300"/>
      <c r="AV117" s="300"/>
      <c r="AW117" s="300"/>
      <c r="AX117" s="300"/>
      <c r="AY117" s="300"/>
      <c r="AZ117" s="300"/>
      <c r="BA117" s="300"/>
      <c r="BB117" s="300"/>
      <c r="BC117" s="300"/>
      <c r="BD117" s="300"/>
      <c r="BE117" s="300"/>
      <c r="BF117" s="300"/>
      <c r="BG117" s="300"/>
      <c r="BH117" s="300"/>
      <c r="BI117" s="300"/>
      <c r="BJ117" s="300"/>
      <c r="BK117" s="300"/>
      <c r="BL117" s="300"/>
      <c r="BM117" s="300"/>
      <c r="BN117" s="300"/>
      <c r="BO117" s="300"/>
      <c r="BP117" s="300"/>
      <c r="BQ117" s="300"/>
      <c r="BR117" s="300"/>
      <c r="BS117" s="300"/>
      <c r="BT117" s="300"/>
      <c r="BU117" s="300"/>
      <c r="BV117" s="300"/>
      <c r="BW117" s="300"/>
      <c r="BX117" s="300"/>
      <c r="BY117" s="300"/>
      <c r="BZ117" s="300"/>
      <c r="CA117" s="300"/>
      <c r="CB117" s="300"/>
      <c r="CC117" s="300"/>
      <c r="CD117" s="300"/>
      <c r="CE117" s="300"/>
    </row>
    <row r="118" spans="2:83" ht="12.75">
      <c r="B118" s="80" t="s">
        <v>66</v>
      </c>
      <c r="C118" s="126"/>
      <c r="D118" s="126"/>
      <c r="E118" s="126"/>
      <c r="F118" s="63"/>
      <c r="G118" s="126"/>
      <c r="H118" s="126"/>
      <c r="I118" s="63"/>
      <c r="J118" s="126"/>
      <c r="K118" s="126"/>
      <c r="L118" s="126"/>
      <c r="M118" s="126"/>
      <c r="N118" s="126"/>
      <c r="O118" s="128"/>
      <c r="P118" s="55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0"/>
      <c r="AY118" s="300"/>
      <c r="AZ118" s="300"/>
      <c r="BA118" s="300"/>
      <c r="BB118" s="300"/>
      <c r="BC118" s="300"/>
      <c r="BD118" s="300"/>
      <c r="BE118" s="300"/>
      <c r="BF118" s="300"/>
      <c r="BG118" s="300"/>
      <c r="BH118" s="300"/>
      <c r="BI118" s="300"/>
      <c r="BJ118" s="300"/>
      <c r="BK118" s="300"/>
      <c r="BL118" s="300"/>
      <c r="BM118" s="300"/>
      <c r="BN118" s="300"/>
      <c r="BO118" s="300"/>
      <c r="BP118" s="300"/>
      <c r="BQ118" s="300"/>
      <c r="BR118" s="300"/>
      <c r="BS118" s="300"/>
      <c r="BT118" s="300"/>
      <c r="BU118" s="300"/>
      <c r="BV118" s="300"/>
      <c r="BW118" s="300"/>
      <c r="BX118" s="300"/>
      <c r="BY118" s="300"/>
      <c r="BZ118" s="300"/>
      <c r="CA118" s="300"/>
      <c r="CB118" s="300"/>
      <c r="CC118" s="300"/>
      <c r="CD118" s="300"/>
      <c r="CE118" s="300"/>
    </row>
    <row r="119" spans="2:83" s="8" customFormat="1" ht="12.75">
      <c r="B119" s="234" t="s">
        <v>183</v>
      </c>
      <c r="C119" s="126"/>
      <c r="D119" s="126"/>
      <c r="E119" s="126"/>
      <c r="F119" s="63"/>
      <c r="G119" s="126"/>
      <c r="H119" s="126"/>
      <c r="I119" s="63"/>
      <c r="J119" s="126"/>
      <c r="K119" s="126"/>
      <c r="L119" s="126"/>
      <c r="M119" s="126"/>
      <c r="N119" s="126"/>
      <c r="O119" s="128"/>
      <c r="P119" s="55"/>
      <c r="Q119" s="105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6"/>
      <c r="AU119" s="286"/>
      <c r="AV119" s="286"/>
      <c r="AW119" s="286"/>
      <c r="AX119" s="286"/>
      <c r="AY119" s="286"/>
      <c r="AZ119" s="286"/>
      <c r="BA119" s="286"/>
      <c r="BB119" s="286"/>
      <c r="BC119" s="286"/>
      <c r="BD119" s="286"/>
      <c r="BE119" s="286"/>
      <c r="BF119" s="286"/>
      <c r="BG119" s="286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6"/>
      <c r="BR119" s="286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6"/>
      <c r="CE119" s="286"/>
    </row>
    <row r="120" spans="6:72" s="8" customFormat="1" ht="12.75">
      <c r="F120" s="152"/>
      <c r="I120" s="152"/>
      <c r="L120" s="105"/>
      <c r="M120" s="105"/>
      <c r="N120" s="105"/>
      <c r="O120" s="105"/>
      <c r="P120" s="105"/>
      <c r="Q120" s="105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6"/>
      <c r="AU120" s="286"/>
      <c r="AV120" s="286"/>
      <c r="AW120" s="286"/>
      <c r="AX120" s="286"/>
      <c r="AY120" s="286"/>
      <c r="AZ120" s="286"/>
      <c r="BA120" s="286"/>
      <c r="BB120" s="286"/>
      <c r="BC120" s="286"/>
      <c r="BD120" s="286"/>
      <c r="BE120" s="286"/>
      <c r="BF120" s="286"/>
      <c r="BG120" s="286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6"/>
      <c r="BR120" s="286"/>
      <c r="BS120" s="286"/>
      <c r="BT120" s="286"/>
    </row>
    <row r="121" spans="6:17" s="300" customFormat="1" ht="12.75">
      <c r="F121" s="328"/>
      <c r="I121" s="328"/>
      <c r="P121" s="329"/>
      <c r="Q121" s="329"/>
    </row>
    <row r="122" spans="6:17" s="300" customFormat="1" ht="12.75">
      <c r="F122" s="328"/>
      <c r="I122" s="328"/>
      <c r="P122" s="329"/>
      <c r="Q122" s="329"/>
    </row>
    <row r="123" spans="6:17" s="300" customFormat="1" ht="12.75">
      <c r="F123" s="328"/>
      <c r="I123" s="328"/>
      <c r="P123" s="329"/>
      <c r="Q123" s="329"/>
    </row>
    <row r="124" spans="6:17" s="300" customFormat="1" ht="12.75">
      <c r="F124" s="328"/>
      <c r="I124" s="328"/>
      <c r="P124" s="329"/>
      <c r="Q124" s="329"/>
    </row>
    <row r="125" spans="6:17" s="300" customFormat="1" ht="12.75">
      <c r="F125" s="328"/>
      <c r="I125" s="328"/>
      <c r="P125" s="329"/>
      <c r="Q125" s="329"/>
    </row>
    <row r="126" spans="6:17" s="300" customFormat="1" ht="12.75">
      <c r="F126" s="328"/>
      <c r="I126" s="328"/>
      <c r="P126" s="329"/>
      <c r="Q126" s="329"/>
    </row>
    <row r="127" spans="6:17" s="300" customFormat="1" ht="12.75">
      <c r="F127" s="328"/>
      <c r="I127" s="328"/>
      <c r="P127" s="329"/>
      <c r="Q127" s="329"/>
    </row>
    <row r="128" spans="6:17" s="300" customFormat="1" ht="12.75">
      <c r="F128" s="328"/>
      <c r="I128" s="328"/>
      <c r="P128" s="329"/>
      <c r="Q128" s="329"/>
    </row>
    <row r="129" spans="6:17" s="300" customFormat="1" ht="12.75">
      <c r="F129" s="328"/>
      <c r="I129" s="328"/>
      <c r="P129" s="329"/>
      <c r="Q129" s="329"/>
    </row>
    <row r="130" spans="6:17" s="300" customFormat="1" ht="12.75">
      <c r="F130" s="328"/>
      <c r="I130" s="328"/>
      <c r="P130" s="329"/>
      <c r="Q130" s="329"/>
    </row>
    <row r="131" spans="6:17" s="300" customFormat="1" ht="12.75">
      <c r="F131" s="328"/>
      <c r="I131" s="328"/>
      <c r="P131" s="329"/>
      <c r="Q131" s="329"/>
    </row>
    <row r="132" spans="6:17" s="300" customFormat="1" ht="12.75">
      <c r="F132" s="328"/>
      <c r="I132" s="328"/>
      <c r="P132" s="329"/>
      <c r="Q132" s="329"/>
    </row>
    <row r="133" spans="6:17" s="300" customFormat="1" ht="12.75">
      <c r="F133" s="328"/>
      <c r="I133" s="328"/>
      <c r="P133" s="329"/>
      <c r="Q133" s="329"/>
    </row>
    <row r="134" spans="6:17" s="300" customFormat="1" ht="12.75">
      <c r="F134" s="328"/>
      <c r="I134" s="328"/>
      <c r="P134" s="329"/>
      <c r="Q134" s="329"/>
    </row>
    <row r="135" spans="6:17" s="300" customFormat="1" ht="12.75">
      <c r="F135" s="328"/>
      <c r="I135" s="328"/>
      <c r="P135" s="329"/>
      <c r="Q135" s="329"/>
    </row>
    <row r="136" spans="6:17" s="300" customFormat="1" ht="12.75">
      <c r="F136" s="328"/>
      <c r="I136" s="328"/>
      <c r="P136" s="329"/>
      <c r="Q136" s="329"/>
    </row>
    <row r="137" spans="6:17" s="300" customFormat="1" ht="12.75">
      <c r="F137" s="328"/>
      <c r="I137" s="328"/>
      <c r="P137" s="329"/>
      <c r="Q137" s="329"/>
    </row>
    <row r="138" spans="6:17" s="300" customFormat="1" ht="12.75">
      <c r="F138" s="328"/>
      <c r="I138" s="328"/>
      <c r="P138" s="329"/>
      <c r="Q138" s="329"/>
    </row>
    <row r="139" spans="6:17" s="300" customFormat="1" ht="12.75">
      <c r="F139" s="328"/>
      <c r="I139" s="328"/>
      <c r="P139" s="329"/>
      <c r="Q139" s="329"/>
    </row>
    <row r="140" spans="6:17" s="300" customFormat="1" ht="12.75">
      <c r="F140" s="328"/>
      <c r="I140" s="328"/>
      <c r="P140" s="329"/>
      <c r="Q140" s="329"/>
    </row>
    <row r="141" spans="6:17" s="300" customFormat="1" ht="12.75">
      <c r="F141" s="328"/>
      <c r="I141" s="328"/>
      <c r="P141" s="329"/>
      <c r="Q141" s="329"/>
    </row>
    <row r="142" spans="6:17" s="300" customFormat="1" ht="12.75">
      <c r="F142" s="328"/>
      <c r="I142" s="328"/>
      <c r="P142" s="329"/>
      <c r="Q142" s="329"/>
    </row>
    <row r="143" spans="6:17" s="300" customFormat="1" ht="12.75">
      <c r="F143" s="328"/>
      <c r="I143" s="328"/>
      <c r="P143" s="329"/>
      <c r="Q143" s="329"/>
    </row>
    <row r="144" spans="6:17" s="300" customFormat="1" ht="12.75">
      <c r="F144" s="328"/>
      <c r="I144" s="328"/>
      <c r="P144" s="329"/>
      <c r="Q144" s="329"/>
    </row>
    <row r="145" spans="6:17" s="300" customFormat="1" ht="12.75">
      <c r="F145" s="328"/>
      <c r="I145" s="328"/>
      <c r="P145" s="329"/>
      <c r="Q145" s="329"/>
    </row>
    <row r="146" spans="6:17" s="300" customFormat="1" ht="12.75">
      <c r="F146" s="328"/>
      <c r="I146" s="328"/>
      <c r="P146" s="329"/>
      <c r="Q146" s="329"/>
    </row>
    <row r="147" spans="6:17" s="300" customFormat="1" ht="12.75">
      <c r="F147" s="328"/>
      <c r="I147" s="328"/>
      <c r="P147" s="329"/>
      <c r="Q147" s="329"/>
    </row>
    <row r="148" spans="6:17" s="300" customFormat="1" ht="12.75">
      <c r="F148" s="328"/>
      <c r="I148" s="328"/>
      <c r="P148" s="329"/>
      <c r="Q148" s="329"/>
    </row>
    <row r="149" spans="6:17" s="300" customFormat="1" ht="12.75">
      <c r="F149" s="328"/>
      <c r="I149" s="328"/>
      <c r="P149" s="329"/>
      <c r="Q149" s="329"/>
    </row>
    <row r="150" spans="6:17" s="300" customFormat="1" ht="12.75">
      <c r="F150" s="328"/>
      <c r="I150" s="328"/>
      <c r="P150" s="329"/>
      <c r="Q150" s="329"/>
    </row>
    <row r="151" spans="6:17" s="300" customFormat="1" ht="12.75">
      <c r="F151" s="328"/>
      <c r="I151" s="328"/>
      <c r="P151" s="329"/>
      <c r="Q151" s="329"/>
    </row>
    <row r="152" spans="6:17" s="300" customFormat="1" ht="12.75">
      <c r="F152" s="328"/>
      <c r="I152" s="328"/>
      <c r="P152" s="329"/>
      <c r="Q152" s="329"/>
    </row>
    <row r="153" spans="6:17" s="300" customFormat="1" ht="12.75">
      <c r="F153" s="328"/>
      <c r="I153" s="328"/>
      <c r="P153" s="329"/>
      <c r="Q153" s="329"/>
    </row>
    <row r="154" spans="6:17" s="300" customFormat="1" ht="12.75">
      <c r="F154" s="328"/>
      <c r="I154" s="328"/>
      <c r="P154" s="329"/>
      <c r="Q154" s="329"/>
    </row>
    <row r="155" spans="6:17" s="300" customFormat="1" ht="12.75">
      <c r="F155" s="328"/>
      <c r="I155" s="328"/>
      <c r="P155" s="329"/>
      <c r="Q155" s="329"/>
    </row>
    <row r="156" spans="6:17" s="300" customFormat="1" ht="12.75">
      <c r="F156" s="328"/>
      <c r="I156" s="328"/>
      <c r="P156" s="329"/>
      <c r="Q156" s="329"/>
    </row>
    <row r="157" spans="6:17" s="300" customFormat="1" ht="12.75">
      <c r="F157" s="328"/>
      <c r="I157" s="328"/>
      <c r="P157" s="329"/>
      <c r="Q157" s="329"/>
    </row>
    <row r="158" spans="6:17" s="300" customFormat="1" ht="12.75">
      <c r="F158" s="328"/>
      <c r="I158" s="328"/>
      <c r="P158" s="329"/>
      <c r="Q158" s="329"/>
    </row>
    <row r="159" spans="6:17" s="300" customFormat="1" ht="12.75">
      <c r="F159" s="328"/>
      <c r="I159" s="328"/>
      <c r="P159" s="329"/>
      <c r="Q159" s="329"/>
    </row>
    <row r="160" spans="6:17" s="300" customFormat="1" ht="12.75">
      <c r="F160" s="328"/>
      <c r="I160" s="328"/>
      <c r="P160" s="329"/>
      <c r="Q160" s="329"/>
    </row>
    <row r="161" spans="6:17" s="300" customFormat="1" ht="12.75">
      <c r="F161" s="328"/>
      <c r="I161" s="328"/>
      <c r="P161" s="329"/>
      <c r="Q161" s="329"/>
    </row>
    <row r="162" spans="6:17" s="300" customFormat="1" ht="12.75">
      <c r="F162" s="328"/>
      <c r="I162" s="328"/>
      <c r="P162" s="329"/>
      <c r="Q162" s="329"/>
    </row>
    <row r="163" spans="6:17" s="300" customFormat="1" ht="12.75">
      <c r="F163" s="328"/>
      <c r="I163" s="328"/>
      <c r="P163" s="329"/>
      <c r="Q163" s="329"/>
    </row>
    <row r="164" spans="6:17" s="300" customFormat="1" ht="12.75">
      <c r="F164" s="328"/>
      <c r="I164" s="328"/>
      <c r="P164" s="329"/>
      <c r="Q164" s="329"/>
    </row>
    <row r="165" spans="6:17" s="300" customFormat="1" ht="12.75">
      <c r="F165" s="328"/>
      <c r="I165" s="328"/>
      <c r="P165" s="329"/>
      <c r="Q165" s="329"/>
    </row>
    <row r="166" spans="6:17" s="300" customFormat="1" ht="12.75">
      <c r="F166" s="328"/>
      <c r="I166" s="328"/>
      <c r="P166" s="329"/>
      <c r="Q166" s="329"/>
    </row>
    <row r="167" spans="6:17" s="300" customFormat="1" ht="12.75">
      <c r="F167" s="328"/>
      <c r="I167" s="328"/>
      <c r="P167" s="329"/>
      <c r="Q167" s="329"/>
    </row>
    <row r="168" spans="6:17" s="300" customFormat="1" ht="12.75">
      <c r="F168" s="328"/>
      <c r="I168" s="328"/>
      <c r="P168" s="329"/>
      <c r="Q168" s="329"/>
    </row>
    <row r="169" spans="6:17" s="300" customFormat="1" ht="12.75">
      <c r="F169" s="328"/>
      <c r="I169" s="328"/>
      <c r="P169" s="329"/>
      <c r="Q169" s="329"/>
    </row>
    <row r="170" spans="6:17" s="300" customFormat="1" ht="12.75">
      <c r="F170" s="328"/>
      <c r="I170" s="328"/>
      <c r="P170" s="329"/>
      <c r="Q170" s="329"/>
    </row>
    <row r="171" spans="6:17" s="300" customFormat="1" ht="12.75">
      <c r="F171" s="328"/>
      <c r="I171" s="328"/>
      <c r="P171" s="329"/>
      <c r="Q171" s="329"/>
    </row>
    <row r="172" spans="6:17" s="300" customFormat="1" ht="12.75">
      <c r="F172" s="328"/>
      <c r="I172" s="328"/>
      <c r="P172" s="329"/>
      <c r="Q172" s="329"/>
    </row>
    <row r="173" spans="6:17" s="300" customFormat="1" ht="12.75">
      <c r="F173" s="328"/>
      <c r="I173" s="328"/>
      <c r="P173" s="329"/>
      <c r="Q173" s="329"/>
    </row>
    <row r="174" spans="6:17" s="300" customFormat="1" ht="12.75">
      <c r="F174" s="328"/>
      <c r="I174" s="328"/>
      <c r="P174" s="329"/>
      <c r="Q174" s="329"/>
    </row>
    <row r="175" spans="6:17" s="300" customFormat="1" ht="12.75">
      <c r="F175" s="328"/>
      <c r="I175" s="328"/>
      <c r="P175" s="329"/>
      <c r="Q175" s="329"/>
    </row>
    <row r="176" spans="6:17" s="300" customFormat="1" ht="12.75">
      <c r="F176" s="328"/>
      <c r="I176" s="328"/>
      <c r="P176" s="329"/>
      <c r="Q176" s="329"/>
    </row>
    <row r="177" spans="6:17" s="300" customFormat="1" ht="12.75">
      <c r="F177" s="328"/>
      <c r="I177" s="328"/>
      <c r="P177" s="329"/>
      <c r="Q177" s="329"/>
    </row>
    <row r="178" spans="6:17" s="300" customFormat="1" ht="12.75">
      <c r="F178" s="328"/>
      <c r="I178" s="328"/>
      <c r="P178" s="329"/>
      <c r="Q178" s="329"/>
    </row>
    <row r="179" spans="6:17" s="300" customFormat="1" ht="12.75">
      <c r="F179" s="328"/>
      <c r="I179" s="328"/>
      <c r="P179" s="329"/>
      <c r="Q179" s="329"/>
    </row>
    <row r="180" spans="6:17" s="300" customFormat="1" ht="12.75">
      <c r="F180" s="328"/>
      <c r="I180" s="328"/>
      <c r="P180" s="329"/>
      <c r="Q180" s="329"/>
    </row>
    <row r="181" spans="6:17" s="300" customFormat="1" ht="12.75">
      <c r="F181" s="328"/>
      <c r="I181" s="328"/>
      <c r="P181" s="329"/>
      <c r="Q181" s="329"/>
    </row>
    <row r="182" spans="6:17" s="300" customFormat="1" ht="12.75">
      <c r="F182" s="328"/>
      <c r="I182" s="328"/>
      <c r="P182" s="329"/>
      <c r="Q182" s="329"/>
    </row>
    <row r="183" spans="6:17" s="300" customFormat="1" ht="12.75">
      <c r="F183" s="328"/>
      <c r="I183" s="328"/>
      <c r="P183" s="329"/>
      <c r="Q183" s="329"/>
    </row>
    <row r="184" spans="6:17" s="300" customFormat="1" ht="12.75">
      <c r="F184" s="328"/>
      <c r="I184" s="328"/>
      <c r="P184" s="329"/>
      <c r="Q184" s="329"/>
    </row>
    <row r="185" spans="6:17" s="300" customFormat="1" ht="12.75">
      <c r="F185" s="328"/>
      <c r="I185" s="328"/>
      <c r="P185" s="329"/>
      <c r="Q185" s="329"/>
    </row>
    <row r="186" spans="6:17" s="300" customFormat="1" ht="12.75">
      <c r="F186" s="328"/>
      <c r="I186" s="328"/>
      <c r="P186" s="329"/>
      <c r="Q186" s="329"/>
    </row>
    <row r="187" spans="6:17" s="300" customFormat="1" ht="12.75">
      <c r="F187" s="328"/>
      <c r="I187" s="328"/>
      <c r="P187" s="329"/>
      <c r="Q187" s="329"/>
    </row>
    <row r="188" spans="6:17" s="300" customFormat="1" ht="12.75">
      <c r="F188" s="328"/>
      <c r="I188" s="328"/>
      <c r="P188" s="329"/>
      <c r="Q188" s="329"/>
    </row>
    <row r="189" spans="6:17" s="300" customFormat="1" ht="12.75">
      <c r="F189" s="328"/>
      <c r="I189" s="328"/>
      <c r="P189" s="329"/>
      <c r="Q189" s="329"/>
    </row>
    <row r="190" spans="6:17" s="300" customFormat="1" ht="12.75">
      <c r="F190" s="328"/>
      <c r="I190" s="328"/>
      <c r="P190" s="329"/>
      <c r="Q190" s="329"/>
    </row>
    <row r="191" spans="6:17" s="300" customFormat="1" ht="12.75">
      <c r="F191" s="328"/>
      <c r="I191" s="328"/>
      <c r="P191" s="329"/>
      <c r="Q191" s="329"/>
    </row>
    <row r="192" spans="6:17" s="300" customFormat="1" ht="12.75">
      <c r="F192" s="328"/>
      <c r="I192" s="328"/>
      <c r="P192" s="329"/>
      <c r="Q192" s="329"/>
    </row>
    <row r="193" spans="6:17" s="300" customFormat="1" ht="12.75">
      <c r="F193" s="328"/>
      <c r="I193" s="328"/>
      <c r="P193" s="329"/>
      <c r="Q193" s="329"/>
    </row>
    <row r="194" spans="6:17" s="300" customFormat="1" ht="12.75">
      <c r="F194" s="328"/>
      <c r="I194" s="328"/>
      <c r="P194" s="329"/>
      <c r="Q194" s="329"/>
    </row>
    <row r="195" spans="6:17" s="300" customFormat="1" ht="12.75">
      <c r="F195" s="328"/>
      <c r="I195" s="328"/>
      <c r="P195" s="329"/>
      <c r="Q195" s="329"/>
    </row>
    <row r="196" spans="6:17" s="300" customFormat="1" ht="12.75">
      <c r="F196" s="328"/>
      <c r="I196" s="328"/>
      <c r="P196" s="329"/>
      <c r="Q196" s="329"/>
    </row>
    <row r="197" spans="6:17" s="300" customFormat="1" ht="12.75">
      <c r="F197" s="328"/>
      <c r="I197" s="328"/>
      <c r="P197" s="329"/>
      <c r="Q197" s="329"/>
    </row>
    <row r="198" spans="6:17" s="300" customFormat="1" ht="12.75">
      <c r="F198" s="328"/>
      <c r="I198" s="328"/>
      <c r="P198" s="329"/>
      <c r="Q198" s="329"/>
    </row>
    <row r="199" spans="6:17" s="300" customFormat="1" ht="12.75">
      <c r="F199" s="328"/>
      <c r="I199" s="328"/>
      <c r="P199" s="329"/>
      <c r="Q199" s="329"/>
    </row>
    <row r="200" spans="6:17" s="300" customFormat="1" ht="12.75">
      <c r="F200" s="328"/>
      <c r="I200" s="328"/>
      <c r="P200" s="329"/>
      <c r="Q200" s="329"/>
    </row>
    <row r="201" spans="6:17" s="300" customFormat="1" ht="12.75">
      <c r="F201" s="328"/>
      <c r="I201" s="328"/>
      <c r="P201" s="329"/>
      <c r="Q201" s="329"/>
    </row>
    <row r="202" spans="6:17" s="300" customFormat="1" ht="12.75">
      <c r="F202" s="328"/>
      <c r="I202" s="328"/>
      <c r="P202" s="329"/>
      <c r="Q202" s="329"/>
    </row>
    <row r="203" spans="6:17" s="300" customFormat="1" ht="12.75">
      <c r="F203" s="328"/>
      <c r="I203" s="328"/>
      <c r="P203" s="329"/>
      <c r="Q203" s="329"/>
    </row>
    <row r="204" spans="6:17" s="300" customFormat="1" ht="12.75">
      <c r="F204" s="328"/>
      <c r="I204" s="328"/>
      <c r="P204" s="329"/>
      <c r="Q204" s="329"/>
    </row>
    <row r="205" spans="6:17" s="300" customFormat="1" ht="12.75">
      <c r="F205" s="328"/>
      <c r="I205" s="328"/>
      <c r="P205" s="329"/>
      <c r="Q205" s="329"/>
    </row>
    <row r="206" spans="6:17" s="300" customFormat="1" ht="12.75">
      <c r="F206" s="328"/>
      <c r="I206" s="328"/>
      <c r="P206" s="329"/>
      <c r="Q206" s="329"/>
    </row>
    <row r="207" spans="6:17" s="300" customFormat="1" ht="12.75">
      <c r="F207" s="328"/>
      <c r="I207" s="328"/>
      <c r="P207" s="329"/>
      <c r="Q207" s="329"/>
    </row>
    <row r="208" spans="6:17" s="300" customFormat="1" ht="12.75">
      <c r="F208" s="328"/>
      <c r="I208" s="328"/>
      <c r="P208" s="329"/>
      <c r="Q208" s="329"/>
    </row>
    <row r="209" spans="6:17" s="300" customFormat="1" ht="12.75">
      <c r="F209" s="328"/>
      <c r="I209" s="328"/>
      <c r="P209" s="329"/>
      <c r="Q209" s="329"/>
    </row>
    <row r="210" spans="6:17" s="300" customFormat="1" ht="12.75">
      <c r="F210" s="328"/>
      <c r="I210" s="328"/>
      <c r="P210" s="329"/>
      <c r="Q210" s="329"/>
    </row>
    <row r="211" spans="6:17" s="300" customFormat="1" ht="12.75">
      <c r="F211" s="328"/>
      <c r="I211" s="328"/>
      <c r="P211" s="329"/>
      <c r="Q211" s="329"/>
    </row>
    <row r="212" spans="6:17" s="300" customFormat="1" ht="12.75">
      <c r="F212" s="328"/>
      <c r="I212" s="328"/>
      <c r="P212" s="329"/>
      <c r="Q212" s="329"/>
    </row>
    <row r="213" spans="6:17" s="300" customFormat="1" ht="12.75">
      <c r="F213" s="328"/>
      <c r="I213" s="328"/>
      <c r="P213" s="329"/>
      <c r="Q213" s="329"/>
    </row>
    <row r="214" spans="6:17" s="300" customFormat="1" ht="12.75">
      <c r="F214" s="328"/>
      <c r="I214" s="328"/>
      <c r="P214" s="329"/>
      <c r="Q214" s="329"/>
    </row>
    <row r="215" spans="6:17" s="300" customFormat="1" ht="12.75">
      <c r="F215" s="328"/>
      <c r="I215" s="328"/>
      <c r="P215" s="329"/>
      <c r="Q215" s="329"/>
    </row>
    <row r="216" spans="6:17" s="300" customFormat="1" ht="12.75">
      <c r="F216" s="328"/>
      <c r="I216" s="328"/>
      <c r="P216" s="329"/>
      <c r="Q216" s="329"/>
    </row>
    <row r="217" spans="6:17" s="300" customFormat="1" ht="12.75">
      <c r="F217" s="328"/>
      <c r="I217" s="328"/>
      <c r="P217" s="329"/>
      <c r="Q217" s="329"/>
    </row>
    <row r="218" spans="6:17" s="300" customFormat="1" ht="12.75">
      <c r="F218" s="328"/>
      <c r="I218" s="328"/>
      <c r="P218" s="329"/>
      <c r="Q218" s="329"/>
    </row>
    <row r="219" spans="6:17" s="300" customFormat="1" ht="12.75">
      <c r="F219" s="328"/>
      <c r="I219" s="328"/>
      <c r="P219" s="329"/>
      <c r="Q219" s="329"/>
    </row>
    <row r="220" spans="6:17" s="300" customFormat="1" ht="12.75">
      <c r="F220" s="328"/>
      <c r="I220" s="328"/>
      <c r="P220" s="329"/>
      <c r="Q220" s="329"/>
    </row>
    <row r="221" spans="6:17" s="300" customFormat="1" ht="12.75">
      <c r="F221" s="328"/>
      <c r="I221" s="328"/>
      <c r="P221" s="329"/>
      <c r="Q221" s="329"/>
    </row>
    <row r="222" spans="6:17" s="300" customFormat="1" ht="12.75">
      <c r="F222" s="328"/>
      <c r="I222" s="328"/>
      <c r="P222" s="329"/>
      <c r="Q222" s="329"/>
    </row>
    <row r="223" spans="6:17" s="300" customFormat="1" ht="12.75">
      <c r="F223" s="328"/>
      <c r="I223" s="328"/>
      <c r="P223" s="329"/>
      <c r="Q223" s="329"/>
    </row>
    <row r="224" spans="6:17" s="300" customFormat="1" ht="12.75">
      <c r="F224" s="328"/>
      <c r="I224" s="328"/>
      <c r="P224" s="329"/>
      <c r="Q224" s="329"/>
    </row>
    <row r="225" spans="6:17" s="300" customFormat="1" ht="12.75">
      <c r="F225" s="328"/>
      <c r="I225" s="328"/>
      <c r="P225" s="329"/>
      <c r="Q225" s="329"/>
    </row>
    <row r="226" spans="6:17" s="300" customFormat="1" ht="12.75">
      <c r="F226" s="328"/>
      <c r="I226" s="328"/>
      <c r="P226" s="329"/>
      <c r="Q226" s="329"/>
    </row>
    <row r="227" spans="6:17" s="300" customFormat="1" ht="12.75">
      <c r="F227" s="328"/>
      <c r="I227" s="328"/>
      <c r="P227" s="329"/>
      <c r="Q227" s="329"/>
    </row>
    <row r="228" spans="6:17" s="300" customFormat="1" ht="12.75">
      <c r="F228" s="328"/>
      <c r="I228" s="328"/>
      <c r="P228" s="329"/>
      <c r="Q228" s="329"/>
    </row>
    <row r="229" spans="6:17" s="300" customFormat="1" ht="12.75">
      <c r="F229" s="328"/>
      <c r="I229" s="328"/>
      <c r="P229" s="329"/>
      <c r="Q229" s="329"/>
    </row>
    <row r="230" spans="6:17" s="300" customFormat="1" ht="12.75">
      <c r="F230" s="328"/>
      <c r="I230" s="328"/>
      <c r="P230" s="329"/>
      <c r="Q230" s="329"/>
    </row>
    <row r="231" spans="6:17" s="300" customFormat="1" ht="12.75">
      <c r="F231" s="328"/>
      <c r="I231" s="328"/>
      <c r="P231" s="329"/>
      <c r="Q231" s="329"/>
    </row>
    <row r="232" spans="6:17" s="300" customFormat="1" ht="12.75">
      <c r="F232" s="328"/>
      <c r="I232" s="328"/>
      <c r="P232" s="329"/>
      <c r="Q232" s="329"/>
    </row>
    <row r="233" spans="6:17" s="300" customFormat="1" ht="12.75">
      <c r="F233" s="328"/>
      <c r="I233" s="328"/>
      <c r="P233" s="329"/>
      <c r="Q233" s="329"/>
    </row>
    <row r="234" spans="6:17" s="300" customFormat="1" ht="12.75">
      <c r="F234" s="328"/>
      <c r="I234" s="328"/>
      <c r="P234" s="329"/>
      <c r="Q234" s="329"/>
    </row>
    <row r="235" spans="6:17" s="300" customFormat="1" ht="12.75">
      <c r="F235" s="328"/>
      <c r="I235" s="328"/>
      <c r="P235" s="329"/>
      <c r="Q235" s="329"/>
    </row>
    <row r="236" spans="6:17" s="300" customFormat="1" ht="12.75">
      <c r="F236" s="328"/>
      <c r="I236" s="328"/>
      <c r="P236" s="329"/>
      <c r="Q236" s="329"/>
    </row>
    <row r="237" spans="6:17" s="300" customFormat="1" ht="12.75">
      <c r="F237" s="328"/>
      <c r="I237" s="328"/>
      <c r="P237" s="329"/>
      <c r="Q237" s="329"/>
    </row>
    <row r="238" spans="6:17" s="300" customFormat="1" ht="12.75">
      <c r="F238" s="328"/>
      <c r="I238" s="328"/>
      <c r="P238" s="329"/>
      <c r="Q238" s="329"/>
    </row>
    <row r="239" spans="6:17" s="300" customFormat="1" ht="12.75">
      <c r="F239" s="328"/>
      <c r="I239" s="328"/>
      <c r="P239" s="329"/>
      <c r="Q239" s="329"/>
    </row>
    <row r="240" spans="6:17" s="300" customFormat="1" ht="12.75">
      <c r="F240" s="328"/>
      <c r="I240" s="328"/>
      <c r="P240" s="329"/>
      <c r="Q240" s="329"/>
    </row>
    <row r="241" spans="6:17" s="300" customFormat="1" ht="12.75">
      <c r="F241" s="328"/>
      <c r="I241" s="328"/>
      <c r="P241" s="329"/>
      <c r="Q241" s="329"/>
    </row>
    <row r="242" spans="6:17" s="300" customFormat="1" ht="12.75">
      <c r="F242" s="328"/>
      <c r="I242" s="328"/>
      <c r="P242" s="329"/>
      <c r="Q242" s="329"/>
    </row>
    <row r="243" spans="6:17" s="300" customFormat="1" ht="12.75">
      <c r="F243" s="328"/>
      <c r="I243" s="328"/>
      <c r="P243" s="329"/>
      <c r="Q243" s="329"/>
    </row>
    <row r="244" spans="6:17" s="300" customFormat="1" ht="12.75">
      <c r="F244" s="328"/>
      <c r="I244" s="328"/>
      <c r="P244" s="329"/>
      <c r="Q244" s="329"/>
    </row>
    <row r="245" spans="6:17" s="300" customFormat="1" ht="12.75">
      <c r="F245" s="328"/>
      <c r="I245" s="328"/>
      <c r="P245" s="329"/>
      <c r="Q245" s="329"/>
    </row>
    <row r="246" spans="6:17" s="300" customFormat="1" ht="12.75">
      <c r="F246" s="328"/>
      <c r="I246" s="328"/>
      <c r="P246" s="329"/>
      <c r="Q246" s="329"/>
    </row>
    <row r="247" spans="6:17" s="300" customFormat="1" ht="12.75">
      <c r="F247" s="328"/>
      <c r="I247" s="328"/>
      <c r="P247" s="329"/>
      <c r="Q247" s="329"/>
    </row>
    <row r="248" spans="6:17" s="300" customFormat="1" ht="12.75">
      <c r="F248" s="328"/>
      <c r="I248" s="328"/>
      <c r="P248" s="329"/>
      <c r="Q248" s="329"/>
    </row>
    <row r="249" spans="6:17" s="300" customFormat="1" ht="12.75">
      <c r="F249" s="328"/>
      <c r="I249" s="328"/>
      <c r="P249" s="329"/>
      <c r="Q249" s="329"/>
    </row>
    <row r="250" spans="6:17" s="300" customFormat="1" ht="12.75">
      <c r="F250" s="328"/>
      <c r="I250" s="328"/>
      <c r="P250" s="329"/>
      <c r="Q250" s="329"/>
    </row>
    <row r="251" spans="6:17" s="300" customFormat="1" ht="12.75">
      <c r="F251" s="328"/>
      <c r="I251" s="328"/>
      <c r="P251" s="329"/>
      <c r="Q251" s="329"/>
    </row>
    <row r="252" spans="6:17" s="300" customFormat="1" ht="12.75">
      <c r="F252" s="328"/>
      <c r="I252" s="328"/>
      <c r="P252" s="329"/>
      <c r="Q252" s="329"/>
    </row>
    <row r="253" spans="6:17" s="300" customFormat="1" ht="12.75">
      <c r="F253" s="328"/>
      <c r="I253" s="328"/>
      <c r="P253" s="329"/>
      <c r="Q253" s="329"/>
    </row>
    <row r="254" spans="6:17" s="300" customFormat="1" ht="12.75">
      <c r="F254" s="328"/>
      <c r="I254" s="328"/>
      <c r="P254" s="329"/>
      <c r="Q254" s="329"/>
    </row>
    <row r="255" spans="6:17" s="300" customFormat="1" ht="12.75">
      <c r="F255" s="328"/>
      <c r="I255" s="328"/>
      <c r="P255" s="329"/>
      <c r="Q255" s="329"/>
    </row>
    <row r="256" spans="6:17" s="300" customFormat="1" ht="12.75">
      <c r="F256" s="328"/>
      <c r="I256" s="328"/>
      <c r="P256" s="329"/>
      <c r="Q256" s="329"/>
    </row>
    <row r="257" spans="6:17" s="300" customFormat="1" ht="12.75">
      <c r="F257" s="328"/>
      <c r="I257" s="328"/>
      <c r="P257" s="329"/>
      <c r="Q257" s="329"/>
    </row>
    <row r="258" spans="6:17" s="300" customFormat="1" ht="12.75">
      <c r="F258" s="328"/>
      <c r="I258" s="328"/>
      <c r="P258" s="329"/>
      <c r="Q258" s="329"/>
    </row>
    <row r="259" spans="6:17" s="300" customFormat="1" ht="12.75">
      <c r="F259" s="328"/>
      <c r="I259" s="328"/>
      <c r="P259" s="329"/>
      <c r="Q259" s="329"/>
    </row>
    <row r="260" spans="6:17" s="300" customFormat="1" ht="12.75">
      <c r="F260" s="328"/>
      <c r="I260" s="328"/>
      <c r="P260" s="329"/>
      <c r="Q260" s="329"/>
    </row>
    <row r="261" spans="6:17" s="300" customFormat="1" ht="12.75">
      <c r="F261" s="328"/>
      <c r="I261" s="328"/>
      <c r="P261" s="329"/>
      <c r="Q261" s="329"/>
    </row>
    <row r="262" spans="6:17" s="300" customFormat="1" ht="12.75">
      <c r="F262" s="328"/>
      <c r="I262" s="328"/>
      <c r="P262" s="329"/>
      <c r="Q262" s="329"/>
    </row>
    <row r="263" spans="6:17" s="300" customFormat="1" ht="12.75">
      <c r="F263" s="328"/>
      <c r="I263" s="328"/>
      <c r="P263" s="329"/>
      <c r="Q263" s="329"/>
    </row>
    <row r="264" spans="6:17" s="300" customFormat="1" ht="12.75">
      <c r="F264" s="328"/>
      <c r="I264" s="328"/>
      <c r="P264" s="329"/>
      <c r="Q264" s="329"/>
    </row>
    <row r="265" spans="6:17" s="300" customFormat="1" ht="12.75">
      <c r="F265" s="328"/>
      <c r="I265" s="328"/>
      <c r="P265" s="329"/>
      <c r="Q265" s="329"/>
    </row>
    <row r="266" spans="6:17" s="300" customFormat="1" ht="12.75">
      <c r="F266" s="328"/>
      <c r="I266" s="328"/>
      <c r="P266" s="329"/>
      <c r="Q266" s="329"/>
    </row>
    <row r="267" spans="6:17" s="300" customFormat="1" ht="12.75">
      <c r="F267" s="328"/>
      <c r="I267" s="328"/>
      <c r="P267" s="329"/>
      <c r="Q267" s="329"/>
    </row>
    <row r="268" spans="6:17" s="300" customFormat="1" ht="12.75">
      <c r="F268" s="328"/>
      <c r="I268" s="328"/>
      <c r="P268" s="329"/>
      <c r="Q268" s="329"/>
    </row>
    <row r="269" spans="6:17" s="300" customFormat="1" ht="12.75">
      <c r="F269" s="328"/>
      <c r="I269" s="328"/>
      <c r="P269" s="329"/>
      <c r="Q269" s="329"/>
    </row>
    <row r="270" spans="6:17" s="300" customFormat="1" ht="12.75">
      <c r="F270" s="328"/>
      <c r="I270" s="328"/>
      <c r="P270" s="329"/>
      <c r="Q270" s="329"/>
    </row>
    <row r="271" spans="6:17" s="300" customFormat="1" ht="12.75">
      <c r="F271" s="328"/>
      <c r="I271" s="328"/>
      <c r="P271" s="329"/>
      <c r="Q271" s="329"/>
    </row>
    <row r="272" spans="6:17" s="300" customFormat="1" ht="12.75">
      <c r="F272" s="328"/>
      <c r="I272" s="328"/>
      <c r="P272" s="329"/>
      <c r="Q272" s="329"/>
    </row>
    <row r="273" spans="6:17" s="300" customFormat="1" ht="12.75">
      <c r="F273" s="328"/>
      <c r="I273" s="328"/>
      <c r="P273" s="329"/>
      <c r="Q273" s="329"/>
    </row>
    <row r="274" spans="6:17" s="300" customFormat="1" ht="12.75">
      <c r="F274" s="328"/>
      <c r="I274" s="328"/>
      <c r="P274" s="329"/>
      <c r="Q274" s="329"/>
    </row>
    <row r="275" spans="6:17" s="300" customFormat="1" ht="12.75">
      <c r="F275" s="328"/>
      <c r="I275" s="328"/>
      <c r="P275" s="329"/>
      <c r="Q275" s="329"/>
    </row>
    <row r="276" spans="6:17" s="300" customFormat="1" ht="12.75">
      <c r="F276" s="328"/>
      <c r="I276" s="328"/>
      <c r="P276" s="329"/>
      <c r="Q276" s="329"/>
    </row>
    <row r="277" spans="6:17" s="300" customFormat="1" ht="12.75">
      <c r="F277" s="328"/>
      <c r="I277" s="328"/>
      <c r="P277" s="329"/>
      <c r="Q277" s="329"/>
    </row>
    <row r="278" spans="6:17" s="300" customFormat="1" ht="12.75">
      <c r="F278" s="328"/>
      <c r="I278" s="328"/>
      <c r="P278" s="329"/>
      <c r="Q278" s="329"/>
    </row>
    <row r="279" spans="6:17" s="300" customFormat="1" ht="12.75">
      <c r="F279" s="328"/>
      <c r="I279" s="328"/>
      <c r="P279" s="329"/>
      <c r="Q279" s="329"/>
    </row>
    <row r="280" spans="6:17" s="300" customFormat="1" ht="12.75">
      <c r="F280" s="328"/>
      <c r="I280" s="328"/>
      <c r="P280" s="329"/>
      <c r="Q280" s="329"/>
    </row>
    <row r="281" spans="6:17" s="300" customFormat="1" ht="12.75">
      <c r="F281" s="328"/>
      <c r="I281" s="328"/>
      <c r="P281" s="329"/>
      <c r="Q281" s="329"/>
    </row>
    <row r="282" spans="6:17" s="300" customFormat="1" ht="12.75">
      <c r="F282" s="328"/>
      <c r="I282" s="328"/>
      <c r="P282" s="329"/>
      <c r="Q282" s="329"/>
    </row>
    <row r="283" spans="6:17" s="300" customFormat="1" ht="12.75">
      <c r="F283" s="328"/>
      <c r="I283" s="328"/>
      <c r="P283" s="329"/>
      <c r="Q283" s="329"/>
    </row>
    <row r="284" spans="6:17" s="300" customFormat="1" ht="12.75">
      <c r="F284" s="328"/>
      <c r="I284" s="328"/>
      <c r="P284" s="329"/>
      <c r="Q284" s="329"/>
    </row>
    <row r="285" spans="6:17" s="300" customFormat="1" ht="12.75">
      <c r="F285" s="328"/>
      <c r="I285" s="328"/>
      <c r="P285" s="329"/>
      <c r="Q285" s="329"/>
    </row>
    <row r="286" spans="6:17" s="300" customFormat="1" ht="12.75">
      <c r="F286" s="328"/>
      <c r="I286" s="328"/>
      <c r="P286" s="329"/>
      <c r="Q286" s="329"/>
    </row>
    <row r="287" spans="6:17" s="300" customFormat="1" ht="12.75">
      <c r="F287" s="328"/>
      <c r="I287" s="328"/>
      <c r="P287" s="329"/>
      <c r="Q287" s="329"/>
    </row>
    <row r="288" spans="6:17" s="300" customFormat="1" ht="12.75">
      <c r="F288" s="328"/>
      <c r="I288" s="328"/>
      <c r="P288" s="329"/>
      <c r="Q288" s="329"/>
    </row>
    <row r="289" spans="6:17" s="300" customFormat="1" ht="12.75">
      <c r="F289" s="328"/>
      <c r="I289" s="328"/>
      <c r="P289" s="329"/>
      <c r="Q289" s="329"/>
    </row>
    <row r="290" spans="6:17" s="300" customFormat="1" ht="12.75">
      <c r="F290" s="328"/>
      <c r="I290" s="328"/>
      <c r="P290" s="329"/>
      <c r="Q290" s="329"/>
    </row>
    <row r="291" spans="6:17" s="300" customFormat="1" ht="12.75">
      <c r="F291" s="328"/>
      <c r="I291" s="328"/>
      <c r="P291" s="329"/>
      <c r="Q291" s="329"/>
    </row>
    <row r="292" spans="6:17" s="300" customFormat="1" ht="12.75">
      <c r="F292" s="328"/>
      <c r="I292" s="328"/>
      <c r="P292" s="329"/>
      <c r="Q292" s="329"/>
    </row>
    <row r="293" spans="6:17" s="300" customFormat="1" ht="12.75">
      <c r="F293" s="328"/>
      <c r="I293" s="328"/>
      <c r="P293" s="329"/>
      <c r="Q293" s="329"/>
    </row>
    <row r="294" spans="6:17" s="300" customFormat="1" ht="12.75">
      <c r="F294" s="328"/>
      <c r="I294" s="328"/>
      <c r="P294" s="329"/>
      <c r="Q294" s="329"/>
    </row>
    <row r="295" spans="6:17" s="300" customFormat="1" ht="12.75">
      <c r="F295" s="328"/>
      <c r="I295" s="328"/>
      <c r="P295" s="329"/>
      <c r="Q295" s="329"/>
    </row>
    <row r="296" spans="6:17" s="300" customFormat="1" ht="12.75">
      <c r="F296" s="328"/>
      <c r="I296" s="328"/>
      <c r="P296" s="329"/>
      <c r="Q296" s="329"/>
    </row>
    <row r="297" spans="6:17" s="300" customFormat="1" ht="12.75">
      <c r="F297" s="328"/>
      <c r="I297" s="328"/>
      <c r="P297" s="329"/>
      <c r="Q297" s="329"/>
    </row>
    <row r="298" spans="6:17" s="300" customFormat="1" ht="12.75">
      <c r="F298" s="328"/>
      <c r="I298" s="328"/>
      <c r="P298" s="329"/>
      <c r="Q298" s="329"/>
    </row>
    <row r="299" spans="6:17" s="300" customFormat="1" ht="12.75">
      <c r="F299" s="328"/>
      <c r="I299" s="328"/>
      <c r="P299" s="329"/>
      <c r="Q299" s="329"/>
    </row>
    <row r="300" spans="6:17" s="300" customFormat="1" ht="12.75">
      <c r="F300" s="328"/>
      <c r="I300" s="328"/>
      <c r="P300" s="329"/>
      <c r="Q300" s="329"/>
    </row>
    <row r="301" spans="6:17" s="300" customFormat="1" ht="12.75">
      <c r="F301" s="328"/>
      <c r="I301" s="328"/>
      <c r="P301" s="329"/>
      <c r="Q301" s="329"/>
    </row>
    <row r="302" spans="6:17" s="300" customFormat="1" ht="12.75">
      <c r="F302" s="328"/>
      <c r="I302" s="328"/>
      <c r="P302" s="329"/>
      <c r="Q302" s="329"/>
    </row>
    <row r="303" spans="6:17" s="300" customFormat="1" ht="12.75">
      <c r="F303" s="328"/>
      <c r="I303" s="328"/>
      <c r="P303" s="329"/>
      <c r="Q303" s="329"/>
    </row>
    <row r="304" spans="6:17" s="300" customFormat="1" ht="12.75">
      <c r="F304" s="328"/>
      <c r="I304" s="328"/>
      <c r="P304" s="329"/>
      <c r="Q304" s="329"/>
    </row>
    <row r="305" spans="6:17" s="300" customFormat="1" ht="12.75">
      <c r="F305" s="328"/>
      <c r="I305" s="328"/>
      <c r="P305" s="329"/>
      <c r="Q305" s="329"/>
    </row>
    <row r="306" spans="6:17" s="300" customFormat="1" ht="12.75">
      <c r="F306" s="328"/>
      <c r="I306" s="328"/>
      <c r="P306" s="329"/>
      <c r="Q306" s="329"/>
    </row>
    <row r="307" spans="6:17" s="300" customFormat="1" ht="12.75">
      <c r="F307" s="328"/>
      <c r="I307" s="328"/>
      <c r="P307" s="329"/>
      <c r="Q307" s="329"/>
    </row>
    <row r="308" spans="6:17" s="300" customFormat="1" ht="12.75">
      <c r="F308" s="328"/>
      <c r="I308" s="328"/>
      <c r="P308" s="329"/>
      <c r="Q308" s="329"/>
    </row>
    <row r="309" spans="6:17" s="300" customFormat="1" ht="12.75">
      <c r="F309" s="328"/>
      <c r="I309" s="328"/>
      <c r="P309" s="329"/>
      <c r="Q309" s="329"/>
    </row>
    <row r="310" spans="6:17" s="300" customFormat="1" ht="12.75">
      <c r="F310" s="328"/>
      <c r="I310" s="328"/>
      <c r="P310" s="329"/>
      <c r="Q310" s="329"/>
    </row>
    <row r="311" spans="6:17" s="300" customFormat="1" ht="12.75">
      <c r="F311" s="328"/>
      <c r="I311" s="328"/>
      <c r="P311" s="329"/>
      <c r="Q311" s="329"/>
    </row>
    <row r="312" spans="6:17" s="300" customFormat="1" ht="12.75">
      <c r="F312" s="328"/>
      <c r="I312" s="328"/>
      <c r="P312" s="329"/>
      <c r="Q312" s="329"/>
    </row>
    <row r="313" spans="6:17" s="300" customFormat="1" ht="12.75">
      <c r="F313" s="328"/>
      <c r="I313" s="328"/>
      <c r="P313" s="329"/>
      <c r="Q313" s="329"/>
    </row>
    <row r="314" spans="6:17" s="300" customFormat="1" ht="12.75">
      <c r="F314" s="328"/>
      <c r="I314" s="328"/>
      <c r="P314" s="329"/>
      <c r="Q314" s="329"/>
    </row>
    <row r="315" spans="6:17" s="300" customFormat="1" ht="12.75">
      <c r="F315" s="328"/>
      <c r="I315" s="328"/>
      <c r="P315" s="329"/>
      <c r="Q315" s="329"/>
    </row>
    <row r="316" spans="6:17" s="300" customFormat="1" ht="12.75">
      <c r="F316" s="328"/>
      <c r="I316" s="328"/>
      <c r="P316" s="329"/>
      <c r="Q316" s="329"/>
    </row>
    <row r="317" spans="6:17" s="300" customFormat="1" ht="12.75">
      <c r="F317" s="328"/>
      <c r="I317" s="328"/>
      <c r="P317" s="329"/>
      <c r="Q317" s="329"/>
    </row>
    <row r="318" spans="6:17" s="300" customFormat="1" ht="12.75">
      <c r="F318" s="328"/>
      <c r="I318" s="328"/>
      <c r="P318" s="329"/>
      <c r="Q318" s="329"/>
    </row>
    <row r="319" spans="6:17" s="300" customFormat="1" ht="12.75">
      <c r="F319" s="328"/>
      <c r="I319" s="328"/>
      <c r="P319" s="329"/>
      <c r="Q319" s="329"/>
    </row>
    <row r="320" spans="6:17" s="300" customFormat="1" ht="12.75">
      <c r="F320" s="328"/>
      <c r="I320" s="328"/>
      <c r="P320" s="329"/>
      <c r="Q320" s="329"/>
    </row>
    <row r="321" spans="6:17" s="300" customFormat="1" ht="12.75">
      <c r="F321" s="328"/>
      <c r="I321" s="328"/>
      <c r="P321" s="329"/>
      <c r="Q321" s="329"/>
    </row>
    <row r="322" spans="6:17" s="300" customFormat="1" ht="12.75">
      <c r="F322" s="328"/>
      <c r="I322" s="328"/>
      <c r="P322" s="329"/>
      <c r="Q322" s="329"/>
    </row>
    <row r="323" spans="6:17" s="300" customFormat="1" ht="12.75">
      <c r="F323" s="328"/>
      <c r="I323" s="328"/>
      <c r="P323" s="329"/>
      <c r="Q323" s="329"/>
    </row>
    <row r="324" spans="6:17" s="300" customFormat="1" ht="12.75">
      <c r="F324" s="328"/>
      <c r="I324" s="328"/>
      <c r="P324" s="329"/>
      <c r="Q324" s="329"/>
    </row>
    <row r="325" spans="6:17" s="300" customFormat="1" ht="12.75">
      <c r="F325" s="328"/>
      <c r="I325" s="328"/>
      <c r="P325" s="329"/>
      <c r="Q325" s="329"/>
    </row>
    <row r="326" spans="6:17" s="300" customFormat="1" ht="12.75">
      <c r="F326" s="328"/>
      <c r="I326" s="328"/>
      <c r="P326" s="329"/>
      <c r="Q326" s="329"/>
    </row>
    <row r="327" spans="6:17" s="300" customFormat="1" ht="12.75">
      <c r="F327" s="328"/>
      <c r="I327" s="328"/>
      <c r="P327" s="329"/>
      <c r="Q327" s="329"/>
    </row>
    <row r="328" spans="6:17" s="300" customFormat="1" ht="12.75">
      <c r="F328" s="328"/>
      <c r="I328" s="328"/>
      <c r="P328" s="329"/>
      <c r="Q328" s="329"/>
    </row>
    <row r="329" spans="6:17" s="300" customFormat="1" ht="12.75">
      <c r="F329" s="328"/>
      <c r="I329" s="328"/>
      <c r="P329" s="329"/>
      <c r="Q329" s="329"/>
    </row>
    <row r="330" spans="6:17" s="300" customFormat="1" ht="12.75">
      <c r="F330" s="328"/>
      <c r="I330" s="328"/>
      <c r="P330" s="329"/>
      <c r="Q330" s="329"/>
    </row>
    <row r="331" spans="6:17" s="300" customFormat="1" ht="12.75">
      <c r="F331" s="328"/>
      <c r="I331" s="328"/>
      <c r="P331" s="329"/>
      <c r="Q331" s="329"/>
    </row>
    <row r="332" spans="6:17" s="300" customFormat="1" ht="12.75">
      <c r="F332" s="328"/>
      <c r="I332" s="328"/>
      <c r="P332" s="329"/>
      <c r="Q332" s="329"/>
    </row>
    <row r="333" spans="6:17" s="300" customFormat="1" ht="12.75">
      <c r="F333" s="328"/>
      <c r="I333" s="328"/>
      <c r="P333" s="329"/>
      <c r="Q333" s="329"/>
    </row>
    <row r="334" spans="6:17" s="300" customFormat="1" ht="12.75">
      <c r="F334" s="328"/>
      <c r="I334" s="328"/>
      <c r="P334" s="329"/>
      <c r="Q334" s="329"/>
    </row>
    <row r="335" spans="6:17" s="300" customFormat="1" ht="12.75">
      <c r="F335" s="328"/>
      <c r="I335" s="328"/>
      <c r="P335" s="329"/>
      <c r="Q335" s="329"/>
    </row>
    <row r="336" spans="6:17" s="300" customFormat="1" ht="12.75">
      <c r="F336" s="328"/>
      <c r="I336" s="328"/>
      <c r="P336" s="329"/>
      <c r="Q336" s="329"/>
    </row>
    <row r="337" spans="6:17" s="300" customFormat="1" ht="12.75">
      <c r="F337" s="328"/>
      <c r="I337" s="328"/>
      <c r="P337" s="329"/>
      <c r="Q337" s="329"/>
    </row>
    <row r="338" spans="6:17" s="300" customFormat="1" ht="12.75">
      <c r="F338" s="328"/>
      <c r="I338" s="328"/>
      <c r="P338" s="329"/>
      <c r="Q338" s="329"/>
    </row>
    <row r="339" spans="6:17" s="300" customFormat="1" ht="12.75">
      <c r="F339" s="328"/>
      <c r="I339" s="328"/>
      <c r="P339" s="329"/>
      <c r="Q339" s="329"/>
    </row>
    <row r="340" spans="6:17" s="300" customFormat="1" ht="12.75">
      <c r="F340" s="328"/>
      <c r="I340" s="328"/>
      <c r="P340" s="329"/>
      <c r="Q340" s="329"/>
    </row>
    <row r="341" spans="6:17" s="300" customFormat="1" ht="12.75">
      <c r="F341" s="328"/>
      <c r="I341" s="328"/>
      <c r="P341" s="329"/>
      <c r="Q341" s="329"/>
    </row>
    <row r="342" spans="6:17" s="300" customFormat="1" ht="12.75">
      <c r="F342" s="328"/>
      <c r="I342" s="328"/>
      <c r="P342" s="329"/>
      <c r="Q342" s="329"/>
    </row>
    <row r="343" spans="6:17" s="300" customFormat="1" ht="12.75">
      <c r="F343" s="328"/>
      <c r="I343" s="328"/>
      <c r="P343" s="329"/>
      <c r="Q343" s="329"/>
    </row>
    <row r="344" spans="6:17" s="300" customFormat="1" ht="12.75">
      <c r="F344" s="328"/>
      <c r="I344" s="328"/>
      <c r="P344" s="329"/>
      <c r="Q344" s="329"/>
    </row>
    <row r="345" spans="6:17" s="300" customFormat="1" ht="12.75">
      <c r="F345" s="328"/>
      <c r="I345" s="328"/>
      <c r="P345" s="329"/>
      <c r="Q345" s="329"/>
    </row>
    <row r="346" spans="6:17" s="300" customFormat="1" ht="12.75">
      <c r="F346" s="328"/>
      <c r="I346" s="328"/>
      <c r="P346" s="329"/>
      <c r="Q346" s="329"/>
    </row>
    <row r="347" spans="6:17" s="300" customFormat="1" ht="12.75">
      <c r="F347" s="328"/>
      <c r="I347" s="328"/>
      <c r="P347" s="329"/>
      <c r="Q347" s="329"/>
    </row>
    <row r="348" spans="6:17" s="300" customFormat="1" ht="12.75">
      <c r="F348" s="328"/>
      <c r="I348" s="328"/>
      <c r="P348" s="329"/>
      <c r="Q348" s="329"/>
    </row>
    <row r="349" spans="6:17" s="300" customFormat="1" ht="12.75">
      <c r="F349" s="328"/>
      <c r="I349" s="328"/>
      <c r="P349" s="329"/>
      <c r="Q349" s="329"/>
    </row>
    <row r="350" spans="6:17" s="300" customFormat="1" ht="12.75">
      <c r="F350" s="328"/>
      <c r="I350" s="328"/>
      <c r="P350" s="329"/>
      <c r="Q350" s="329"/>
    </row>
    <row r="351" spans="6:17" s="300" customFormat="1" ht="12.75">
      <c r="F351" s="328"/>
      <c r="I351" s="328"/>
      <c r="P351" s="329"/>
      <c r="Q351" s="329"/>
    </row>
    <row r="352" spans="6:17" s="300" customFormat="1" ht="12.75">
      <c r="F352" s="328"/>
      <c r="I352" s="328"/>
      <c r="P352" s="329"/>
      <c r="Q352" s="329"/>
    </row>
    <row r="353" spans="6:17" s="300" customFormat="1" ht="12.75">
      <c r="F353" s="328"/>
      <c r="I353" s="328"/>
      <c r="P353" s="329"/>
      <c r="Q353" s="329"/>
    </row>
    <row r="354" spans="6:17" s="300" customFormat="1" ht="12.75">
      <c r="F354" s="328"/>
      <c r="I354" s="328"/>
      <c r="P354" s="329"/>
      <c r="Q354" s="329"/>
    </row>
    <row r="355" spans="6:17" s="300" customFormat="1" ht="12.75">
      <c r="F355" s="328"/>
      <c r="I355" s="328"/>
      <c r="P355" s="329"/>
      <c r="Q355" s="329"/>
    </row>
    <row r="356" spans="6:17" s="300" customFormat="1" ht="12.75">
      <c r="F356" s="328"/>
      <c r="I356" s="328"/>
      <c r="P356" s="329"/>
      <c r="Q356" s="329"/>
    </row>
    <row r="357" spans="6:17" s="300" customFormat="1" ht="12.75">
      <c r="F357" s="328"/>
      <c r="I357" s="328"/>
      <c r="P357" s="329"/>
      <c r="Q357" s="329"/>
    </row>
    <row r="358" spans="6:17" s="300" customFormat="1" ht="12.75">
      <c r="F358" s="328"/>
      <c r="I358" s="328"/>
      <c r="P358" s="329"/>
      <c r="Q358" s="329"/>
    </row>
    <row r="359" spans="6:17" s="300" customFormat="1" ht="12.75">
      <c r="F359" s="328"/>
      <c r="I359" s="328"/>
      <c r="P359" s="329"/>
      <c r="Q359" s="329"/>
    </row>
    <row r="360" spans="6:17" s="300" customFormat="1" ht="12.75">
      <c r="F360" s="328"/>
      <c r="I360" s="328"/>
      <c r="P360" s="329"/>
      <c r="Q360" s="329"/>
    </row>
    <row r="361" spans="6:17" s="300" customFormat="1" ht="12.75">
      <c r="F361" s="328"/>
      <c r="I361" s="328"/>
      <c r="P361" s="329"/>
      <c r="Q361" s="329"/>
    </row>
    <row r="362" spans="6:17" s="300" customFormat="1" ht="12.75">
      <c r="F362" s="328"/>
      <c r="I362" s="328"/>
      <c r="P362" s="329"/>
      <c r="Q362" s="329"/>
    </row>
    <row r="363" spans="6:17" s="300" customFormat="1" ht="12.75">
      <c r="F363" s="328"/>
      <c r="I363" s="328"/>
      <c r="P363" s="329"/>
      <c r="Q363" s="329"/>
    </row>
    <row r="364" spans="6:17" s="300" customFormat="1" ht="12.75">
      <c r="F364" s="328"/>
      <c r="I364" s="328"/>
      <c r="P364" s="329"/>
      <c r="Q364" s="329"/>
    </row>
    <row r="365" spans="6:17" s="300" customFormat="1" ht="12.75">
      <c r="F365" s="328"/>
      <c r="I365" s="328"/>
      <c r="P365" s="329"/>
      <c r="Q365" s="329"/>
    </row>
    <row r="366" spans="6:17" s="300" customFormat="1" ht="12.75">
      <c r="F366" s="328"/>
      <c r="I366" s="328"/>
      <c r="P366" s="329"/>
      <c r="Q366" s="329"/>
    </row>
    <row r="367" spans="6:17" s="300" customFormat="1" ht="12.75">
      <c r="F367" s="328"/>
      <c r="I367" s="328"/>
      <c r="P367" s="329"/>
      <c r="Q367" s="329"/>
    </row>
    <row r="368" spans="6:17" s="300" customFormat="1" ht="12.75">
      <c r="F368" s="328"/>
      <c r="I368" s="328"/>
      <c r="P368" s="329"/>
      <c r="Q368" s="329"/>
    </row>
    <row r="369" spans="6:17" s="300" customFormat="1" ht="12.75">
      <c r="F369" s="328"/>
      <c r="I369" s="328"/>
      <c r="P369" s="329"/>
      <c r="Q369" s="329"/>
    </row>
    <row r="370" spans="6:17" s="300" customFormat="1" ht="12.75">
      <c r="F370" s="328"/>
      <c r="I370" s="328"/>
      <c r="P370" s="329"/>
      <c r="Q370" s="329"/>
    </row>
    <row r="371" spans="6:17" s="300" customFormat="1" ht="12.75">
      <c r="F371" s="328"/>
      <c r="I371" s="328"/>
      <c r="P371" s="329"/>
      <c r="Q371" s="329"/>
    </row>
    <row r="372" spans="6:17" s="300" customFormat="1" ht="12.75">
      <c r="F372" s="328"/>
      <c r="I372" s="328"/>
      <c r="P372" s="329"/>
      <c r="Q372" s="329"/>
    </row>
    <row r="373" spans="6:17" s="300" customFormat="1" ht="12.75">
      <c r="F373" s="328"/>
      <c r="I373" s="328"/>
      <c r="P373" s="329"/>
      <c r="Q373" s="329"/>
    </row>
    <row r="374" spans="6:17" s="300" customFormat="1" ht="12.75">
      <c r="F374" s="328"/>
      <c r="I374" s="328"/>
      <c r="P374" s="329"/>
      <c r="Q374" s="329"/>
    </row>
    <row r="375" spans="6:17" s="300" customFormat="1" ht="12.75">
      <c r="F375" s="328"/>
      <c r="I375" s="328"/>
      <c r="P375" s="329"/>
      <c r="Q375" s="329"/>
    </row>
    <row r="376" spans="6:17" s="300" customFormat="1" ht="12.75">
      <c r="F376" s="328"/>
      <c r="I376" s="328"/>
      <c r="P376" s="329"/>
      <c r="Q376" s="329"/>
    </row>
    <row r="377" spans="6:17" s="300" customFormat="1" ht="12.75">
      <c r="F377" s="328"/>
      <c r="I377" s="328"/>
      <c r="P377" s="329"/>
      <c r="Q377" s="329"/>
    </row>
    <row r="378" spans="6:17" s="300" customFormat="1" ht="12.75">
      <c r="F378" s="328"/>
      <c r="I378" s="328"/>
      <c r="P378" s="329"/>
      <c r="Q378" s="329"/>
    </row>
    <row r="379" spans="6:17" s="300" customFormat="1" ht="12.75">
      <c r="F379" s="328"/>
      <c r="I379" s="328"/>
      <c r="P379" s="329"/>
      <c r="Q379" s="329"/>
    </row>
    <row r="380" spans="6:17" s="300" customFormat="1" ht="12.75">
      <c r="F380" s="328"/>
      <c r="I380" s="328"/>
      <c r="P380" s="329"/>
      <c r="Q380" s="329"/>
    </row>
    <row r="381" spans="6:17" s="300" customFormat="1" ht="12.75">
      <c r="F381" s="328"/>
      <c r="I381" s="328"/>
      <c r="P381" s="329"/>
      <c r="Q381" s="329"/>
    </row>
    <row r="382" spans="6:17" s="300" customFormat="1" ht="12.75">
      <c r="F382" s="328"/>
      <c r="I382" s="328"/>
      <c r="P382" s="329"/>
      <c r="Q382" s="329"/>
    </row>
    <row r="383" spans="6:17" s="300" customFormat="1" ht="12.75">
      <c r="F383" s="328"/>
      <c r="I383" s="328"/>
      <c r="P383" s="329"/>
      <c r="Q383" s="329"/>
    </row>
    <row r="384" spans="6:17" s="300" customFormat="1" ht="12.75">
      <c r="F384" s="328"/>
      <c r="I384" s="328"/>
      <c r="P384" s="329"/>
      <c r="Q384" s="329"/>
    </row>
    <row r="385" spans="6:17" s="300" customFormat="1" ht="12.75">
      <c r="F385" s="328"/>
      <c r="I385" s="328"/>
      <c r="P385" s="329"/>
      <c r="Q385" s="329"/>
    </row>
    <row r="386" spans="6:17" s="300" customFormat="1" ht="12.75">
      <c r="F386" s="328"/>
      <c r="I386" s="328"/>
      <c r="P386" s="329"/>
      <c r="Q386" s="329"/>
    </row>
    <row r="387" spans="6:17" s="300" customFormat="1" ht="12.75">
      <c r="F387" s="328"/>
      <c r="I387" s="328"/>
      <c r="P387" s="329"/>
      <c r="Q387" s="329"/>
    </row>
    <row r="388" spans="6:17" s="300" customFormat="1" ht="12.75">
      <c r="F388" s="328"/>
      <c r="I388" s="328"/>
      <c r="P388" s="329"/>
      <c r="Q388" s="329"/>
    </row>
    <row r="389" spans="6:17" s="300" customFormat="1" ht="12.75">
      <c r="F389" s="328"/>
      <c r="I389" s="328"/>
      <c r="P389" s="329"/>
      <c r="Q389" s="329"/>
    </row>
    <row r="390" spans="6:17" s="300" customFormat="1" ht="12.75">
      <c r="F390" s="328"/>
      <c r="I390" s="328"/>
      <c r="P390" s="329"/>
      <c r="Q390" s="329"/>
    </row>
    <row r="391" spans="6:17" s="300" customFormat="1" ht="12.75">
      <c r="F391" s="328"/>
      <c r="I391" s="328"/>
      <c r="P391" s="329"/>
      <c r="Q391" s="329"/>
    </row>
    <row r="392" spans="6:17" s="300" customFormat="1" ht="12.75">
      <c r="F392" s="328"/>
      <c r="I392" s="328"/>
      <c r="P392" s="329"/>
      <c r="Q392" s="329"/>
    </row>
    <row r="393" spans="6:17" s="300" customFormat="1" ht="12.75">
      <c r="F393" s="328"/>
      <c r="I393" s="328"/>
      <c r="P393" s="329"/>
      <c r="Q393" s="329"/>
    </row>
    <row r="394" spans="6:17" s="300" customFormat="1" ht="12.75">
      <c r="F394" s="328"/>
      <c r="I394" s="328"/>
      <c r="P394" s="329"/>
      <c r="Q394" s="329"/>
    </row>
    <row r="395" spans="6:17" s="300" customFormat="1" ht="12.75">
      <c r="F395" s="328"/>
      <c r="I395" s="328"/>
      <c r="P395" s="329"/>
      <c r="Q395" s="329"/>
    </row>
    <row r="396" spans="6:17" s="300" customFormat="1" ht="12.75">
      <c r="F396" s="328"/>
      <c r="I396" s="328"/>
      <c r="P396" s="329"/>
      <c r="Q396" s="329"/>
    </row>
    <row r="397" spans="6:17" s="300" customFormat="1" ht="12.75">
      <c r="F397" s="328"/>
      <c r="I397" s="328"/>
      <c r="P397" s="329"/>
      <c r="Q397" s="329"/>
    </row>
    <row r="398" spans="6:17" s="300" customFormat="1" ht="12.75">
      <c r="F398" s="328"/>
      <c r="I398" s="328"/>
      <c r="P398" s="329"/>
      <c r="Q398" s="329"/>
    </row>
    <row r="399" spans="6:17" s="300" customFormat="1" ht="12.75">
      <c r="F399" s="328"/>
      <c r="I399" s="328"/>
      <c r="P399" s="329"/>
      <c r="Q399" s="329"/>
    </row>
    <row r="400" spans="6:17" s="300" customFormat="1" ht="12.75">
      <c r="F400" s="328"/>
      <c r="I400" s="328"/>
      <c r="P400" s="329"/>
      <c r="Q400" s="329"/>
    </row>
    <row r="401" spans="6:17" s="300" customFormat="1" ht="12.75">
      <c r="F401" s="328"/>
      <c r="I401" s="328"/>
      <c r="P401" s="329"/>
      <c r="Q401" s="329"/>
    </row>
    <row r="402" spans="6:17" s="300" customFormat="1" ht="12.75">
      <c r="F402" s="328"/>
      <c r="I402" s="328"/>
      <c r="P402" s="329"/>
      <c r="Q402" s="329"/>
    </row>
    <row r="403" spans="6:17" s="300" customFormat="1" ht="12.75">
      <c r="F403" s="328"/>
      <c r="I403" s="328"/>
      <c r="P403" s="329"/>
      <c r="Q403" s="329"/>
    </row>
    <row r="404" spans="6:17" s="300" customFormat="1" ht="12.75">
      <c r="F404" s="328"/>
      <c r="I404" s="328"/>
      <c r="P404" s="329"/>
      <c r="Q404" s="329"/>
    </row>
    <row r="405" spans="6:17" s="300" customFormat="1" ht="12.75">
      <c r="F405" s="328"/>
      <c r="I405" s="328"/>
      <c r="P405" s="329"/>
      <c r="Q405" s="329"/>
    </row>
    <row r="406" spans="6:17" s="300" customFormat="1" ht="12.75">
      <c r="F406" s="328"/>
      <c r="I406" s="328"/>
      <c r="P406" s="329"/>
      <c r="Q406" s="329"/>
    </row>
    <row r="407" spans="6:17" s="300" customFormat="1" ht="12.75">
      <c r="F407" s="328"/>
      <c r="I407" s="328"/>
      <c r="P407" s="329"/>
      <c r="Q407" s="329"/>
    </row>
    <row r="408" spans="6:17" s="300" customFormat="1" ht="12.75">
      <c r="F408" s="328"/>
      <c r="I408" s="328"/>
      <c r="P408" s="329"/>
      <c r="Q408" s="329"/>
    </row>
    <row r="409" spans="6:17" s="300" customFormat="1" ht="12.75">
      <c r="F409" s="328"/>
      <c r="I409" s="328"/>
      <c r="P409" s="329"/>
      <c r="Q409" s="329"/>
    </row>
    <row r="410" spans="6:17" s="300" customFormat="1" ht="12.75">
      <c r="F410" s="328"/>
      <c r="I410" s="328"/>
      <c r="P410" s="329"/>
      <c r="Q410" s="329"/>
    </row>
    <row r="411" spans="6:17" s="300" customFormat="1" ht="12.75">
      <c r="F411" s="328"/>
      <c r="I411" s="328"/>
      <c r="P411" s="329"/>
      <c r="Q411" s="329"/>
    </row>
    <row r="412" spans="6:17" s="300" customFormat="1" ht="12.75">
      <c r="F412" s="328"/>
      <c r="I412" s="328"/>
      <c r="P412" s="329"/>
      <c r="Q412" s="329"/>
    </row>
    <row r="413" spans="6:17" s="300" customFormat="1" ht="12.75">
      <c r="F413" s="328"/>
      <c r="I413" s="328"/>
      <c r="P413" s="329"/>
      <c r="Q413" s="329"/>
    </row>
    <row r="414" spans="6:17" s="300" customFormat="1" ht="12.75">
      <c r="F414" s="328"/>
      <c r="I414" s="328"/>
      <c r="P414" s="329"/>
      <c r="Q414" s="329"/>
    </row>
    <row r="415" spans="6:17" s="300" customFormat="1" ht="12.75">
      <c r="F415" s="328"/>
      <c r="I415" s="328"/>
      <c r="P415" s="329"/>
      <c r="Q415" s="329"/>
    </row>
    <row r="416" spans="6:17" s="300" customFormat="1" ht="12.75">
      <c r="F416" s="328"/>
      <c r="I416" s="328"/>
      <c r="P416" s="329"/>
      <c r="Q416" s="329"/>
    </row>
    <row r="417" spans="6:17" s="300" customFormat="1" ht="12.75">
      <c r="F417" s="328"/>
      <c r="I417" s="328"/>
      <c r="P417" s="329"/>
      <c r="Q417" s="329"/>
    </row>
    <row r="418" spans="6:17" s="300" customFormat="1" ht="12.75">
      <c r="F418" s="328"/>
      <c r="I418" s="328"/>
      <c r="P418" s="329"/>
      <c r="Q418" s="329"/>
    </row>
    <row r="419" spans="6:17" s="300" customFormat="1" ht="12.75">
      <c r="F419" s="328"/>
      <c r="I419" s="328"/>
      <c r="P419" s="329"/>
      <c r="Q419" s="329"/>
    </row>
    <row r="420" spans="6:17" s="300" customFormat="1" ht="12.75">
      <c r="F420" s="328"/>
      <c r="I420" s="328"/>
      <c r="P420" s="329"/>
      <c r="Q420" s="329"/>
    </row>
    <row r="421" spans="6:17" s="300" customFormat="1" ht="12.75">
      <c r="F421" s="328"/>
      <c r="I421" s="328"/>
      <c r="P421" s="329"/>
      <c r="Q421" s="329"/>
    </row>
    <row r="422" spans="6:17" s="300" customFormat="1" ht="12.75">
      <c r="F422" s="328"/>
      <c r="I422" s="328"/>
      <c r="P422" s="329"/>
      <c r="Q422" s="329"/>
    </row>
    <row r="423" spans="6:17" s="300" customFormat="1" ht="12.75">
      <c r="F423" s="328"/>
      <c r="I423" s="328"/>
      <c r="P423" s="329"/>
      <c r="Q423" s="329"/>
    </row>
    <row r="424" spans="6:17" s="300" customFormat="1" ht="12.75">
      <c r="F424" s="328"/>
      <c r="I424" s="328"/>
      <c r="P424" s="329"/>
      <c r="Q424" s="329"/>
    </row>
    <row r="425" spans="6:17" s="300" customFormat="1" ht="12.75">
      <c r="F425" s="328"/>
      <c r="I425" s="328"/>
      <c r="P425" s="329"/>
      <c r="Q425" s="329"/>
    </row>
    <row r="426" spans="6:17" s="300" customFormat="1" ht="12.75">
      <c r="F426" s="328"/>
      <c r="I426" s="328"/>
      <c r="P426" s="329"/>
      <c r="Q426" s="329"/>
    </row>
    <row r="427" spans="6:17" s="300" customFormat="1" ht="12.75">
      <c r="F427" s="328"/>
      <c r="I427" s="328"/>
      <c r="P427" s="329"/>
      <c r="Q427" s="329"/>
    </row>
    <row r="428" spans="6:17" s="300" customFormat="1" ht="12.75">
      <c r="F428" s="328"/>
      <c r="I428" s="328"/>
      <c r="P428" s="329"/>
      <c r="Q428" s="329"/>
    </row>
    <row r="429" spans="6:17" s="300" customFormat="1" ht="12.75">
      <c r="F429" s="328"/>
      <c r="I429" s="328"/>
      <c r="P429" s="329"/>
      <c r="Q429" s="329"/>
    </row>
    <row r="430" spans="6:17" s="300" customFormat="1" ht="12.75">
      <c r="F430" s="328"/>
      <c r="I430" s="328"/>
      <c r="P430" s="329"/>
      <c r="Q430" s="329"/>
    </row>
    <row r="431" spans="6:17" s="300" customFormat="1" ht="12.75">
      <c r="F431" s="328"/>
      <c r="I431" s="328"/>
      <c r="P431" s="329"/>
      <c r="Q431" s="329"/>
    </row>
    <row r="432" spans="6:17" s="300" customFormat="1" ht="12.75">
      <c r="F432" s="328"/>
      <c r="I432" s="328"/>
      <c r="P432" s="329"/>
      <c r="Q432" s="329"/>
    </row>
    <row r="433" spans="6:17" s="300" customFormat="1" ht="12.75">
      <c r="F433" s="328"/>
      <c r="I433" s="328"/>
      <c r="P433" s="329"/>
      <c r="Q433" s="32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2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1:BW12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38.140625" style="0" customWidth="1"/>
    <col min="3" max="4" width="11.57421875" style="0" customWidth="1"/>
    <col min="5" max="5" width="11.57421875" style="8" customWidth="1"/>
    <col min="6" max="7" width="11.57421875" style="0" customWidth="1"/>
    <col min="8" max="8" width="11.57421875" style="8" customWidth="1"/>
    <col min="9" max="11" width="11.57421875" style="0" customWidth="1"/>
    <col min="12" max="12" width="13.140625" style="0" customWidth="1"/>
    <col min="13" max="14" width="13.140625" style="157" customWidth="1"/>
    <col min="15" max="15" width="38.421875" style="0" bestFit="1" customWidth="1"/>
    <col min="16" max="16" width="32.00390625" style="0" bestFit="1" customWidth="1"/>
    <col min="17" max="40" width="14.28125" style="0" customWidth="1"/>
    <col min="41" max="41" width="23.57421875" style="0" customWidth="1"/>
    <col min="42" max="61" width="12.7109375" style="0" customWidth="1"/>
    <col min="62" max="63" width="9.57421875" style="0" bestFit="1" customWidth="1"/>
    <col min="64" max="64" width="10.57421875" style="0" bestFit="1" customWidth="1"/>
    <col min="65" max="65" width="9.57421875" style="0" bestFit="1" customWidth="1"/>
    <col min="66" max="66" width="9.421875" style="0" bestFit="1" customWidth="1"/>
    <col min="67" max="67" width="10.57421875" style="0" bestFit="1" customWidth="1"/>
    <col min="68" max="68" width="9.57421875" style="0" bestFit="1" customWidth="1"/>
    <col min="69" max="69" width="9.421875" style="0" bestFit="1" customWidth="1"/>
    <col min="70" max="70" width="10.57421875" style="0" bestFit="1" customWidth="1"/>
    <col min="71" max="72" width="9.57421875" style="0" bestFit="1" customWidth="1"/>
    <col min="73" max="73" width="10.57421875" style="0" bestFit="1" customWidth="1"/>
    <col min="74" max="74" width="9.57421875" style="0" bestFit="1" customWidth="1"/>
    <col min="75" max="75" width="9.421875" style="0" bestFit="1" customWidth="1"/>
    <col min="76" max="76" width="10.57421875" style="0" bestFit="1" customWidth="1"/>
    <col min="77" max="78" width="9.57421875" style="0" bestFit="1" customWidth="1"/>
    <col min="79" max="79" width="10.57421875" style="0" bestFit="1" customWidth="1"/>
    <col min="80" max="80" width="9.57421875" style="0" bestFit="1" customWidth="1"/>
    <col min="81" max="81" width="9.421875" style="0" bestFit="1" customWidth="1"/>
    <col min="82" max="82" width="10.57421875" style="0" bestFit="1" customWidth="1"/>
  </cols>
  <sheetData>
    <row r="1" spans="15:75" ht="12.75"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</row>
    <row r="2" spans="2:75" ht="15.75">
      <c r="B2" s="249" t="s">
        <v>148</v>
      </c>
      <c r="O2" s="285"/>
      <c r="P2" s="11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</row>
    <row r="3" spans="2:75" ht="12.75">
      <c r="B3" s="23"/>
      <c r="O3" s="285"/>
      <c r="P3" s="11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</row>
    <row r="4" spans="2:75" s="158" customFormat="1" ht="12.75">
      <c r="B4" s="191" t="s">
        <v>138</v>
      </c>
      <c r="E4" s="218"/>
      <c r="H4" s="218"/>
      <c r="J4" s="159"/>
      <c r="K4" s="159"/>
      <c r="L4" s="159"/>
      <c r="M4" s="147"/>
      <c r="N4" s="147"/>
      <c r="O4" s="285"/>
      <c r="P4" s="11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</row>
    <row r="5" spans="2:75" s="81" customFormat="1" ht="39.75" customHeight="1">
      <c r="B5" s="160"/>
      <c r="C5" s="161" t="s">
        <v>102</v>
      </c>
      <c r="D5" s="161" t="s">
        <v>103</v>
      </c>
      <c r="E5" s="161" t="s">
        <v>104</v>
      </c>
      <c r="F5" s="161" t="s">
        <v>105</v>
      </c>
      <c r="G5" s="161" t="s">
        <v>106</v>
      </c>
      <c r="H5" s="161" t="s">
        <v>107</v>
      </c>
      <c r="I5" s="161" t="s">
        <v>108</v>
      </c>
      <c r="J5" s="133" t="s">
        <v>0</v>
      </c>
      <c r="K5" s="162" t="s">
        <v>61</v>
      </c>
      <c r="L5" s="163"/>
      <c r="M5" s="164"/>
      <c r="N5" s="164"/>
      <c r="O5" s="332"/>
      <c r="P5" s="333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</row>
    <row r="6" spans="2:75" s="37" customFormat="1" ht="12.75">
      <c r="B6" s="51"/>
      <c r="C6" s="165"/>
      <c r="D6" s="165"/>
      <c r="E6" s="166"/>
      <c r="F6" s="165"/>
      <c r="G6" s="165"/>
      <c r="H6" s="166"/>
      <c r="I6" s="165"/>
      <c r="J6" s="166"/>
      <c r="K6" s="166"/>
      <c r="L6" s="31"/>
      <c r="M6" s="149"/>
      <c r="N6" s="149"/>
      <c r="O6" s="285"/>
      <c r="P6" s="11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</row>
    <row r="7" spans="2:75" s="37" customFormat="1" ht="12.75">
      <c r="B7" s="17" t="s">
        <v>53</v>
      </c>
      <c r="C7" s="189"/>
      <c r="D7" s="189"/>
      <c r="E7" s="163"/>
      <c r="F7" s="189"/>
      <c r="G7" s="189"/>
      <c r="H7" s="163"/>
      <c r="I7" s="189"/>
      <c r="J7" s="59" t="s">
        <v>52</v>
      </c>
      <c r="K7" s="163"/>
      <c r="L7" s="31"/>
      <c r="M7" s="149"/>
      <c r="N7" s="149"/>
      <c r="O7" s="285"/>
      <c r="P7" s="11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</row>
    <row r="8" spans="2:75" s="37" customFormat="1" ht="12.75">
      <c r="B8" s="52" t="s">
        <v>16</v>
      </c>
      <c r="C8" s="41">
        <v>480.40482141726727</v>
      </c>
      <c r="D8" s="41">
        <v>276.98963819553427</v>
      </c>
      <c r="E8" s="44">
        <v>757.3944596128015</v>
      </c>
      <c r="F8" s="68">
        <v>78.89733747896676</v>
      </c>
      <c r="G8" s="41" t="s">
        <v>63</v>
      </c>
      <c r="H8" s="44">
        <v>117.73310009211733</v>
      </c>
      <c r="I8" s="41" t="s">
        <v>63</v>
      </c>
      <c r="J8" s="44">
        <v>878.3205103875583</v>
      </c>
      <c r="K8" s="53">
        <v>516</v>
      </c>
      <c r="L8" s="31"/>
      <c r="M8" s="149"/>
      <c r="N8" s="149"/>
      <c r="O8" s="285"/>
      <c r="P8" s="11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</row>
    <row r="9" spans="2:75" s="37" customFormat="1" ht="12.75">
      <c r="B9" s="54" t="s">
        <v>17</v>
      </c>
      <c r="C9" s="41">
        <v>2024.11103669183</v>
      </c>
      <c r="D9" s="41">
        <v>941.9304483665826</v>
      </c>
      <c r="E9" s="44">
        <v>2966.0414850584125</v>
      </c>
      <c r="F9" s="41">
        <v>132.2658550369384</v>
      </c>
      <c r="G9" s="41" t="s">
        <v>63</v>
      </c>
      <c r="H9" s="44">
        <v>164.87661645067678</v>
      </c>
      <c r="I9" s="41" t="s">
        <v>63</v>
      </c>
      <c r="J9" s="44">
        <v>3136.2958682301432</v>
      </c>
      <c r="K9" s="53">
        <v>2178</v>
      </c>
      <c r="L9" s="31"/>
      <c r="M9" s="149"/>
      <c r="N9" s="149"/>
      <c r="O9" s="285"/>
      <c r="P9" s="11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</row>
    <row r="10" spans="2:75" s="37" customFormat="1" ht="12.75">
      <c r="B10" s="54" t="s">
        <v>18</v>
      </c>
      <c r="C10" s="41">
        <v>2879.383584384761</v>
      </c>
      <c r="D10" s="41">
        <v>1136.4909267662927</v>
      </c>
      <c r="E10" s="44">
        <v>4015.8745111510534</v>
      </c>
      <c r="F10" s="41">
        <v>144.72258831356257</v>
      </c>
      <c r="G10" s="41" t="s">
        <v>63</v>
      </c>
      <c r="H10" s="44">
        <v>173.27033095423974</v>
      </c>
      <c r="I10" s="41" t="s">
        <v>63</v>
      </c>
      <c r="J10" s="44">
        <v>4194.7321106461895</v>
      </c>
      <c r="K10" s="53">
        <v>3278</v>
      </c>
      <c r="L10" s="31"/>
      <c r="M10" s="149"/>
      <c r="N10" s="149"/>
      <c r="O10" s="285"/>
      <c r="P10" s="11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</row>
    <row r="11" spans="2:75" s="37" customFormat="1" ht="12.75">
      <c r="B11" s="54" t="s">
        <v>19</v>
      </c>
      <c r="C11" s="41">
        <v>3030.6481725383373</v>
      </c>
      <c r="D11" s="41">
        <v>1048.393392814958</v>
      </c>
      <c r="E11" s="44">
        <v>4079.0415653532955</v>
      </c>
      <c r="F11" s="41">
        <v>121.08414453710918</v>
      </c>
      <c r="G11" s="68">
        <v>38.404056654334475</v>
      </c>
      <c r="H11" s="44">
        <v>159.48820119144366</v>
      </c>
      <c r="I11" s="41" t="s">
        <v>63</v>
      </c>
      <c r="J11" s="44">
        <v>4249.3202348112745</v>
      </c>
      <c r="K11" s="53">
        <v>3394</v>
      </c>
      <c r="L11" s="31"/>
      <c r="M11" s="149"/>
      <c r="N11" s="149"/>
      <c r="O11" s="285"/>
      <c r="P11" s="11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</row>
    <row r="12" spans="2:75" s="37" customFormat="1" ht="12.75">
      <c r="B12" s="54" t="s">
        <v>20</v>
      </c>
      <c r="C12" s="41">
        <v>2630.0716015893336</v>
      </c>
      <c r="D12" s="41">
        <v>888.0951672523493</v>
      </c>
      <c r="E12" s="44">
        <v>3518.166768841683</v>
      </c>
      <c r="F12" s="41">
        <v>89.6729325152109</v>
      </c>
      <c r="G12" s="41" t="s">
        <v>63</v>
      </c>
      <c r="H12" s="44">
        <v>104.56956873610731</v>
      </c>
      <c r="I12" s="41" t="s">
        <v>63</v>
      </c>
      <c r="J12" s="44">
        <v>3628.432552843291</v>
      </c>
      <c r="K12" s="53">
        <v>3119</v>
      </c>
      <c r="L12" s="31"/>
      <c r="M12" s="149"/>
      <c r="N12" s="149"/>
      <c r="O12" s="285"/>
      <c r="P12" s="11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</row>
    <row r="13" spans="2:75" s="37" customFormat="1" ht="12.75">
      <c r="B13" s="54" t="s">
        <v>21</v>
      </c>
      <c r="C13" s="41">
        <v>3826.747228537666</v>
      </c>
      <c r="D13" s="41">
        <v>1572.6987532058577</v>
      </c>
      <c r="E13" s="44">
        <v>5399.445981743524</v>
      </c>
      <c r="F13" s="41">
        <v>177.40453123750288</v>
      </c>
      <c r="G13" s="41" t="s">
        <v>63</v>
      </c>
      <c r="H13" s="44">
        <v>206.13515807561365</v>
      </c>
      <c r="I13" s="41" t="s">
        <v>63</v>
      </c>
      <c r="J13" s="44">
        <v>5625.542246368127</v>
      </c>
      <c r="K13" s="53">
        <v>4940</v>
      </c>
      <c r="L13" s="31"/>
      <c r="M13" s="149"/>
      <c r="N13" s="149"/>
      <c r="O13" s="285"/>
      <c r="P13" s="11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</row>
    <row r="14" spans="2:75" s="37" customFormat="1" ht="12.75">
      <c r="B14" s="54"/>
      <c r="C14" s="41"/>
      <c r="D14" s="41"/>
      <c r="E14" s="44"/>
      <c r="F14" s="41"/>
      <c r="G14" s="41"/>
      <c r="H14" s="44"/>
      <c r="I14" s="41"/>
      <c r="J14" s="44"/>
      <c r="K14" s="53"/>
      <c r="L14" s="31"/>
      <c r="M14" s="149"/>
      <c r="N14" s="149"/>
      <c r="O14" s="285"/>
      <c r="P14" s="11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</row>
    <row r="15" spans="2:75" s="37" customFormat="1" ht="12.75">
      <c r="B15" s="32" t="s">
        <v>54</v>
      </c>
      <c r="C15" s="41"/>
      <c r="D15" s="41"/>
      <c r="E15" s="44"/>
      <c r="F15" s="41"/>
      <c r="G15" s="41"/>
      <c r="H15" s="44"/>
      <c r="I15" s="41"/>
      <c r="J15" s="44"/>
      <c r="K15" s="53"/>
      <c r="L15" s="31"/>
      <c r="M15" s="149"/>
      <c r="N15" s="149"/>
      <c r="O15" s="285"/>
      <c r="P15" s="11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</row>
    <row r="16" spans="2:75" s="37" customFormat="1" ht="12.75">
      <c r="B16" s="19" t="s">
        <v>140</v>
      </c>
      <c r="C16" s="41">
        <v>7950.750858547349</v>
      </c>
      <c r="D16" s="41">
        <v>2719.9826067585286</v>
      </c>
      <c r="E16" s="44">
        <v>10670.733465305877</v>
      </c>
      <c r="F16" s="41">
        <v>251.956571853989</v>
      </c>
      <c r="G16" s="68">
        <v>49.121573145280436</v>
      </c>
      <c r="H16" s="44">
        <v>301.07814499926945</v>
      </c>
      <c r="I16" s="41" t="s">
        <v>63</v>
      </c>
      <c r="J16" s="44">
        <v>10981.136349958066</v>
      </c>
      <c r="K16" s="53">
        <v>8334</v>
      </c>
      <c r="L16" s="31"/>
      <c r="M16" s="149"/>
      <c r="N16" s="149"/>
      <c r="O16" s="285"/>
      <c r="P16" s="11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</row>
    <row r="17" spans="2:75" s="37" customFormat="1" ht="12.75">
      <c r="B17" s="55" t="s">
        <v>24</v>
      </c>
      <c r="C17" s="41">
        <v>1112.7238739454344</v>
      </c>
      <c r="D17" s="41">
        <v>587.1838545546357</v>
      </c>
      <c r="E17" s="44">
        <v>1699.90772850007</v>
      </c>
      <c r="F17" s="41">
        <v>98.44652998634861</v>
      </c>
      <c r="G17" s="41" t="s">
        <v>63</v>
      </c>
      <c r="H17" s="44">
        <v>116.20915273952484</v>
      </c>
      <c r="I17" s="41" t="s">
        <v>63</v>
      </c>
      <c r="J17" s="44">
        <v>1821.1396658543333</v>
      </c>
      <c r="K17" s="53">
        <v>1505</v>
      </c>
      <c r="L17" s="31"/>
      <c r="M17" s="149"/>
      <c r="N17" s="149"/>
      <c r="O17" s="285"/>
      <c r="P17" s="11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</row>
    <row r="18" spans="2:75" s="37" customFormat="1" ht="12.75">
      <c r="B18" s="56" t="s">
        <v>25</v>
      </c>
      <c r="C18" s="41">
        <v>4144.693632100211</v>
      </c>
      <c r="D18" s="41">
        <v>1666.8888507883767</v>
      </c>
      <c r="E18" s="44">
        <v>5811.582482888588</v>
      </c>
      <c r="F18" s="41">
        <v>186.2744834821548</v>
      </c>
      <c r="G18" s="41" t="s">
        <v>63</v>
      </c>
      <c r="H18" s="44">
        <v>213.39122079272394</v>
      </c>
      <c r="I18" s="41" t="s">
        <v>63</v>
      </c>
      <c r="J18" s="44">
        <v>6045.035575023152</v>
      </c>
      <c r="K18" s="53">
        <v>5318</v>
      </c>
      <c r="L18" s="31"/>
      <c r="M18" s="149"/>
      <c r="N18" s="149"/>
      <c r="O18" s="285"/>
      <c r="P18" s="11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</row>
    <row r="19" spans="2:75" s="37" customFormat="1" ht="12.75">
      <c r="B19" s="56" t="s">
        <v>26</v>
      </c>
      <c r="C19" s="41">
        <v>443.1899538933622</v>
      </c>
      <c r="D19" s="41">
        <v>226.4444709859227</v>
      </c>
      <c r="E19" s="44">
        <v>669.6344248792849</v>
      </c>
      <c r="F19" s="68">
        <v>51.29498958867963</v>
      </c>
      <c r="G19" s="41" t="s">
        <v>63</v>
      </c>
      <c r="H19" s="44">
        <v>72.616223917388</v>
      </c>
      <c r="I19" s="41" t="s">
        <v>63</v>
      </c>
      <c r="J19" s="44">
        <v>746.0139857494808</v>
      </c>
      <c r="K19" s="53">
        <v>559</v>
      </c>
      <c r="L19" s="31"/>
      <c r="M19" s="149"/>
      <c r="N19" s="149"/>
      <c r="O19" s="285"/>
      <c r="P19" s="11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</row>
    <row r="20" spans="2:75" s="37" customFormat="1" ht="12.75">
      <c r="B20" s="20" t="s">
        <v>141</v>
      </c>
      <c r="C20" s="53">
        <v>162.87089418795176</v>
      </c>
      <c r="D20" s="53">
        <v>107.85995271321492</v>
      </c>
      <c r="E20" s="44">
        <v>270.7308469011667</v>
      </c>
      <c r="F20" s="41" t="s">
        <v>63</v>
      </c>
      <c r="G20" s="41" t="s">
        <v>63</v>
      </c>
      <c r="H20" s="44" t="s">
        <v>63</v>
      </c>
      <c r="I20" s="41" t="s">
        <v>63</v>
      </c>
      <c r="J20" s="44">
        <v>286.85653426826474</v>
      </c>
      <c r="K20" s="53">
        <v>188</v>
      </c>
      <c r="L20" s="31"/>
      <c r="M20" s="149"/>
      <c r="N20" s="149"/>
      <c r="O20" s="285"/>
      <c r="P20" s="11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</row>
    <row r="21" spans="2:75" s="37" customFormat="1" ht="12.75">
      <c r="B21" s="56" t="s">
        <v>51</v>
      </c>
      <c r="C21" s="53">
        <v>1057.1372324848967</v>
      </c>
      <c r="D21" s="53">
        <v>556.2385908008968</v>
      </c>
      <c r="E21" s="44">
        <v>1613.3758232857936</v>
      </c>
      <c r="F21" s="53">
        <v>142.10038672177905</v>
      </c>
      <c r="G21" s="53">
        <v>64.55215896241512</v>
      </c>
      <c r="H21" s="44">
        <v>206.65254568419417</v>
      </c>
      <c r="I21" s="41" t="s">
        <v>63</v>
      </c>
      <c r="J21" s="44">
        <v>1832.4614124333011</v>
      </c>
      <c r="K21" s="53">
        <v>1521</v>
      </c>
      <c r="L21" s="31"/>
      <c r="M21" s="149"/>
      <c r="N21" s="149"/>
      <c r="O21" s="285"/>
      <c r="P21" s="11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</row>
    <row r="22" spans="2:75" s="37" customFormat="1" ht="12.75">
      <c r="B22" s="56"/>
      <c r="C22" s="41"/>
      <c r="D22" s="41"/>
      <c r="E22" s="44"/>
      <c r="F22" s="41"/>
      <c r="G22" s="41"/>
      <c r="H22" s="44"/>
      <c r="I22" s="41"/>
      <c r="J22" s="44"/>
      <c r="K22" s="53"/>
      <c r="L22" s="31"/>
      <c r="M22" s="149"/>
      <c r="N22" s="149"/>
      <c r="O22" s="285"/>
      <c r="P22" s="11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</row>
    <row r="23" spans="2:75" s="37" customFormat="1" ht="12.75">
      <c r="B23" s="33" t="s">
        <v>55</v>
      </c>
      <c r="C23" s="41"/>
      <c r="D23" s="41"/>
      <c r="E23" s="44"/>
      <c r="F23" s="41"/>
      <c r="G23" s="41"/>
      <c r="H23" s="44"/>
      <c r="I23" s="41"/>
      <c r="J23" s="44"/>
      <c r="K23" s="53"/>
      <c r="L23" s="31"/>
      <c r="M23" s="149"/>
      <c r="N23" s="149"/>
      <c r="O23" s="285"/>
      <c r="P23" s="11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</row>
    <row r="24" spans="2:75" s="37" customFormat="1" ht="12.75">
      <c r="B24" s="56" t="s">
        <v>31</v>
      </c>
      <c r="C24" s="41">
        <v>1244.4161686445746</v>
      </c>
      <c r="D24" s="41">
        <v>807.1463105648305</v>
      </c>
      <c r="E24" s="44">
        <v>2051.562479209405</v>
      </c>
      <c r="F24" s="41">
        <v>113.67388518921206</v>
      </c>
      <c r="G24" s="41">
        <v>39.85991811220898</v>
      </c>
      <c r="H24" s="44">
        <v>153.53380330142105</v>
      </c>
      <c r="I24" s="41" t="s">
        <v>63</v>
      </c>
      <c r="J24" s="44">
        <v>2208.0643412496574</v>
      </c>
      <c r="K24" s="53">
        <v>1556</v>
      </c>
      <c r="L24" s="31"/>
      <c r="M24" s="149"/>
      <c r="N24" s="149"/>
      <c r="O24" s="285"/>
      <c r="P24" s="11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</row>
    <row r="25" spans="2:75" s="37" customFormat="1" ht="12.75">
      <c r="B25" s="56" t="s">
        <v>29</v>
      </c>
      <c r="C25" s="41">
        <v>13626.950276514672</v>
      </c>
      <c r="D25" s="41">
        <v>5057.452016036745</v>
      </c>
      <c r="E25" s="44">
        <v>18684.402292551415</v>
      </c>
      <c r="F25" s="41">
        <v>630.373503930079</v>
      </c>
      <c r="G25" s="41">
        <v>142.16566826869882</v>
      </c>
      <c r="H25" s="44">
        <v>772.5391721987778</v>
      </c>
      <c r="I25" s="68">
        <v>47.63771728678603</v>
      </c>
      <c r="J25" s="44">
        <v>19504.579182036978</v>
      </c>
      <c r="K25" s="53">
        <v>15869</v>
      </c>
      <c r="L25" s="31"/>
      <c r="M25" s="149"/>
      <c r="N25" s="149"/>
      <c r="O25" s="285"/>
      <c r="P25" s="11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</row>
    <row r="26" spans="2:75" s="37" customFormat="1" ht="12.75">
      <c r="B26" s="56"/>
      <c r="C26" s="41"/>
      <c r="D26" s="41"/>
      <c r="E26" s="44"/>
      <c r="F26" s="41"/>
      <c r="G26" s="41"/>
      <c r="H26" s="44"/>
      <c r="I26" s="41"/>
      <c r="J26" s="44"/>
      <c r="K26" s="53"/>
      <c r="L26" s="31"/>
      <c r="M26" s="149"/>
      <c r="N26" s="149"/>
      <c r="O26" s="285"/>
      <c r="P26" s="11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</row>
    <row r="27" spans="2:75" s="37" customFormat="1" ht="12.75">
      <c r="B27" s="33" t="s">
        <v>56</v>
      </c>
      <c r="C27" s="41"/>
      <c r="D27" s="41"/>
      <c r="E27" s="44"/>
      <c r="F27" s="41"/>
      <c r="G27" s="41"/>
      <c r="H27" s="44"/>
      <c r="I27" s="41"/>
      <c r="J27" s="44"/>
      <c r="K27" s="53"/>
      <c r="L27" s="31"/>
      <c r="M27" s="149"/>
      <c r="N27" s="149"/>
      <c r="O27" s="285"/>
      <c r="P27" s="11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</row>
    <row r="28" spans="2:75" s="37" customFormat="1" ht="12.75">
      <c r="B28" s="55" t="s">
        <v>122</v>
      </c>
      <c r="C28" s="41">
        <v>10271.269550790232</v>
      </c>
      <c r="D28" s="41">
        <v>3695.0307298558005</v>
      </c>
      <c r="E28" s="44">
        <v>13966.300280646032</v>
      </c>
      <c r="F28" s="41">
        <v>326.64777033376373</v>
      </c>
      <c r="G28" s="68">
        <v>46.71012739267227</v>
      </c>
      <c r="H28" s="44">
        <v>373.357897726436</v>
      </c>
      <c r="I28" s="41" t="s">
        <v>63</v>
      </c>
      <c r="J28" s="44">
        <v>14361.953687743578</v>
      </c>
      <c r="K28" s="41">
        <v>11963</v>
      </c>
      <c r="L28" s="31"/>
      <c r="M28" s="149"/>
      <c r="N28" s="149"/>
      <c r="O28" s="285"/>
      <c r="P28" s="11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</row>
    <row r="29" spans="2:75" s="37" customFormat="1" ht="12.75">
      <c r="B29" s="1" t="s">
        <v>33</v>
      </c>
      <c r="C29" s="41">
        <v>1008.3029783194078</v>
      </c>
      <c r="D29" s="41">
        <v>601.1673190588749</v>
      </c>
      <c r="E29" s="44">
        <v>1609.4702973782828</v>
      </c>
      <c r="F29" s="41">
        <v>150.16454849391877</v>
      </c>
      <c r="G29" s="68">
        <v>51.91390465751712</v>
      </c>
      <c r="H29" s="44">
        <v>202.0784531514359</v>
      </c>
      <c r="I29" s="41" t="s">
        <v>63</v>
      </c>
      <c r="J29" s="44">
        <v>1819.377311495149</v>
      </c>
      <c r="K29" s="41">
        <v>1448</v>
      </c>
      <c r="L29" s="31"/>
      <c r="M29" s="149"/>
      <c r="N29" s="149"/>
      <c r="O29" s="285"/>
      <c r="P29" s="11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</row>
    <row r="30" spans="2:75" s="37" customFormat="1" ht="12.75">
      <c r="B30" s="1" t="s">
        <v>34</v>
      </c>
      <c r="C30" s="41">
        <v>1245.7548271176247</v>
      </c>
      <c r="D30" s="41">
        <v>565.6394764191095</v>
      </c>
      <c r="E30" s="44">
        <v>1811.3943035367342</v>
      </c>
      <c r="F30" s="41">
        <v>123.2192729609281</v>
      </c>
      <c r="G30" s="68">
        <v>40.46115233968703</v>
      </c>
      <c r="H30" s="44">
        <v>163.68042530061513</v>
      </c>
      <c r="I30" s="41" t="s">
        <v>63</v>
      </c>
      <c r="J30" s="44">
        <v>1984.7258555855913</v>
      </c>
      <c r="K30" s="45">
        <v>1583</v>
      </c>
      <c r="L30" s="31"/>
      <c r="M30" s="149"/>
      <c r="N30" s="149"/>
      <c r="O30" s="285"/>
      <c r="P30" s="11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</row>
    <row r="31" spans="2:75" s="178" customFormat="1" ht="12.75">
      <c r="B31" s="12" t="s">
        <v>3</v>
      </c>
      <c r="C31" s="44">
        <v>2254.0578054370326</v>
      </c>
      <c r="D31" s="44">
        <v>1166.8067954779845</v>
      </c>
      <c r="E31" s="44">
        <v>3420.864600915017</v>
      </c>
      <c r="F31" s="44">
        <v>273.38382145484684</v>
      </c>
      <c r="G31" s="44">
        <v>92.37505699720415</v>
      </c>
      <c r="H31" s="44">
        <v>365.758878452051</v>
      </c>
      <c r="I31" s="44" t="s">
        <v>63</v>
      </c>
      <c r="J31" s="45">
        <v>3804.10316708074</v>
      </c>
      <c r="K31" s="45">
        <v>3031</v>
      </c>
      <c r="L31" s="31"/>
      <c r="M31" s="149"/>
      <c r="N31" s="149"/>
      <c r="O31" s="286"/>
      <c r="P31" s="12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</row>
    <row r="32" spans="2:75" s="37" customFormat="1" ht="12.75">
      <c r="B32" s="1" t="s">
        <v>100</v>
      </c>
      <c r="C32" s="41">
        <v>2346.0390889319683</v>
      </c>
      <c r="D32" s="41">
        <v>1002.7608012677854</v>
      </c>
      <c r="E32" s="44">
        <v>3348.7998901997535</v>
      </c>
      <c r="F32" s="41">
        <v>144.01579733068013</v>
      </c>
      <c r="G32" s="68" t="s">
        <v>63</v>
      </c>
      <c r="H32" s="44">
        <v>186.95619932171147</v>
      </c>
      <c r="I32" s="41" t="s">
        <v>63</v>
      </c>
      <c r="J32" s="44">
        <v>3546.5866684623015</v>
      </c>
      <c r="K32" s="41">
        <v>2431</v>
      </c>
      <c r="L32" s="31"/>
      <c r="M32" s="149"/>
      <c r="N32" s="149"/>
      <c r="O32" s="285"/>
      <c r="P32" s="11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</row>
    <row r="33" spans="2:75" s="37" customFormat="1" ht="12.75">
      <c r="B33" s="21"/>
      <c r="C33" s="41"/>
      <c r="D33" s="41"/>
      <c r="E33" s="44"/>
      <c r="F33" s="41"/>
      <c r="G33" s="41"/>
      <c r="H33" s="44"/>
      <c r="I33" s="41"/>
      <c r="J33" s="44"/>
      <c r="K33" s="53"/>
      <c r="L33" s="31"/>
      <c r="M33" s="149"/>
      <c r="N33" s="149"/>
      <c r="O33" s="285"/>
      <c r="P33" s="11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</row>
    <row r="34" spans="2:75" s="37" customFormat="1" ht="12.75">
      <c r="B34" s="12" t="s">
        <v>57</v>
      </c>
      <c r="C34" s="41"/>
      <c r="D34" s="41"/>
      <c r="E34" s="44"/>
      <c r="F34" s="41"/>
      <c r="G34" s="41"/>
      <c r="H34" s="44"/>
      <c r="I34" s="41"/>
      <c r="J34" s="44"/>
      <c r="K34" s="53"/>
      <c r="L34" s="31"/>
      <c r="M34" s="149"/>
      <c r="N34" s="149"/>
      <c r="O34" s="285"/>
      <c r="P34" s="11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</row>
    <row r="35" spans="2:75" s="37" customFormat="1" ht="12.75">
      <c r="B35" s="55" t="s">
        <v>36</v>
      </c>
      <c r="C35" s="53">
        <v>5579.30879658747</v>
      </c>
      <c r="D35" s="53">
        <v>1836.1811344968423</v>
      </c>
      <c r="E35" s="44">
        <v>7415.489931084312</v>
      </c>
      <c r="F35" s="53">
        <v>176.71806610797884</v>
      </c>
      <c r="G35" s="68">
        <v>48.8153179964536</v>
      </c>
      <c r="H35" s="44">
        <v>225.53338410443246</v>
      </c>
      <c r="I35" s="41" t="s">
        <v>63</v>
      </c>
      <c r="J35" s="44">
        <v>7665.411586934279</v>
      </c>
      <c r="K35" s="53">
        <v>6363</v>
      </c>
      <c r="L35" s="31"/>
      <c r="M35" s="149"/>
      <c r="N35" s="149"/>
      <c r="O35" s="285"/>
      <c r="P35" s="11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</row>
    <row r="36" spans="2:75" s="37" customFormat="1" ht="12.75">
      <c r="B36" s="55" t="s">
        <v>37</v>
      </c>
      <c r="C36" s="53">
        <v>3223.386100358601</v>
      </c>
      <c r="D36" s="53">
        <v>1169.570106280118</v>
      </c>
      <c r="E36" s="44">
        <v>4392.956206638719</v>
      </c>
      <c r="F36" s="53">
        <v>161.1703441092283</v>
      </c>
      <c r="G36" s="68">
        <v>38.56352446467035</v>
      </c>
      <c r="H36" s="44">
        <v>199.73386857389863</v>
      </c>
      <c r="I36" s="41" t="s">
        <v>63</v>
      </c>
      <c r="J36" s="44">
        <v>4604.6650477515295</v>
      </c>
      <c r="K36" s="53">
        <v>3910</v>
      </c>
      <c r="L36" s="31"/>
      <c r="M36" s="149"/>
      <c r="N36" s="149"/>
      <c r="O36" s="285"/>
      <c r="P36" s="11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</row>
    <row r="37" spans="2:75" s="37" customFormat="1" ht="12.75">
      <c r="B37" s="55" t="s">
        <v>38</v>
      </c>
      <c r="C37" s="53">
        <v>810.2947896323066</v>
      </c>
      <c r="D37" s="53">
        <v>538.2744938423682</v>
      </c>
      <c r="E37" s="44">
        <v>1348.5692834746746</v>
      </c>
      <c r="F37" s="53">
        <v>128.8805229783118</v>
      </c>
      <c r="G37" s="68">
        <v>40.205937798753226</v>
      </c>
      <c r="H37" s="44">
        <v>169.08646077706504</v>
      </c>
      <c r="I37" s="41" t="s">
        <v>63</v>
      </c>
      <c r="J37" s="44">
        <v>1523.4641359978377</v>
      </c>
      <c r="K37" s="53">
        <v>1285</v>
      </c>
      <c r="L37" s="31"/>
      <c r="M37" s="149"/>
      <c r="N37" s="149"/>
      <c r="O37" s="285"/>
      <c r="P37" s="11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</row>
    <row r="38" spans="2:75" s="37" customFormat="1" ht="12.75">
      <c r="B38" s="55" t="s">
        <v>39</v>
      </c>
      <c r="C38" s="53">
        <v>1010.89254489743</v>
      </c>
      <c r="D38" s="53">
        <v>461.4449428029599</v>
      </c>
      <c r="E38" s="44">
        <v>1472.3374877003898</v>
      </c>
      <c r="F38" s="68">
        <v>56.977811919001695</v>
      </c>
      <c r="G38" s="41" t="s">
        <v>63</v>
      </c>
      <c r="H38" s="44">
        <v>75.28907923306018</v>
      </c>
      <c r="I38" s="41" t="s">
        <v>63</v>
      </c>
      <c r="J38" s="44">
        <v>1554.8660794800749</v>
      </c>
      <c r="K38" s="53">
        <v>1119</v>
      </c>
      <c r="L38" s="31"/>
      <c r="M38" s="149"/>
      <c r="N38" s="149"/>
      <c r="O38" s="285"/>
      <c r="P38" s="11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</row>
    <row r="39" spans="2:75" s="37" customFormat="1" ht="12.75">
      <c r="B39" s="55" t="s">
        <v>40</v>
      </c>
      <c r="C39" s="53">
        <v>2058.2749126907765</v>
      </c>
      <c r="D39" s="53">
        <v>866.2038881976393</v>
      </c>
      <c r="E39" s="44">
        <v>2924.478800888416</v>
      </c>
      <c r="F39" s="53">
        <v>103.23429704787213</v>
      </c>
      <c r="G39" s="41" t="s">
        <v>63</v>
      </c>
      <c r="H39" s="44">
        <v>124.28027756693687</v>
      </c>
      <c r="I39" s="41" t="s">
        <v>63</v>
      </c>
      <c r="J39" s="44">
        <v>3048.759078455353</v>
      </c>
      <c r="K39" s="53">
        <v>2000</v>
      </c>
      <c r="L39" s="31"/>
      <c r="M39" s="149"/>
      <c r="N39" s="149"/>
      <c r="O39" s="285"/>
      <c r="P39" s="11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</row>
    <row r="40" spans="2:75" s="37" customFormat="1" ht="12.75">
      <c r="B40" s="55" t="s">
        <v>41</v>
      </c>
      <c r="C40" s="53">
        <v>2189.2093009926375</v>
      </c>
      <c r="D40" s="53">
        <v>992.9237609816502</v>
      </c>
      <c r="E40" s="44">
        <v>3182.1330619742876</v>
      </c>
      <c r="F40" s="53">
        <v>117.06634695689783</v>
      </c>
      <c r="G40" s="41" t="s">
        <v>63</v>
      </c>
      <c r="H40" s="44">
        <v>132.14990524480518</v>
      </c>
      <c r="I40" s="41" t="s">
        <v>63</v>
      </c>
      <c r="J40" s="44">
        <v>3315.4775946675404</v>
      </c>
      <c r="K40" s="53">
        <v>2748</v>
      </c>
      <c r="L40" s="31"/>
      <c r="M40" s="149"/>
      <c r="N40" s="149"/>
      <c r="O40" s="285"/>
      <c r="P40" s="11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</row>
    <row r="41" spans="2:75" s="37" customFormat="1" ht="12.75">
      <c r="B41" s="55"/>
      <c r="C41" s="41"/>
      <c r="D41" s="41"/>
      <c r="E41" s="44"/>
      <c r="F41" s="41"/>
      <c r="G41" s="41"/>
      <c r="H41" s="44"/>
      <c r="I41" s="41"/>
      <c r="J41" s="44"/>
      <c r="K41" s="53"/>
      <c r="L41" s="31"/>
      <c r="M41" s="149"/>
      <c r="N41" s="149"/>
      <c r="O41" s="285"/>
      <c r="P41" s="11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</row>
    <row r="42" spans="2:75" s="37" customFormat="1" ht="12.75">
      <c r="B42" s="12" t="s">
        <v>58</v>
      </c>
      <c r="C42" s="41"/>
      <c r="D42" s="41"/>
      <c r="E42" s="44"/>
      <c r="F42" s="41"/>
      <c r="G42" s="41"/>
      <c r="H42" s="44"/>
      <c r="I42" s="41"/>
      <c r="J42" s="44"/>
      <c r="K42" s="53"/>
      <c r="L42" s="31"/>
      <c r="M42" s="149"/>
      <c r="N42" s="149"/>
      <c r="O42" s="285"/>
      <c r="P42" s="11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</row>
    <row r="43" spans="2:75" s="37" customFormat="1" ht="12.75">
      <c r="B43" s="25" t="s">
        <v>42</v>
      </c>
      <c r="C43" s="53">
        <v>815.4343798608696</v>
      </c>
      <c r="D43" s="53">
        <v>262.9160050443205</v>
      </c>
      <c r="E43" s="44">
        <v>1078.3503849051901</v>
      </c>
      <c r="F43" s="41" t="s">
        <v>63</v>
      </c>
      <c r="G43" s="41" t="s">
        <v>63</v>
      </c>
      <c r="H43" s="167">
        <v>47.37293499128308</v>
      </c>
      <c r="I43" s="41" t="s">
        <v>63</v>
      </c>
      <c r="J43" s="44">
        <v>1126.4464241274347</v>
      </c>
      <c r="K43" s="53">
        <v>952</v>
      </c>
      <c r="L43" s="31"/>
      <c r="M43" s="149"/>
      <c r="N43" s="149"/>
      <c r="O43" s="285"/>
      <c r="P43" s="11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5"/>
      <c r="BC43" s="285"/>
      <c r="BD43" s="285"/>
      <c r="BE43" s="285"/>
      <c r="BF43" s="285"/>
      <c r="BG43" s="285"/>
      <c r="BH43" s="285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</row>
    <row r="44" spans="2:75" s="37" customFormat="1" ht="12.75">
      <c r="B44" s="25" t="s">
        <v>43</v>
      </c>
      <c r="C44" s="53">
        <v>1969.0199032802989</v>
      </c>
      <c r="D44" s="53">
        <v>804.6040295522638</v>
      </c>
      <c r="E44" s="44">
        <v>2773.623932832563</v>
      </c>
      <c r="F44" s="53">
        <v>139.016778340577</v>
      </c>
      <c r="G44" s="41" t="s">
        <v>63</v>
      </c>
      <c r="H44" s="44">
        <v>172.40779835784647</v>
      </c>
      <c r="I44" s="41" t="s">
        <v>63</v>
      </c>
      <c r="J44" s="44">
        <v>2952.0026396465173</v>
      </c>
      <c r="K44" s="53">
        <v>2543</v>
      </c>
      <c r="L44" s="31"/>
      <c r="M44" s="149"/>
      <c r="N44" s="149"/>
      <c r="O44" s="285"/>
      <c r="P44" s="11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</row>
    <row r="45" spans="2:75" s="37" customFormat="1" ht="12.75">
      <c r="B45" s="25" t="s">
        <v>44</v>
      </c>
      <c r="C45" s="53">
        <v>1473.2933531071683</v>
      </c>
      <c r="D45" s="53">
        <v>663.158362087984</v>
      </c>
      <c r="E45" s="44">
        <v>2136.4517151951522</v>
      </c>
      <c r="F45" s="53">
        <v>84.52301710806964</v>
      </c>
      <c r="G45" s="41" t="s">
        <v>63</v>
      </c>
      <c r="H45" s="44">
        <v>100.7266393891574</v>
      </c>
      <c r="I45" s="41" t="s">
        <v>63</v>
      </c>
      <c r="J45" s="44">
        <v>2244.0981062932924</v>
      </c>
      <c r="K45" s="53">
        <v>1910</v>
      </c>
      <c r="L45" s="31"/>
      <c r="M45" s="149"/>
      <c r="N45" s="149"/>
      <c r="O45" s="285"/>
      <c r="P45" s="11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</row>
    <row r="46" spans="2:75" s="37" customFormat="1" ht="12.75">
      <c r="B46" s="25" t="s">
        <v>45</v>
      </c>
      <c r="C46" s="53">
        <v>1318.7987654258347</v>
      </c>
      <c r="D46" s="53">
        <v>527.0657270989161</v>
      </c>
      <c r="E46" s="44">
        <v>1845.8644925247509</v>
      </c>
      <c r="F46" s="68">
        <v>44.50032649279552</v>
      </c>
      <c r="G46" s="41" t="s">
        <v>63</v>
      </c>
      <c r="H46" s="167">
        <v>57.03889117402157</v>
      </c>
      <c r="I46" s="41" t="s">
        <v>63</v>
      </c>
      <c r="J46" s="44">
        <v>1906.4540422486273</v>
      </c>
      <c r="K46" s="53">
        <v>1591</v>
      </c>
      <c r="L46" s="31"/>
      <c r="M46" s="149"/>
      <c r="N46" s="149"/>
      <c r="O46" s="285"/>
      <c r="P46" s="11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</row>
    <row r="47" spans="2:75" s="37" customFormat="1" ht="12.75">
      <c r="B47" s="25" t="s">
        <v>46</v>
      </c>
      <c r="C47" s="53">
        <v>1517.6333456126724</v>
      </c>
      <c r="D47" s="53">
        <v>632.3972668382554</v>
      </c>
      <c r="E47" s="44">
        <v>2150.030612450928</v>
      </c>
      <c r="F47" s="53">
        <v>78.97229443380388</v>
      </c>
      <c r="G47" s="41" t="s">
        <v>63</v>
      </c>
      <c r="H47" s="44">
        <v>98.10017662390017</v>
      </c>
      <c r="I47" s="41" t="s">
        <v>63</v>
      </c>
      <c r="J47" s="44">
        <v>2250.9405676244387</v>
      </c>
      <c r="K47" s="53">
        <v>1821</v>
      </c>
      <c r="L47" s="31"/>
      <c r="M47" s="149"/>
      <c r="N47" s="149"/>
      <c r="O47" s="285"/>
      <c r="P47" s="11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</row>
    <row r="48" spans="2:75" s="37" customFormat="1" ht="12.75">
      <c r="B48" s="25" t="s">
        <v>47</v>
      </c>
      <c r="C48" s="53">
        <v>1769.7737795035957</v>
      </c>
      <c r="D48" s="53">
        <v>527.5819959510038</v>
      </c>
      <c r="E48" s="44">
        <v>2297.3557754545996</v>
      </c>
      <c r="F48" s="53">
        <v>67.02887657177308</v>
      </c>
      <c r="G48" s="41" t="s">
        <v>63</v>
      </c>
      <c r="H48" s="44">
        <v>83.03788617049626</v>
      </c>
      <c r="I48" s="41" t="s">
        <v>63</v>
      </c>
      <c r="J48" s="44">
        <v>2388.4114791102566</v>
      </c>
      <c r="K48" s="53">
        <v>1998</v>
      </c>
      <c r="L48" s="31"/>
      <c r="M48" s="149"/>
      <c r="N48" s="149"/>
      <c r="O48" s="285"/>
      <c r="P48" s="11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</row>
    <row r="49" spans="2:75" s="37" customFormat="1" ht="12.75">
      <c r="B49" s="25" t="s">
        <v>48</v>
      </c>
      <c r="C49" s="53">
        <v>1857.6506640721957</v>
      </c>
      <c r="D49" s="53">
        <v>1050.0312932497184</v>
      </c>
      <c r="E49" s="44">
        <v>2907.681957321914</v>
      </c>
      <c r="F49" s="53">
        <v>148.99100808650542</v>
      </c>
      <c r="G49" s="41" t="s">
        <v>63</v>
      </c>
      <c r="H49" s="44">
        <v>188.01201592255893</v>
      </c>
      <c r="I49" s="41" t="s">
        <v>63</v>
      </c>
      <c r="J49" s="44">
        <v>3103.322287752972</v>
      </c>
      <c r="K49" s="53">
        <v>2063</v>
      </c>
      <c r="L49" s="31"/>
      <c r="M49" s="149"/>
      <c r="N49" s="149"/>
      <c r="O49" s="285"/>
      <c r="P49" s="11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</row>
    <row r="50" spans="2:75" s="37" customFormat="1" ht="12.75">
      <c r="B50" s="25" t="s">
        <v>49</v>
      </c>
      <c r="C50" s="53">
        <v>2478.3830277649113</v>
      </c>
      <c r="D50" s="53">
        <v>917.8530196375388</v>
      </c>
      <c r="E50" s="44">
        <v>3396.23604740245</v>
      </c>
      <c r="F50" s="53">
        <v>81.85854603604912</v>
      </c>
      <c r="G50" s="41" t="s">
        <v>63</v>
      </c>
      <c r="H50" s="44">
        <v>102.60028133283923</v>
      </c>
      <c r="I50" s="41" t="s">
        <v>63</v>
      </c>
      <c r="J50" s="44">
        <v>3506.4605866609763</v>
      </c>
      <c r="K50" s="53">
        <v>2734</v>
      </c>
      <c r="L50" s="31"/>
      <c r="M50" s="149"/>
      <c r="N50" s="149"/>
      <c r="O50" s="285"/>
      <c r="P50" s="11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</row>
    <row r="51" spans="2:75" s="37" customFormat="1" ht="12.75">
      <c r="B51" s="25" t="s">
        <v>50</v>
      </c>
      <c r="C51" s="53">
        <v>1671.3792265316652</v>
      </c>
      <c r="D51" s="53">
        <v>478.9906271415776</v>
      </c>
      <c r="E51" s="44">
        <v>2150.3698536732427</v>
      </c>
      <c r="F51" s="68">
        <v>65.54049445715633</v>
      </c>
      <c r="G51" s="41" t="s">
        <v>63</v>
      </c>
      <c r="H51" s="44">
        <v>76.77635153809533</v>
      </c>
      <c r="I51" s="41" t="s">
        <v>63</v>
      </c>
      <c r="J51" s="44">
        <v>2234.50738982209</v>
      </c>
      <c r="K51" s="53">
        <v>1813</v>
      </c>
      <c r="L51" s="31"/>
      <c r="M51" s="149"/>
      <c r="N51" s="149"/>
      <c r="O51" s="285"/>
      <c r="P51" s="11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56"/>
      <c r="BJ51" s="256"/>
      <c r="BK51" s="256"/>
      <c r="BL51" s="256"/>
      <c r="BM51" s="256"/>
      <c r="BN51" s="256"/>
      <c r="BO51" s="256"/>
      <c r="BP51" s="256"/>
      <c r="BQ51" s="256"/>
      <c r="BR51" s="256"/>
      <c r="BS51" s="256"/>
      <c r="BT51" s="256"/>
      <c r="BU51" s="256"/>
      <c r="BV51" s="256"/>
      <c r="BW51" s="256"/>
    </row>
    <row r="52" spans="2:75" s="37" customFormat="1" ht="12.75">
      <c r="B52" s="26"/>
      <c r="C52" s="70"/>
      <c r="D52" s="70"/>
      <c r="E52" s="45"/>
      <c r="F52" s="70"/>
      <c r="G52" s="70"/>
      <c r="H52" s="45"/>
      <c r="I52" s="70"/>
      <c r="J52" s="44"/>
      <c r="K52" s="57"/>
      <c r="L52" s="31"/>
      <c r="M52" s="149"/>
      <c r="N52" s="149"/>
      <c r="O52" s="285"/>
      <c r="P52" s="11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56"/>
      <c r="BJ52" s="256"/>
      <c r="BK52" s="256"/>
      <c r="BL52" s="256"/>
      <c r="BM52" s="256"/>
      <c r="BN52" s="256"/>
      <c r="BO52" s="256"/>
      <c r="BP52" s="256"/>
      <c r="BQ52" s="256"/>
      <c r="BR52" s="256"/>
      <c r="BS52" s="256"/>
      <c r="BT52" s="256"/>
      <c r="BU52" s="256"/>
      <c r="BV52" s="256"/>
      <c r="BW52" s="256"/>
    </row>
    <row r="53" spans="2:75" s="37" customFormat="1" ht="12.75">
      <c r="B53" s="12" t="s">
        <v>86</v>
      </c>
      <c r="C53" s="41"/>
      <c r="D53" s="41"/>
      <c r="E53" s="44"/>
      <c r="F53" s="41"/>
      <c r="G53" s="41"/>
      <c r="H53" s="44"/>
      <c r="I53" s="41"/>
      <c r="J53" s="44"/>
      <c r="K53" s="53"/>
      <c r="L53" s="31"/>
      <c r="M53" s="149"/>
      <c r="N53" s="149"/>
      <c r="O53" s="285"/>
      <c r="P53" s="11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6"/>
      <c r="BV53" s="256"/>
      <c r="BW53" s="256"/>
    </row>
    <row r="54" spans="2:75" s="37" customFormat="1" ht="12.75">
      <c r="B54" s="126" t="s">
        <v>87</v>
      </c>
      <c r="C54" s="53">
        <v>4257.747636248341</v>
      </c>
      <c r="D54" s="53">
        <v>1730.6783966845683</v>
      </c>
      <c r="E54" s="44">
        <v>5988.42603293291</v>
      </c>
      <c r="F54" s="53">
        <v>257.1558430412072</v>
      </c>
      <c r="G54" s="53">
        <v>63.35152969707963</v>
      </c>
      <c r="H54" s="44">
        <v>320.50737273828685</v>
      </c>
      <c r="I54" s="41" t="s">
        <v>63</v>
      </c>
      <c r="J54" s="44">
        <v>6322.547170067244</v>
      </c>
      <c r="K54" s="53">
        <v>5405</v>
      </c>
      <c r="L54" s="31"/>
      <c r="M54" s="149"/>
      <c r="N54" s="149"/>
      <c r="O54" s="285"/>
      <c r="P54" s="11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</row>
    <row r="55" spans="2:75" s="37" customFormat="1" ht="12.75">
      <c r="B55" s="126" t="s">
        <v>88</v>
      </c>
      <c r="C55" s="53">
        <v>2836.432111038505</v>
      </c>
      <c r="D55" s="53">
        <v>1159.462993937173</v>
      </c>
      <c r="E55" s="44">
        <v>3995.895104975678</v>
      </c>
      <c r="F55" s="53">
        <v>123.47262092659939</v>
      </c>
      <c r="G55" s="41" t="s">
        <v>63</v>
      </c>
      <c r="H55" s="44">
        <v>155.13906779792174</v>
      </c>
      <c r="I55" s="41" t="s">
        <v>63</v>
      </c>
      <c r="J55" s="44">
        <v>4157.394609873066</v>
      </c>
      <c r="K55" s="53">
        <v>3412</v>
      </c>
      <c r="L55" s="31"/>
      <c r="M55" s="149"/>
      <c r="N55" s="149"/>
      <c r="O55" s="285"/>
      <c r="P55" s="11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56"/>
      <c r="BJ55" s="256"/>
      <c r="BK55" s="256"/>
      <c r="BL55" s="256"/>
      <c r="BM55" s="256"/>
      <c r="BN55" s="256"/>
      <c r="BO55" s="256"/>
      <c r="BP55" s="256"/>
      <c r="BQ55" s="256"/>
      <c r="BR55" s="256"/>
      <c r="BS55" s="256"/>
      <c r="BT55" s="256"/>
      <c r="BU55" s="256"/>
      <c r="BV55" s="256"/>
      <c r="BW55" s="256"/>
    </row>
    <row r="56" spans="2:75" s="37" customFormat="1" ht="12.75">
      <c r="B56" s="126" t="s">
        <v>48</v>
      </c>
      <c r="C56" s="53">
        <v>1857.6506640721957</v>
      </c>
      <c r="D56" s="53">
        <v>1050.0312932497184</v>
      </c>
      <c r="E56" s="44">
        <v>2907.681957321914</v>
      </c>
      <c r="F56" s="53">
        <v>148.99100808650542</v>
      </c>
      <c r="G56" s="41" t="s">
        <v>63</v>
      </c>
      <c r="H56" s="44">
        <v>188.01201592255893</v>
      </c>
      <c r="I56" s="41" t="s">
        <v>63</v>
      </c>
      <c r="J56" s="44">
        <v>3103.322287752972</v>
      </c>
      <c r="K56" s="53">
        <v>2063</v>
      </c>
      <c r="L56" s="31"/>
      <c r="M56" s="149"/>
      <c r="N56" s="149"/>
      <c r="O56" s="285"/>
      <c r="P56" s="11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56"/>
      <c r="BJ56" s="256"/>
      <c r="BK56" s="256"/>
      <c r="BL56" s="256"/>
      <c r="BM56" s="256"/>
      <c r="BN56" s="256"/>
      <c r="BO56" s="256"/>
      <c r="BP56" s="256"/>
      <c r="BQ56" s="256"/>
      <c r="BR56" s="256"/>
      <c r="BS56" s="256"/>
      <c r="BT56" s="256"/>
      <c r="BU56" s="256"/>
      <c r="BV56" s="256"/>
      <c r="BW56" s="256"/>
    </row>
    <row r="57" spans="2:75" s="37" customFormat="1" ht="12.75">
      <c r="B57" s="126" t="s">
        <v>144</v>
      </c>
      <c r="C57" s="53">
        <v>5919.536033800164</v>
      </c>
      <c r="D57" s="53">
        <v>1924.425642730118</v>
      </c>
      <c r="E57" s="44">
        <v>7843.961676530282</v>
      </c>
      <c r="F57" s="53">
        <v>214.42791706497854</v>
      </c>
      <c r="G57" s="68">
        <v>47.98660197645229</v>
      </c>
      <c r="H57" s="44">
        <v>262.4145190414308</v>
      </c>
      <c r="I57" s="41" t="s">
        <v>63</v>
      </c>
      <c r="J57" s="44">
        <v>8129.379455593323</v>
      </c>
      <c r="K57" s="53">
        <v>6545</v>
      </c>
      <c r="L57" s="31"/>
      <c r="M57" s="149"/>
      <c r="N57" s="149"/>
      <c r="O57" s="285"/>
      <c r="P57" s="11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5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</row>
    <row r="58" spans="2:75" s="37" customFormat="1" ht="12.75">
      <c r="B58" s="55"/>
      <c r="C58" s="41"/>
      <c r="D58" s="41"/>
      <c r="E58" s="44"/>
      <c r="F58" s="41"/>
      <c r="G58" s="41"/>
      <c r="H58" s="44"/>
      <c r="I58" s="41"/>
      <c r="J58" s="44"/>
      <c r="K58" s="53"/>
      <c r="L58" s="31"/>
      <c r="M58" s="149"/>
      <c r="N58" s="149"/>
      <c r="O58" s="285"/>
      <c r="P58" s="11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256"/>
      <c r="BW58" s="256"/>
    </row>
    <row r="59" spans="2:75" s="37" customFormat="1" ht="12.75">
      <c r="B59" s="17" t="s">
        <v>0</v>
      </c>
      <c r="C59" s="44">
        <v>14871.366445159238</v>
      </c>
      <c r="D59" s="44">
        <v>5864.598326601593</v>
      </c>
      <c r="E59" s="44">
        <v>20735.96477176083</v>
      </c>
      <c r="F59" s="44">
        <v>744.0473891192914</v>
      </c>
      <c r="G59" s="44">
        <v>182.0255863809078</v>
      </c>
      <c r="H59" s="44">
        <v>926.0729755001993</v>
      </c>
      <c r="I59" s="167">
        <v>50.60577602561741</v>
      </c>
      <c r="J59" s="44">
        <v>21712.643523286602</v>
      </c>
      <c r="K59" s="53">
        <v>17425</v>
      </c>
      <c r="L59" s="31"/>
      <c r="M59" s="149"/>
      <c r="N59" s="149"/>
      <c r="O59" s="285"/>
      <c r="P59" s="11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56"/>
      <c r="BJ59" s="256"/>
      <c r="BK59" s="256"/>
      <c r="BL59" s="256"/>
      <c r="BM59" s="256"/>
      <c r="BN59" s="256"/>
      <c r="BO59" s="256"/>
      <c r="BP59" s="256"/>
      <c r="BQ59" s="256"/>
      <c r="BR59" s="256"/>
      <c r="BS59" s="256"/>
      <c r="BT59" s="256"/>
      <c r="BU59" s="256"/>
      <c r="BV59" s="256"/>
      <c r="BW59" s="256"/>
    </row>
    <row r="60" spans="2:75" s="37" customFormat="1" ht="12.75">
      <c r="B60" s="123"/>
      <c r="C60" s="225"/>
      <c r="D60" s="225"/>
      <c r="E60" s="226"/>
      <c r="F60" s="225"/>
      <c r="G60" s="225"/>
      <c r="H60" s="226"/>
      <c r="I60" s="225"/>
      <c r="J60" s="226"/>
      <c r="K60" s="226"/>
      <c r="L60" s="31"/>
      <c r="M60" s="149"/>
      <c r="N60" s="149"/>
      <c r="O60" s="285"/>
      <c r="P60" s="11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  <c r="BS60" s="256"/>
      <c r="BT60" s="256"/>
      <c r="BU60" s="256"/>
      <c r="BV60" s="256"/>
      <c r="BW60" s="256"/>
    </row>
    <row r="61" spans="2:75" s="37" customFormat="1" ht="12.75">
      <c r="B61" s="51"/>
      <c r="C61" s="227"/>
      <c r="D61" s="227"/>
      <c r="E61" s="228"/>
      <c r="F61" s="227"/>
      <c r="G61" s="227"/>
      <c r="H61" s="228"/>
      <c r="I61" s="227"/>
      <c r="J61" s="228"/>
      <c r="K61" s="228"/>
      <c r="L61" s="31"/>
      <c r="M61" s="149"/>
      <c r="N61" s="149"/>
      <c r="O61" s="285"/>
      <c r="P61" s="11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</row>
    <row r="62" spans="2:75" s="37" customFormat="1" ht="12.75">
      <c r="B62" s="17" t="s">
        <v>53</v>
      </c>
      <c r="C62" s="189"/>
      <c r="D62" s="189"/>
      <c r="E62" s="163"/>
      <c r="F62" s="189"/>
      <c r="G62" s="189"/>
      <c r="H62" s="163"/>
      <c r="I62" s="189"/>
      <c r="J62" s="170" t="s">
        <v>110</v>
      </c>
      <c r="K62" s="163"/>
      <c r="L62" s="31"/>
      <c r="M62" s="149"/>
      <c r="N62" s="149"/>
      <c r="O62" s="285"/>
      <c r="P62" s="11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  <c r="BT62" s="256"/>
      <c r="BU62" s="256"/>
      <c r="BV62" s="256"/>
      <c r="BW62" s="256"/>
    </row>
    <row r="63" spans="2:75" s="37" customFormat="1" ht="12.75">
      <c r="B63" s="55" t="s">
        <v>16</v>
      </c>
      <c r="C63" s="171">
        <v>54.69584459610183</v>
      </c>
      <c r="D63" s="171">
        <v>31.536282589292234</v>
      </c>
      <c r="E63" s="38">
        <v>86.23212718539406</v>
      </c>
      <c r="F63" s="172">
        <v>8.98275020859451</v>
      </c>
      <c r="G63" s="171" t="s">
        <v>63</v>
      </c>
      <c r="H63" s="38">
        <v>13.404343710494437</v>
      </c>
      <c r="I63" s="41" t="s">
        <v>63</v>
      </c>
      <c r="J63" s="38">
        <v>100</v>
      </c>
      <c r="K63" s="163"/>
      <c r="L63" s="31"/>
      <c r="M63" s="149"/>
      <c r="N63" s="149"/>
      <c r="O63" s="285"/>
      <c r="P63" s="11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</row>
    <row r="64" spans="2:75" s="37" customFormat="1" ht="12.75">
      <c r="B64" s="55" t="s">
        <v>17</v>
      </c>
      <c r="C64" s="171">
        <v>64.5382681269183</v>
      </c>
      <c r="D64" s="171">
        <v>30.033213954974453</v>
      </c>
      <c r="E64" s="38">
        <v>94.57148208189274</v>
      </c>
      <c r="F64" s="171">
        <v>4.217263312966002</v>
      </c>
      <c r="G64" s="171" t="s">
        <v>63</v>
      </c>
      <c r="H64" s="38">
        <v>5.257049187254104</v>
      </c>
      <c r="I64" s="41" t="s">
        <v>63</v>
      </c>
      <c r="J64" s="38">
        <v>100</v>
      </c>
      <c r="K64" s="163"/>
      <c r="L64" s="31"/>
      <c r="M64" s="149"/>
      <c r="N64" s="149"/>
      <c r="O64" s="285"/>
      <c r="P64" s="11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  <c r="BT64" s="256"/>
      <c r="BU64" s="256"/>
      <c r="BV64" s="256"/>
      <c r="BW64" s="256"/>
    </row>
    <row r="65" spans="2:75" s="37" customFormat="1" ht="12.75">
      <c r="B65" s="55" t="s">
        <v>18</v>
      </c>
      <c r="C65" s="171">
        <v>68.64284794437559</v>
      </c>
      <c r="D65" s="171">
        <v>27.093289792735263</v>
      </c>
      <c r="E65" s="38">
        <v>95.73613773711087</v>
      </c>
      <c r="F65" s="171">
        <v>3.4501032365394217</v>
      </c>
      <c r="G65" s="171" t="s">
        <v>63</v>
      </c>
      <c r="H65" s="38">
        <v>4.130664995613935</v>
      </c>
      <c r="I65" s="41" t="s">
        <v>63</v>
      </c>
      <c r="J65" s="38">
        <v>100</v>
      </c>
      <c r="K65" s="163"/>
      <c r="L65" s="31"/>
      <c r="M65" s="149"/>
      <c r="N65" s="149"/>
      <c r="O65" s="285"/>
      <c r="P65" s="11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5"/>
      <c r="BC65" s="285"/>
      <c r="BD65" s="285"/>
      <c r="BE65" s="285"/>
      <c r="BF65" s="285"/>
      <c r="BG65" s="285"/>
      <c r="BH65" s="285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6"/>
      <c r="BW65" s="256"/>
    </row>
    <row r="66" spans="2:75" s="37" customFormat="1" ht="12.75">
      <c r="B66" s="55" t="s">
        <v>19</v>
      </c>
      <c r="C66" s="171">
        <v>71.32077614933951</v>
      </c>
      <c r="D66" s="171">
        <v>24.672025991976582</v>
      </c>
      <c r="E66" s="38">
        <v>95.9928021413161</v>
      </c>
      <c r="F66" s="171">
        <v>2.8494944566701244</v>
      </c>
      <c r="G66" s="172">
        <v>0.9037694156284297</v>
      </c>
      <c r="H66" s="38">
        <v>3.7532638722985547</v>
      </c>
      <c r="I66" s="41" t="s">
        <v>63</v>
      </c>
      <c r="J66" s="38">
        <v>100</v>
      </c>
      <c r="K66" s="163"/>
      <c r="L66" s="31"/>
      <c r="M66" s="149"/>
      <c r="N66" s="149"/>
      <c r="O66" s="285"/>
      <c r="P66" s="11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5"/>
      <c r="BF66" s="285"/>
      <c r="BG66" s="285"/>
      <c r="BH66" s="285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</row>
    <row r="67" spans="2:75" s="37" customFormat="1" ht="12.75">
      <c r="B67" s="55" t="s">
        <v>20</v>
      </c>
      <c r="C67" s="171">
        <v>72.48506244186274</v>
      </c>
      <c r="D67" s="171">
        <v>24.47600043044552</v>
      </c>
      <c r="E67" s="38">
        <v>96.96106287230826</v>
      </c>
      <c r="F67" s="171">
        <v>2.4713958771244604</v>
      </c>
      <c r="G67" s="171" t="s">
        <v>63</v>
      </c>
      <c r="H67" s="38">
        <v>2.881948808836618</v>
      </c>
      <c r="I67" s="41" t="s">
        <v>63</v>
      </c>
      <c r="J67" s="38">
        <v>100</v>
      </c>
      <c r="K67" s="163"/>
      <c r="L67" s="31"/>
      <c r="M67" s="149"/>
      <c r="N67" s="149"/>
      <c r="O67" s="285"/>
      <c r="P67" s="11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85"/>
      <c r="BC67" s="285"/>
      <c r="BD67" s="285"/>
      <c r="BE67" s="285"/>
      <c r="BF67" s="285"/>
      <c r="BG67" s="285"/>
      <c r="BH67" s="285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</row>
    <row r="68" spans="2:75" s="37" customFormat="1" ht="12.75">
      <c r="B68" s="55" t="s">
        <v>21</v>
      </c>
      <c r="C68" s="171">
        <v>68.02450432237407</v>
      </c>
      <c r="D68" s="171">
        <v>27.956393967553943</v>
      </c>
      <c r="E68" s="38">
        <v>95.98089828992802</v>
      </c>
      <c r="F68" s="171">
        <v>3.153554332509652</v>
      </c>
      <c r="G68" s="171" t="s">
        <v>63</v>
      </c>
      <c r="H68" s="38">
        <v>3.664271799019825</v>
      </c>
      <c r="I68" s="41" t="s">
        <v>63</v>
      </c>
      <c r="J68" s="38">
        <v>100</v>
      </c>
      <c r="K68" s="163"/>
      <c r="L68" s="31"/>
      <c r="M68" s="149"/>
      <c r="N68" s="149"/>
      <c r="O68" s="285"/>
      <c r="P68" s="11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6"/>
    </row>
    <row r="69" spans="2:75" s="37" customFormat="1" ht="12.75">
      <c r="B69" s="55"/>
      <c r="C69" s="171"/>
      <c r="D69" s="171"/>
      <c r="E69" s="38"/>
      <c r="F69" s="171"/>
      <c r="G69" s="171"/>
      <c r="H69" s="38"/>
      <c r="I69" s="171"/>
      <c r="J69" s="38"/>
      <c r="K69" s="163"/>
      <c r="L69" s="31"/>
      <c r="M69" s="149"/>
      <c r="N69" s="149"/>
      <c r="O69" s="285"/>
      <c r="P69" s="11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</row>
    <row r="70" spans="2:75" s="37" customFormat="1" ht="12.75">
      <c r="B70" s="17" t="s">
        <v>54</v>
      </c>
      <c r="C70" s="171"/>
      <c r="D70" s="171"/>
      <c r="E70" s="38"/>
      <c r="F70" s="171"/>
      <c r="G70" s="171"/>
      <c r="H70" s="38"/>
      <c r="I70" s="171"/>
      <c r="J70" s="38"/>
      <c r="K70" s="163"/>
      <c r="L70" s="31"/>
      <c r="M70" s="149"/>
      <c r="N70" s="149"/>
      <c r="O70" s="285"/>
      <c r="P70" s="11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5"/>
      <c r="BE70" s="285"/>
      <c r="BF70" s="285"/>
      <c r="BG70" s="285"/>
      <c r="BH70" s="285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</row>
    <row r="71" spans="2:75" s="37" customFormat="1" ht="12.75">
      <c r="B71" s="19" t="s">
        <v>140</v>
      </c>
      <c r="C71" s="171">
        <v>72.40371674810969</v>
      </c>
      <c r="D71" s="171">
        <v>24.769591416364804</v>
      </c>
      <c r="E71" s="38">
        <v>97.17330816447449</v>
      </c>
      <c r="F71" s="171">
        <v>2.2944489880134413</v>
      </c>
      <c r="G71" s="172">
        <v>0.4473268665448091</v>
      </c>
      <c r="H71" s="38">
        <v>2.7417758545582505</v>
      </c>
      <c r="I71" s="171" t="s">
        <v>63</v>
      </c>
      <c r="J71" s="38">
        <v>100</v>
      </c>
      <c r="K71" s="163"/>
      <c r="L71" s="31"/>
      <c r="M71" s="149"/>
      <c r="N71" s="149"/>
      <c r="O71" s="285"/>
      <c r="P71" s="11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56"/>
      <c r="BJ71" s="256"/>
      <c r="BK71" s="256"/>
      <c r="BL71" s="256"/>
      <c r="BM71" s="256"/>
      <c r="BN71" s="256"/>
      <c r="BO71" s="256"/>
      <c r="BP71" s="256"/>
      <c r="BQ71" s="256"/>
      <c r="BR71" s="256"/>
      <c r="BS71" s="256"/>
      <c r="BT71" s="256"/>
      <c r="BU71" s="256"/>
      <c r="BV71" s="256"/>
      <c r="BW71" s="256"/>
    </row>
    <row r="72" spans="2:75" s="37" customFormat="1" ht="12.75">
      <c r="B72" s="55" t="s">
        <v>24</v>
      </c>
      <c r="C72" s="171">
        <v>61.10041392258805</v>
      </c>
      <c r="D72" s="171">
        <v>32.2426591196769</v>
      </c>
      <c r="E72" s="38">
        <v>93.34307304226495</v>
      </c>
      <c r="F72" s="171">
        <v>5.405764963126282</v>
      </c>
      <c r="G72" s="171" t="s">
        <v>63</v>
      </c>
      <c r="H72" s="38">
        <v>6.381122487110773</v>
      </c>
      <c r="I72" s="171" t="s">
        <v>63</v>
      </c>
      <c r="J72" s="38">
        <v>100</v>
      </c>
      <c r="K72" s="163"/>
      <c r="L72" s="31"/>
      <c r="M72" s="149"/>
      <c r="N72" s="149"/>
      <c r="O72" s="285"/>
      <c r="P72" s="11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56"/>
      <c r="BJ72" s="256"/>
      <c r="BK72" s="256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6"/>
    </row>
    <row r="73" spans="2:75" s="37" customFormat="1" ht="12.75">
      <c r="B73" s="56" t="s">
        <v>25</v>
      </c>
      <c r="C73" s="171">
        <v>68.5635937235049</v>
      </c>
      <c r="D73" s="171">
        <v>27.574508538471132</v>
      </c>
      <c r="E73" s="38">
        <v>96.13810226197602</v>
      </c>
      <c r="F73" s="171">
        <v>3.081445612194621</v>
      </c>
      <c r="G73" s="171" t="s">
        <v>63</v>
      </c>
      <c r="H73" s="38">
        <v>3.53002423466973</v>
      </c>
      <c r="I73" s="171" t="s">
        <v>63</v>
      </c>
      <c r="J73" s="38">
        <v>100</v>
      </c>
      <c r="K73" s="163"/>
      <c r="L73" s="31"/>
      <c r="M73" s="149"/>
      <c r="N73" s="149"/>
      <c r="O73" s="285"/>
      <c r="P73" s="11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56"/>
      <c r="BJ73" s="256"/>
      <c r="BK73" s="256"/>
      <c r="BL73" s="256"/>
      <c r="BM73" s="256"/>
      <c r="BN73" s="256"/>
      <c r="BO73" s="256"/>
      <c r="BP73" s="256"/>
      <c r="BQ73" s="256"/>
      <c r="BR73" s="256"/>
      <c r="BS73" s="256"/>
      <c r="BT73" s="256"/>
      <c r="BU73" s="256"/>
      <c r="BV73" s="256"/>
      <c r="BW73" s="256"/>
    </row>
    <row r="74" spans="2:75" s="37" customFormat="1" ht="12.75">
      <c r="B74" s="56" t="s">
        <v>26</v>
      </c>
      <c r="C74" s="171">
        <v>59.40772724898886</v>
      </c>
      <c r="D74" s="171">
        <v>30.353917662606005</v>
      </c>
      <c r="E74" s="38">
        <v>89.76164491159487</v>
      </c>
      <c r="F74" s="172">
        <v>6.875875059788091</v>
      </c>
      <c r="G74" s="171" t="s">
        <v>63</v>
      </c>
      <c r="H74" s="38">
        <v>9.733895785403316</v>
      </c>
      <c r="I74" s="171" t="s">
        <v>63</v>
      </c>
      <c r="J74" s="38">
        <v>100</v>
      </c>
      <c r="K74" s="163"/>
      <c r="L74" s="31"/>
      <c r="M74" s="149"/>
      <c r="N74" s="149"/>
      <c r="O74" s="285"/>
      <c r="P74" s="11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  <c r="BE74" s="285"/>
      <c r="BF74" s="285"/>
      <c r="BG74" s="285"/>
      <c r="BH74" s="285"/>
      <c r="BI74" s="256"/>
      <c r="BJ74" s="256"/>
      <c r="BK74" s="256"/>
      <c r="BL74" s="256"/>
      <c r="BM74" s="256"/>
      <c r="BN74" s="256"/>
      <c r="BO74" s="256"/>
      <c r="BP74" s="256"/>
      <c r="BQ74" s="256"/>
      <c r="BR74" s="256"/>
      <c r="BS74" s="256"/>
      <c r="BT74" s="256"/>
      <c r="BU74" s="256"/>
      <c r="BV74" s="256"/>
      <c r="BW74" s="256"/>
    </row>
    <row r="75" spans="2:75" s="37" customFormat="1" ht="12.75">
      <c r="B75" s="20" t="s">
        <v>141</v>
      </c>
      <c r="C75" s="171">
        <v>56.7778226155507</v>
      </c>
      <c r="D75" s="171">
        <v>37.60066089773838</v>
      </c>
      <c r="E75" s="38">
        <v>94.37848351328908</v>
      </c>
      <c r="F75" s="172" t="s">
        <v>63</v>
      </c>
      <c r="G75" s="171" t="s">
        <v>63</v>
      </c>
      <c r="H75" s="38" t="s">
        <v>63</v>
      </c>
      <c r="I75" s="171" t="s">
        <v>63</v>
      </c>
      <c r="J75" s="38">
        <v>100</v>
      </c>
      <c r="K75" s="163"/>
      <c r="L75" s="31"/>
      <c r="M75" s="149"/>
      <c r="N75" s="149"/>
      <c r="O75" s="285"/>
      <c r="P75" s="11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56"/>
      <c r="BJ75" s="256"/>
      <c r="BK75" s="256"/>
      <c r="BL75" s="256"/>
      <c r="BM75" s="256"/>
      <c r="BN75" s="256"/>
      <c r="BO75" s="256"/>
      <c r="BP75" s="256"/>
      <c r="BQ75" s="256"/>
      <c r="BR75" s="256"/>
      <c r="BS75" s="256"/>
      <c r="BT75" s="256"/>
      <c r="BU75" s="256"/>
      <c r="BV75" s="256"/>
      <c r="BW75" s="256"/>
    </row>
    <row r="76" spans="2:75" s="37" customFormat="1" ht="12.75">
      <c r="B76" s="56" t="s">
        <v>51</v>
      </c>
      <c r="C76" s="171">
        <v>57.689467582356244</v>
      </c>
      <c r="D76" s="171">
        <v>30.354723271486243</v>
      </c>
      <c r="E76" s="38">
        <v>88.0441908538425</v>
      </c>
      <c r="F76" s="171">
        <v>7.754618228663588</v>
      </c>
      <c r="G76" s="171">
        <v>3.522702225783689</v>
      </c>
      <c r="H76" s="38">
        <v>11.27732045444728</v>
      </c>
      <c r="I76" s="171" t="s">
        <v>63</v>
      </c>
      <c r="J76" s="38">
        <v>100</v>
      </c>
      <c r="K76" s="163"/>
      <c r="L76" s="31"/>
      <c r="M76" s="149"/>
      <c r="N76" s="149"/>
      <c r="O76" s="285"/>
      <c r="P76" s="11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56"/>
      <c r="BJ76" s="256"/>
      <c r="BK76" s="256"/>
      <c r="BL76" s="256"/>
      <c r="BM76" s="256"/>
      <c r="BN76" s="256"/>
      <c r="BO76" s="256"/>
      <c r="BP76" s="256"/>
      <c r="BQ76" s="256"/>
      <c r="BR76" s="256"/>
      <c r="BS76" s="256"/>
      <c r="BT76" s="256"/>
      <c r="BU76" s="256"/>
      <c r="BV76" s="256"/>
      <c r="BW76" s="256"/>
    </row>
    <row r="77" spans="2:75" s="37" customFormat="1" ht="12.75">
      <c r="B77" s="55"/>
      <c r="C77" s="53"/>
      <c r="D77" s="53"/>
      <c r="E77" s="44"/>
      <c r="F77" s="41"/>
      <c r="G77" s="41"/>
      <c r="H77" s="44"/>
      <c r="I77" s="41"/>
      <c r="J77" s="38"/>
      <c r="K77" s="163"/>
      <c r="L77" s="31"/>
      <c r="M77" s="149"/>
      <c r="N77" s="149"/>
      <c r="O77" s="285"/>
      <c r="P77" s="11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  <c r="BB77" s="285"/>
      <c r="BC77" s="285"/>
      <c r="BD77" s="285"/>
      <c r="BE77" s="285"/>
      <c r="BF77" s="285"/>
      <c r="BG77" s="285"/>
      <c r="BH77" s="285"/>
      <c r="BI77" s="256"/>
      <c r="BJ77" s="256"/>
      <c r="BK77" s="256"/>
      <c r="BL77" s="256"/>
      <c r="BM77" s="256"/>
      <c r="BN77" s="256"/>
      <c r="BO77" s="256"/>
      <c r="BP77" s="256"/>
      <c r="BQ77" s="256"/>
      <c r="BR77" s="256"/>
      <c r="BS77" s="256"/>
      <c r="BT77" s="256"/>
      <c r="BU77" s="256"/>
      <c r="BV77" s="256"/>
      <c r="BW77" s="256"/>
    </row>
    <row r="78" spans="2:75" s="37" customFormat="1" ht="12.75">
      <c r="B78" s="17" t="s">
        <v>55</v>
      </c>
      <c r="C78" s="53"/>
      <c r="D78" s="53"/>
      <c r="E78" s="44"/>
      <c r="F78" s="53"/>
      <c r="G78" s="53"/>
      <c r="H78" s="44"/>
      <c r="I78" s="41"/>
      <c r="J78" s="38"/>
      <c r="K78" s="163"/>
      <c r="L78" s="31"/>
      <c r="M78" s="149"/>
      <c r="N78" s="149"/>
      <c r="O78" s="285"/>
      <c r="P78" s="11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  <c r="BT78" s="256"/>
      <c r="BU78" s="256"/>
      <c r="BV78" s="256"/>
      <c r="BW78" s="256"/>
    </row>
    <row r="79" spans="2:75" s="37" customFormat="1" ht="12.75">
      <c r="B79" s="55" t="s">
        <v>31</v>
      </c>
      <c r="C79" s="173">
        <v>56.3577856585599</v>
      </c>
      <c r="D79" s="173">
        <v>36.55447422822945</v>
      </c>
      <c r="E79" s="229">
        <v>92.91225988678934</v>
      </c>
      <c r="F79" s="173">
        <v>5.1481237691143615</v>
      </c>
      <c r="G79" s="173">
        <v>1.805197310946573</v>
      </c>
      <c r="H79" s="229">
        <v>6.953321080060934</v>
      </c>
      <c r="I79" s="173" t="s">
        <v>63</v>
      </c>
      <c r="J79" s="38">
        <v>100</v>
      </c>
      <c r="K79" s="163"/>
      <c r="L79" s="31"/>
      <c r="M79" s="149"/>
      <c r="N79" s="149"/>
      <c r="O79" s="285"/>
      <c r="P79" s="11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56"/>
      <c r="BJ79" s="256"/>
      <c r="BK79" s="256"/>
      <c r="BL79" s="256"/>
      <c r="BM79" s="256"/>
      <c r="BN79" s="256"/>
      <c r="BO79" s="256"/>
      <c r="BP79" s="256"/>
      <c r="BQ79" s="256"/>
      <c r="BR79" s="256"/>
      <c r="BS79" s="256"/>
      <c r="BT79" s="256"/>
      <c r="BU79" s="256"/>
      <c r="BV79" s="256"/>
      <c r="BW79" s="256"/>
    </row>
    <row r="80" spans="2:75" s="37" customFormat="1" ht="12.75">
      <c r="B80" s="55" t="s">
        <v>29</v>
      </c>
      <c r="C80" s="173">
        <v>69.86538981094557</v>
      </c>
      <c r="D80" s="173">
        <v>25.929562329109245</v>
      </c>
      <c r="E80" s="229">
        <v>95.7949521400548</v>
      </c>
      <c r="F80" s="173">
        <v>3.2319256829218364</v>
      </c>
      <c r="G80" s="173">
        <v>0.7288835454580243</v>
      </c>
      <c r="H80" s="229">
        <v>3.9608092283798606</v>
      </c>
      <c r="I80" s="174">
        <v>0.24423863156534373</v>
      </c>
      <c r="J80" s="38">
        <v>100</v>
      </c>
      <c r="K80" s="163"/>
      <c r="L80" s="31"/>
      <c r="M80" s="149"/>
      <c r="N80" s="149"/>
      <c r="O80" s="285"/>
      <c r="P80" s="11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285"/>
      <c r="BC80" s="285"/>
      <c r="BD80" s="285"/>
      <c r="BE80" s="285"/>
      <c r="BF80" s="285"/>
      <c r="BG80" s="285"/>
      <c r="BH80" s="285"/>
      <c r="BI80" s="256"/>
      <c r="BJ80" s="256"/>
      <c r="BK80" s="256"/>
      <c r="BL80" s="256"/>
      <c r="BM80" s="256"/>
      <c r="BN80" s="256"/>
      <c r="BO80" s="256"/>
      <c r="BP80" s="256"/>
      <c r="BQ80" s="256"/>
      <c r="BR80" s="256"/>
      <c r="BS80" s="256"/>
      <c r="BT80" s="256"/>
      <c r="BU80" s="256"/>
      <c r="BV80" s="256"/>
      <c r="BW80" s="256"/>
    </row>
    <row r="81" spans="2:75" s="37" customFormat="1" ht="12.75">
      <c r="B81" s="55"/>
      <c r="C81" s="171"/>
      <c r="D81" s="171"/>
      <c r="E81" s="38"/>
      <c r="F81" s="171"/>
      <c r="G81" s="171"/>
      <c r="H81" s="38"/>
      <c r="I81" s="171"/>
      <c r="J81" s="38"/>
      <c r="K81" s="163"/>
      <c r="L81" s="31"/>
      <c r="M81" s="149"/>
      <c r="N81" s="149"/>
      <c r="O81" s="285"/>
      <c r="P81" s="11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  <c r="BT81" s="256"/>
      <c r="BU81" s="256"/>
      <c r="BV81" s="256"/>
      <c r="BW81" s="256"/>
    </row>
    <row r="82" spans="2:75" s="37" customFormat="1" ht="12.75">
      <c r="B82" s="17" t="s">
        <v>56</v>
      </c>
      <c r="C82" s="171"/>
      <c r="D82" s="171"/>
      <c r="E82" s="38"/>
      <c r="F82" s="171"/>
      <c r="G82" s="171"/>
      <c r="H82" s="38"/>
      <c r="I82" s="171"/>
      <c r="J82" s="38"/>
      <c r="K82" s="163"/>
      <c r="L82" s="31"/>
      <c r="M82" s="149"/>
      <c r="N82" s="149"/>
      <c r="O82" s="285"/>
      <c r="P82" s="11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85"/>
      <c r="BF82" s="285"/>
      <c r="BG82" s="285"/>
      <c r="BH82" s="285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256"/>
    </row>
    <row r="83" spans="2:75" s="37" customFormat="1" ht="12.75">
      <c r="B83" s="55" t="s">
        <v>122</v>
      </c>
      <c r="C83" s="171">
        <v>71.5172167666554</v>
      </c>
      <c r="D83" s="171">
        <v>25.727911467985876</v>
      </c>
      <c r="E83" s="38">
        <v>97.24512823464126</v>
      </c>
      <c r="F83" s="171">
        <v>2.274396488358846</v>
      </c>
      <c r="G83" s="172">
        <v>0.3252351901993283</v>
      </c>
      <c r="H83" s="38">
        <v>2.5996316785581746</v>
      </c>
      <c r="I83" s="171" t="s">
        <v>63</v>
      </c>
      <c r="J83" s="38">
        <v>100</v>
      </c>
      <c r="K83" s="163"/>
      <c r="L83" s="31"/>
      <c r="M83" s="149"/>
      <c r="N83" s="149"/>
      <c r="O83" s="285"/>
      <c r="P83" s="11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56"/>
      <c r="BJ83" s="256"/>
      <c r="BK83" s="256"/>
      <c r="BL83" s="256"/>
      <c r="BM83" s="256"/>
      <c r="BN83" s="256"/>
      <c r="BO83" s="256"/>
      <c r="BP83" s="256"/>
      <c r="BQ83" s="256"/>
      <c r="BR83" s="256"/>
      <c r="BS83" s="256"/>
      <c r="BT83" s="256"/>
      <c r="BU83" s="256"/>
      <c r="BV83" s="256"/>
      <c r="BW83" s="256"/>
    </row>
    <row r="84" spans="2:75" s="37" customFormat="1" ht="12.75">
      <c r="B84" s="55" t="s">
        <v>33</v>
      </c>
      <c r="C84" s="171">
        <v>55.42022382871165</v>
      </c>
      <c r="D84" s="171">
        <v>33.04247641545231</v>
      </c>
      <c r="E84" s="38">
        <v>88.46270024416395</v>
      </c>
      <c r="F84" s="171">
        <v>8.253623233902747</v>
      </c>
      <c r="G84" s="172">
        <v>2.853388592323091</v>
      </c>
      <c r="H84" s="38">
        <v>11.107011826225838</v>
      </c>
      <c r="I84" s="171" t="s">
        <v>63</v>
      </c>
      <c r="J84" s="38">
        <v>100</v>
      </c>
      <c r="K84" s="163"/>
      <c r="L84" s="31"/>
      <c r="M84" s="149"/>
      <c r="N84" s="149"/>
      <c r="O84" s="285"/>
      <c r="P84" s="11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56"/>
      <c r="BJ84" s="256"/>
      <c r="BK84" s="256"/>
      <c r="BL84" s="256"/>
      <c r="BM84" s="256"/>
      <c r="BN84" s="256"/>
      <c r="BO84" s="256"/>
      <c r="BP84" s="256"/>
      <c r="BQ84" s="256"/>
      <c r="BR84" s="256"/>
      <c r="BS84" s="256"/>
      <c r="BT84" s="256"/>
      <c r="BU84" s="256"/>
      <c r="BV84" s="256"/>
      <c r="BW84" s="256"/>
    </row>
    <row r="85" spans="2:75" s="37" customFormat="1" ht="12.75">
      <c r="B85" s="55" t="s">
        <v>34</v>
      </c>
      <c r="C85" s="171">
        <v>62.7670982172027</v>
      </c>
      <c r="D85" s="171">
        <v>28.49962753431346</v>
      </c>
      <c r="E85" s="38">
        <v>91.26672575151616</v>
      </c>
      <c r="F85" s="171">
        <v>6.208377475113427</v>
      </c>
      <c r="G85" s="172">
        <v>2.03862675672903</v>
      </c>
      <c r="H85" s="38">
        <v>8.247004231842457</v>
      </c>
      <c r="I85" s="171" t="s">
        <v>63</v>
      </c>
      <c r="J85" s="38">
        <v>100</v>
      </c>
      <c r="K85" s="163"/>
      <c r="L85" s="31"/>
      <c r="M85" s="149"/>
      <c r="N85" s="149"/>
      <c r="O85" s="285"/>
      <c r="P85" s="11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  <c r="BB85" s="285"/>
      <c r="BC85" s="285"/>
      <c r="BD85" s="285"/>
      <c r="BE85" s="285"/>
      <c r="BF85" s="285"/>
      <c r="BG85" s="285"/>
      <c r="BH85" s="285"/>
      <c r="BI85" s="256"/>
      <c r="BJ85" s="256"/>
      <c r="BK85" s="256"/>
      <c r="BL85" s="256"/>
      <c r="BM85" s="256"/>
      <c r="BN85" s="256"/>
      <c r="BO85" s="256"/>
      <c r="BP85" s="256"/>
      <c r="BQ85" s="256"/>
      <c r="BR85" s="256"/>
      <c r="BS85" s="256"/>
      <c r="BT85" s="256"/>
      <c r="BU85" s="256"/>
      <c r="BV85" s="256"/>
      <c r="BW85" s="256"/>
    </row>
    <row r="86" spans="2:75" s="178" customFormat="1" ht="12.75">
      <c r="B86" s="17" t="s">
        <v>3</v>
      </c>
      <c r="C86" s="38">
        <v>59.25333006062481</v>
      </c>
      <c r="D86" s="38">
        <v>30.67232260089805</v>
      </c>
      <c r="E86" s="38">
        <v>89.92565266152286</v>
      </c>
      <c r="F86" s="38">
        <v>7.186551190845882</v>
      </c>
      <c r="G86" s="38">
        <v>2.42830052025357</v>
      </c>
      <c r="H86" s="38">
        <v>9.614851711099453</v>
      </c>
      <c r="I86" s="38" t="s">
        <v>63</v>
      </c>
      <c r="J86" s="38">
        <v>100</v>
      </c>
      <c r="K86" s="163"/>
      <c r="L86" s="31"/>
      <c r="M86" s="149"/>
      <c r="N86" s="149"/>
      <c r="O86" s="286"/>
      <c r="P86" s="12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  <c r="BT86" s="261"/>
      <c r="BU86" s="261"/>
      <c r="BV86" s="261"/>
      <c r="BW86" s="261"/>
    </row>
    <row r="87" spans="2:75" s="37" customFormat="1" ht="12.75">
      <c r="B87" s="55" t="s">
        <v>100</v>
      </c>
      <c r="C87" s="171">
        <v>66.14921072686329</v>
      </c>
      <c r="D87" s="171">
        <v>28.273968607189115</v>
      </c>
      <c r="E87" s="38">
        <v>94.42317933405239</v>
      </c>
      <c r="F87" s="171">
        <v>4.060687381795219</v>
      </c>
      <c r="G87" s="172" t="s">
        <v>63</v>
      </c>
      <c r="H87" s="38">
        <v>5.271440311446564</v>
      </c>
      <c r="I87" s="171" t="s">
        <v>63</v>
      </c>
      <c r="J87" s="38">
        <v>100</v>
      </c>
      <c r="K87" s="163"/>
      <c r="L87" s="31"/>
      <c r="M87" s="149"/>
      <c r="N87" s="149"/>
      <c r="O87" s="285"/>
      <c r="P87" s="11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85"/>
      <c r="BD87" s="285"/>
      <c r="BE87" s="285"/>
      <c r="BF87" s="285"/>
      <c r="BG87" s="285"/>
      <c r="BH87" s="285"/>
      <c r="BI87" s="256"/>
      <c r="BJ87" s="256"/>
      <c r="BK87" s="256"/>
      <c r="BL87" s="256"/>
      <c r="BM87" s="256"/>
      <c r="BN87" s="256"/>
      <c r="BO87" s="256"/>
      <c r="BP87" s="256"/>
      <c r="BQ87" s="256"/>
      <c r="BR87" s="256"/>
      <c r="BS87" s="256"/>
      <c r="BT87" s="256"/>
      <c r="BU87" s="256"/>
      <c r="BV87" s="256"/>
      <c r="BW87" s="256"/>
    </row>
    <row r="88" spans="2:75" s="37" customFormat="1" ht="12.75">
      <c r="B88" s="55"/>
      <c r="C88" s="171"/>
      <c r="D88" s="171"/>
      <c r="E88" s="38"/>
      <c r="F88" s="171"/>
      <c r="G88" s="171"/>
      <c r="H88" s="38"/>
      <c r="I88" s="171"/>
      <c r="J88" s="38"/>
      <c r="K88" s="163"/>
      <c r="L88" s="31"/>
      <c r="M88" s="149"/>
      <c r="N88" s="149"/>
      <c r="O88" s="285"/>
      <c r="P88" s="11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85"/>
      <c r="BD88" s="285"/>
      <c r="BE88" s="285"/>
      <c r="BF88" s="285"/>
      <c r="BG88" s="285"/>
      <c r="BH88" s="285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56"/>
      <c r="BT88" s="256"/>
      <c r="BU88" s="256"/>
      <c r="BV88" s="256"/>
      <c r="BW88" s="256"/>
    </row>
    <row r="89" spans="2:75" s="37" customFormat="1" ht="12.75">
      <c r="B89" s="17" t="s">
        <v>57</v>
      </c>
      <c r="C89" s="171"/>
      <c r="D89" s="171"/>
      <c r="E89" s="38"/>
      <c r="F89" s="171"/>
      <c r="G89" s="171"/>
      <c r="H89" s="38"/>
      <c r="I89" s="171"/>
      <c r="J89" s="38"/>
      <c r="K89" s="163"/>
      <c r="L89" s="31"/>
      <c r="M89" s="149"/>
      <c r="N89" s="149"/>
      <c r="O89" s="285"/>
      <c r="P89" s="11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85"/>
      <c r="BD89" s="285"/>
      <c r="BE89" s="285"/>
      <c r="BF89" s="285"/>
      <c r="BG89" s="285"/>
      <c r="BH89" s="285"/>
      <c r="BI89" s="256"/>
      <c r="BJ89" s="256"/>
      <c r="BK89" s="256"/>
      <c r="BL89" s="256"/>
      <c r="BM89" s="256"/>
      <c r="BN89" s="256"/>
      <c r="BO89" s="256"/>
      <c r="BP89" s="256"/>
      <c r="BQ89" s="256"/>
      <c r="BR89" s="256"/>
      <c r="BS89" s="256"/>
      <c r="BT89" s="256"/>
      <c r="BU89" s="256"/>
      <c r="BV89" s="256"/>
      <c r="BW89" s="256"/>
    </row>
    <row r="90" spans="2:75" s="37" customFormat="1" ht="12.75">
      <c r="B90" s="55" t="s">
        <v>36</v>
      </c>
      <c r="C90" s="171">
        <v>72.78550842719812</v>
      </c>
      <c r="D90" s="171">
        <v>23.954110143630377</v>
      </c>
      <c r="E90" s="38">
        <v>96.73961857082848</v>
      </c>
      <c r="F90" s="171">
        <v>2.3053956608043777</v>
      </c>
      <c r="G90" s="172">
        <v>0.6368257913203185</v>
      </c>
      <c r="H90" s="38">
        <v>2.9422214521246963</v>
      </c>
      <c r="I90" s="171" t="s">
        <v>63</v>
      </c>
      <c r="J90" s="38">
        <v>100</v>
      </c>
      <c r="K90" s="163"/>
      <c r="L90" s="31"/>
      <c r="M90" s="149"/>
      <c r="N90" s="149"/>
      <c r="O90" s="285"/>
      <c r="P90" s="11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85"/>
      <c r="BC90" s="285"/>
      <c r="BD90" s="285"/>
      <c r="BE90" s="285"/>
      <c r="BF90" s="285"/>
      <c r="BG90" s="285"/>
      <c r="BH90" s="285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6"/>
      <c r="BT90" s="256"/>
      <c r="BU90" s="256"/>
      <c r="BV90" s="256"/>
      <c r="BW90" s="256"/>
    </row>
    <row r="91" spans="2:75" s="37" customFormat="1" ht="12.75">
      <c r="B91" s="55" t="s">
        <v>37</v>
      </c>
      <c r="C91" s="171">
        <v>70.00261836488171</v>
      </c>
      <c r="D91" s="171">
        <v>25.399678242638345</v>
      </c>
      <c r="E91" s="38">
        <v>95.40229660752004</v>
      </c>
      <c r="F91" s="171">
        <v>3.5001534843001925</v>
      </c>
      <c r="G91" s="172">
        <v>0.8374881574394</v>
      </c>
      <c r="H91" s="38">
        <v>4.337641641739593</v>
      </c>
      <c r="I91" s="171" t="s">
        <v>63</v>
      </c>
      <c r="J91" s="38">
        <v>100</v>
      </c>
      <c r="K91" s="163"/>
      <c r="L91" s="31"/>
      <c r="M91" s="149"/>
      <c r="N91" s="149"/>
      <c r="O91" s="285"/>
      <c r="P91" s="11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85"/>
      <c r="BC91" s="285"/>
      <c r="BD91" s="285"/>
      <c r="BE91" s="285"/>
      <c r="BF91" s="285"/>
      <c r="BG91" s="285"/>
      <c r="BH91" s="285"/>
      <c r="BI91" s="256"/>
      <c r="BJ91" s="256"/>
      <c r="BK91" s="256"/>
      <c r="BL91" s="256"/>
      <c r="BM91" s="256"/>
      <c r="BN91" s="256"/>
      <c r="BO91" s="256"/>
      <c r="BP91" s="256"/>
      <c r="BQ91" s="256"/>
      <c r="BR91" s="256"/>
      <c r="BS91" s="256"/>
      <c r="BT91" s="256"/>
      <c r="BU91" s="256"/>
      <c r="BV91" s="256"/>
      <c r="BW91" s="256"/>
    </row>
    <row r="92" spans="2:75" s="37" customFormat="1" ht="12.75">
      <c r="B92" s="55" t="s">
        <v>38</v>
      </c>
      <c r="C92" s="171">
        <v>53.18765112258978</v>
      </c>
      <c r="D92" s="171">
        <v>35.33227209774843</v>
      </c>
      <c r="E92" s="38">
        <v>88.5199232203382</v>
      </c>
      <c r="F92" s="171">
        <v>8.459701802819119</v>
      </c>
      <c r="G92" s="172">
        <v>2.639112851345146</v>
      </c>
      <c r="H92" s="38">
        <v>11.098814654164265</v>
      </c>
      <c r="I92" s="171" t="s">
        <v>63</v>
      </c>
      <c r="J92" s="38">
        <v>100</v>
      </c>
      <c r="K92" s="163"/>
      <c r="L92" s="31"/>
      <c r="M92" s="149"/>
      <c r="N92" s="149"/>
      <c r="O92" s="285"/>
      <c r="P92" s="11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5"/>
      <c r="AZ92" s="285"/>
      <c r="BA92" s="285"/>
      <c r="BB92" s="285"/>
      <c r="BC92" s="285"/>
      <c r="BD92" s="285"/>
      <c r="BE92" s="285"/>
      <c r="BF92" s="285"/>
      <c r="BG92" s="285"/>
      <c r="BH92" s="285"/>
      <c r="BI92" s="256"/>
      <c r="BJ92" s="256"/>
      <c r="BK92" s="256"/>
      <c r="BL92" s="256"/>
      <c r="BM92" s="256"/>
      <c r="BN92" s="256"/>
      <c r="BO92" s="256"/>
      <c r="BP92" s="256"/>
      <c r="BQ92" s="256"/>
      <c r="BR92" s="256"/>
      <c r="BS92" s="256"/>
      <c r="BT92" s="256"/>
      <c r="BU92" s="256"/>
      <c r="BV92" s="256"/>
      <c r="BW92" s="256"/>
    </row>
    <row r="93" spans="2:75" s="37" customFormat="1" ht="12.75">
      <c r="B93" s="55" t="s">
        <v>39</v>
      </c>
      <c r="C93" s="171">
        <v>65.0147661099828</v>
      </c>
      <c r="D93" s="171">
        <v>29.677471834568575</v>
      </c>
      <c r="E93" s="38">
        <v>94.69223794455138</v>
      </c>
      <c r="F93" s="172">
        <v>3.664483563629754</v>
      </c>
      <c r="G93" s="171" t="s">
        <v>63</v>
      </c>
      <c r="H93" s="38">
        <v>4.842158448670754</v>
      </c>
      <c r="I93" s="171" t="s">
        <v>63</v>
      </c>
      <c r="J93" s="38">
        <v>100</v>
      </c>
      <c r="K93" s="163"/>
      <c r="L93" s="31"/>
      <c r="M93" s="149"/>
      <c r="N93" s="149"/>
      <c r="O93" s="285"/>
      <c r="P93" s="11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85"/>
      <c r="BF93" s="285"/>
      <c r="BG93" s="285"/>
      <c r="BH93" s="285"/>
      <c r="BI93" s="256"/>
      <c r="BJ93" s="256"/>
      <c r="BK93" s="256"/>
      <c r="BL93" s="256"/>
      <c r="BM93" s="256"/>
      <c r="BN93" s="256"/>
      <c r="BO93" s="256"/>
      <c r="BP93" s="256"/>
      <c r="BQ93" s="256"/>
      <c r="BR93" s="256"/>
      <c r="BS93" s="256"/>
      <c r="BT93" s="256"/>
      <c r="BU93" s="256"/>
      <c r="BV93" s="256"/>
      <c r="BW93" s="256"/>
    </row>
    <row r="94" spans="2:75" s="37" customFormat="1" ht="12.75">
      <c r="B94" s="55" t="s">
        <v>40</v>
      </c>
      <c r="C94" s="171">
        <v>67.51189122275929</v>
      </c>
      <c r="D94" s="171">
        <v>28.41168704732483</v>
      </c>
      <c r="E94" s="38">
        <v>95.92357827008412</v>
      </c>
      <c r="F94" s="171">
        <v>3.386108721328533</v>
      </c>
      <c r="G94" s="171" t="s">
        <v>63</v>
      </c>
      <c r="H94" s="38">
        <v>4.076421729915871</v>
      </c>
      <c r="I94" s="171" t="s">
        <v>63</v>
      </c>
      <c r="J94" s="38">
        <v>100</v>
      </c>
      <c r="K94" s="163"/>
      <c r="L94" s="31"/>
      <c r="M94" s="149"/>
      <c r="N94" s="149"/>
      <c r="O94" s="285"/>
      <c r="P94" s="11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  <c r="BE94" s="285"/>
      <c r="BF94" s="285"/>
      <c r="BG94" s="285"/>
      <c r="BH94" s="285"/>
      <c r="BI94" s="256"/>
      <c r="BJ94" s="256"/>
      <c r="BK94" s="256"/>
      <c r="BL94" s="256"/>
      <c r="BM94" s="256"/>
      <c r="BN94" s="256"/>
      <c r="BO94" s="256"/>
      <c r="BP94" s="256"/>
      <c r="BQ94" s="256"/>
      <c r="BR94" s="256"/>
      <c r="BS94" s="256"/>
      <c r="BT94" s="256"/>
      <c r="BU94" s="256"/>
      <c r="BV94" s="256"/>
      <c r="BW94" s="256"/>
    </row>
    <row r="95" spans="2:75" s="37" customFormat="1" ht="12.75">
      <c r="B95" s="55" t="s">
        <v>41</v>
      </c>
      <c r="C95" s="171">
        <v>66.02998326737783</v>
      </c>
      <c r="D95" s="171">
        <v>29.948136659967854</v>
      </c>
      <c r="E95" s="38">
        <v>95.97811992734567</v>
      </c>
      <c r="F95" s="171">
        <v>3.5309044810069565</v>
      </c>
      <c r="G95" s="171" t="s">
        <v>63</v>
      </c>
      <c r="H95" s="38">
        <v>3.985848236686893</v>
      </c>
      <c r="I95" s="171" t="s">
        <v>63</v>
      </c>
      <c r="J95" s="38">
        <v>100</v>
      </c>
      <c r="K95" s="163"/>
      <c r="L95" s="31"/>
      <c r="M95" s="149"/>
      <c r="N95" s="149"/>
      <c r="O95" s="285"/>
      <c r="P95" s="11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5"/>
      <c r="AL95" s="285"/>
      <c r="AM95" s="285"/>
      <c r="AN95" s="285"/>
      <c r="AO95" s="285"/>
      <c r="AP95" s="285"/>
      <c r="AQ95" s="285"/>
      <c r="AR95" s="285"/>
      <c r="AS95" s="285"/>
      <c r="AT95" s="285"/>
      <c r="AU95" s="285"/>
      <c r="AV95" s="285"/>
      <c r="AW95" s="285"/>
      <c r="AX95" s="285"/>
      <c r="AY95" s="285"/>
      <c r="AZ95" s="285"/>
      <c r="BA95" s="285"/>
      <c r="BB95" s="285"/>
      <c r="BC95" s="285"/>
      <c r="BD95" s="285"/>
      <c r="BE95" s="285"/>
      <c r="BF95" s="285"/>
      <c r="BG95" s="285"/>
      <c r="BH95" s="285"/>
      <c r="BI95" s="256"/>
      <c r="BJ95" s="256"/>
      <c r="BK95" s="256"/>
      <c r="BL95" s="256"/>
      <c r="BM95" s="256"/>
      <c r="BN95" s="256"/>
      <c r="BO95" s="256"/>
      <c r="BP95" s="256"/>
      <c r="BQ95" s="256"/>
      <c r="BR95" s="256"/>
      <c r="BS95" s="256"/>
      <c r="BT95" s="256"/>
      <c r="BU95" s="256"/>
      <c r="BV95" s="256"/>
      <c r="BW95" s="256"/>
    </row>
    <row r="96" spans="2:75" s="37" customFormat="1" ht="12.75">
      <c r="B96" s="55"/>
      <c r="C96" s="171"/>
      <c r="D96" s="171"/>
      <c r="E96" s="38"/>
      <c r="F96" s="171"/>
      <c r="G96" s="171"/>
      <c r="H96" s="38"/>
      <c r="I96" s="171"/>
      <c r="J96" s="38"/>
      <c r="K96" s="163"/>
      <c r="L96" s="31"/>
      <c r="M96" s="149"/>
      <c r="N96" s="149"/>
      <c r="O96" s="285"/>
      <c r="P96" s="11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  <c r="AN96" s="285"/>
      <c r="AO96" s="285"/>
      <c r="AP96" s="285"/>
      <c r="AQ96" s="285"/>
      <c r="AR96" s="285"/>
      <c r="AS96" s="285"/>
      <c r="AT96" s="285"/>
      <c r="AU96" s="285"/>
      <c r="AV96" s="285"/>
      <c r="AW96" s="285"/>
      <c r="AX96" s="285"/>
      <c r="AY96" s="285"/>
      <c r="AZ96" s="285"/>
      <c r="BA96" s="285"/>
      <c r="BB96" s="285"/>
      <c r="BC96" s="285"/>
      <c r="BD96" s="285"/>
      <c r="BE96" s="285"/>
      <c r="BF96" s="285"/>
      <c r="BG96" s="285"/>
      <c r="BH96" s="285"/>
      <c r="BI96" s="256"/>
      <c r="BJ96" s="256"/>
      <c r="BK96" s="256"/>
      <c r="BL96" s="256"/>
      <c r="BM96" s="256"/>
      <c r="BN96" s="256"/>
      <c r="BO96" s="256"/>
      <c r="BP96" s="256"/>
      <c r="BQ96" s="256"/>
      <c r="BR96" s="256"/>
      <c r="BS96" s="256"/>
      <c r="BT96" s="256"/>
      <c r="BU96" s="256"/>
      <c r="BV96" s="256"/>
      <c r="BW96" s="256"/>
    </row>
    <row r="97" spans="2:75" s="37" customFormat="1" ht="12.75">
      <c r="B97" s="17" t="s">
        <v>58</v>
      </c>
      <c r="C97" s="171"/>
      <c r="D97" s="171"/>
      <c r="E97" s="38"/>
      <c r="F97" s="171"/>
      <c r="G97" s="171"/>
      <c r="H97" s="38"/>
      <c r="I97" s="171"/>
      <c r="J97" s="38"/>
      <c r="K97" s="163"/>
      <c r="L97" s="31"/>
      <c r="M97" s="149"/>
      <c r="N97" s="149"/>
      <c r="O97" s="285"/>
      <c r="P97" s="11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  <c r="AN97" s="285"/>
      <c r="AO97" s="285"/>
      <c r="AP97" s="285"/>
      <c r="AQ97" s="285"/>
      <c r="AR97" s="285"/>
      <c r="AS97" s="285"/>
      <c r="AT97" s="285"/>
      <c r="AU97" s="285"/>
      <c r="AV97" s="285"/>
      <c r="AW97" s="285"/>
      <c r="AX97" s="285"/>
      <c r="AY97" s="285"/>
      <c r="AZ97" s="285"/>
      <c r="BA97" s="285"/>
      <c r="BB97" s="285"/>
      <c r="BC97" s="285"/>
      <c r="BD97" s="285"/>
      <c r="BE97" s="285"/>
      <c r="BF97" s="285"/>
      <c r="BG97" s="285"/>
      <c r="BH97" s="285"/>
      <c r="BI97" s="256"/>
      <c r="BJ97" s="256"/>
      <c r="BK97" s="256"/>
      <c r="BL97" s="256"/>
      <c r="BM97" s="256"/>
      <c r="BN97" s="256"/>
      <c r="BO97" s="256"/>
      <c r="BP97" s="256"/>
      <c r="BQ97" s="256"/>
      <c r="BR97" s="256"/>
      <c r="BS97" s="256"/>
      <c r="BT97" s="256"/>
      <c r="BU97" s="256"/>
      <c r="BV97" s="256"/>
      <c r="BW97" s="256"/>
    </row>
    <row r="98" spans="2:75" s="37" customFormat="1" ht="12.75">
      <c r="B98" s="55" t="s">
        <v>42</v>
      </c>
      <c r="C98" s="171">
        <v>72.38998343774045</v>
      </c>
      <c r="D98" s="171">
        <v>23.34030269109158</v>
      </c>
      <c r="E98" s="38">
        <v>95.73028612883203</v>
      </c>
      <c r="F98" s="171" t="s">
        <v>63</v>
      </c>
      <c r="G98" s="171" t="s">
        <v>63</v>
      </c>
      <c r="H98" s="177">
        <v>4.205520473641611</v>
      </c>
      <c r="I98" s="171" t="s">
        <v>63</v>
      </c>
      <c r="J98" s="38">
        <v>100</v>
      </c>
      <c r="K98" s="163"/>
      <c r="L98" s="31"/>
      <c r="M98" s="149"/>
      <c r="N98" s="149"/>
      <c r="O98" s="285"/>
      <c r="P98" s="11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85"/>
      <c r="BF98" s="285"/>
      <c r="BG98" s="285"/>
      <c r="BH98" s="285"/>
      <c r="BI98" s="256"/>
      <c r="BJ98" s="256"/>
      <c r="BK98" s="256"/>
      <c r="BL98" s="256"/>
      <c r="BM98" s="256"/>
      <c r="BN98" s="256"/>
      <c r="BO98" s="256"/>
      <c r="BP98" s="256"/>
      <c r="BQ98" s="256"/>
      <c r="BR98" s="256"/>
      <c r="BS98" s="256"/>
      <c r="BT98" s="256"/>
      <c r="BU98" s="256"/>
      <c r="BV98" s="256"/>
      <c r="BW98" s="256"/>
    </row>
    <row r="99" spans="2:75" s="37" customFormat="1" ht="12.75">
      <c r="B99" s="55" t="s">
        <v>43</v>
      </c>
      <c r="C99" s="171">
        <v>66.70115659232866</v>
      </c>
      <c r="D99" s="171">
        <v>27.256209691215243</v>
      </c>
      <c r="E99" s="38">
        <v>93.95736628354389</v>
      </c>
      <c r="F99" s="171">
        <v>4.709236247743441</v>
      </c>
      <c r="G99" s="171" t="s">
        <v>63</v>
      </c>
      <c r="H99" s="38">
        <v>5.840367350704374</v>
      </c>
      <c r="I99" s="171" t="s">
        <v>63</v>
      </c>
      <c r="J99" s="38">
        <v>100</v>
      </c>
      <c r="K99" s="163"/>
      <c r="L99" s="31"/>
      <c r="M99" s="149"/>
      <c r="N99" s="149"/>
      <c r="O99" s="285"/>
      <c r="P99" s="11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56"/>
      <c r="BJ99" s="256"/>
      <c r="BK99" s="256"/>
      <c r="BL99" s="256"/>
      <c r="BM99" s="256"/>
      <c r="BN99" s="256"/>
      <c r="BO99" s="256"/>
      <c r="BP99" s="256"/>
      <c r="BQ99" s="256"/>
      <c r="BR99" s="256"/>
      <c r="BS99" s="256"/>
      <c r="BT99" s="256"/>
      <c r="BU99" s="256"/>
      <c r="BV99" s="256"/>
      <c r="BW99" s="256"/>
    </row>
    <row r="100" spans="2:75" s="37" customFormat="1" ht="12.75">
      <c r="B100" s="55" t="s">
        <v>44</v>
      </c>
      <c r="C100" s="171">
        <v>65.65191374545977</v>
      </c>
      <c r="D100" s="171">
        <v>29.55121971843563</v>
      </c>
      <c r="E100" s="38">
        <v>95.2031334638954</v>
      </c>
      <c r="F100" s="171">
        <v>3.766458198553593</v>
      </c>
      <c r="G100" s="171" t="s">
        <v>63</v>
      </c>
      <c r="H100" s="38">
        <v>4.488513185171457</v>
      </c>
      <c r="I100" s="171" t="s">
        <v>63</v>
      </c>
      <c r="J100" s="38">
        <v>100</v>
      </c>
      <c r="K100" s="163"/>
      <c r="L100" s="31"/>
      <c r="M100" s="149"/>
      <c r="N100" s="149"/>
      <c r="O100" s="285"/>
      <c r="P100" s="11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285"/>
      <c r="BD100" s="285"/>
      <c r="BE100" s="285"/>
      <c r="BF100" s="285"/>
      <c r="BG100" s="285"/>
      <c r="BH100" s="285"/>
      <c r="BI100" s="256"/>
      <c r="BJ100" s="256"/>
      <c r="BK100" s="256"/>
      <c r="BL100" s="256"/>
      <c r="BM100" s="256"/>
      <c r="BN100" s="256"/>
      <c r="BO100" s="256"/>
      <c r="BP100" s="256"/>
      <c r="BQ100" s="256"/>
      <c r="BR100" s="256"/>
      <c r="BS100" s="256"/>
      <c r="BT100" s="256"/>
      <c r="BU100" s="256"/>
      <c r="BV100" s="256"/>
      <c r="BW100" s="256"/>
    </row>
    <row r="101" spans="2:75" s="37" customFormat="1" ht="12.75">
      <c r="B101" s="55" t="s">
        <v>45</v>
      </c>
      <c r="C101" s="171">
        <v>69.17548161141802</v>
      </c>
      <c r="D101" s="171">
        <v>27.646390388579828</v>
      </c>
      <c r="E101" s="38">
        <v>96.82187199999785</v>
      </c>
      <c r="F101" s="172">
        <v>2.3341935082950234</v>
      </c>
      <c r="G101" s="171" t="s">
        <v>63</v>
      </c>
      <c r="H101" s="177">
        <v>2.9918838802295626</v>
      </c>
      <c r="I101" s="171" t="s">
        <v>63</v>
      </c>
      <c r="J101" s="38">
        <v>100</v>
      </c>
      <c r="K101" s="163"/>
      <c r="L101" s="31"/>
      <c r="M101" s="149"/>
      <c r="N101" s="149"/>
      <c r="O101" s="285"/>
      <c r="P101" s="11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85"/>
      <c r="BF101" s="285"/>
      <c r="BG101" s="285"/>
      <c r="BH101" s="285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56"/>
      <c r="BT101" s="256"/>
      <c r="BU101" s="256"/>
      <c r="BV101" s="256"/>
      <c r="BW101" s="256"/>
    </row>
    <row r="102" spans="2:75" s="37" customFormat="1" ht="12.75">
      <c r="B102" s="55" t="s">
        <v>46</v>
      </c>
      <c r="C102" s="171">
        <v>67.42218641580251</v>
      </c>
      <c r="D102" s="171">
        <v>28.094800721711838</v>
      </c>
      <c r="E102" s="38">
        <v>95.51698713751436</v>
      </c>
      <c r="F102" s="171">
        <v>3.5084131304785355</v>
      </c>
      <c r="G102" s="171" t="s">
        <v>63</v>
      </c>
      <c r="H102" s="38">
        <v>4.358185997217667</v>
      </c>
      <c r="I102" s="171" t="s">
        <v>63</v>
      </c>
      <c r="J102" s="38">
        <v>100</v>
      </c>
      <c r="K102" s="163"/>
      <c r="L102" s="31"/>
      <c r="M102" s="149"/>
      <c r="N102" s="149"/>
      <c r="O102" s="285"/>
      <c r="P102" s="11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85"/>
      <c r="BF102" s="285"/>
      <c r="BG102" s="285"/>
      <c r="BH102" s="285"/>
      <c r="BI102" s="256"/>
      <c r="BJ102" s="256"/>
      <c r="BK102" s="256"/>
      <c r="BL102" s="256"/>
      <c r="BM102" s="256"/>
      <c r="BN102" s="256"/>
      <c r="BO102" s="256"/>
      <c r="BP102" s="256"/>
      <c r="BQ102" s="256"/>
      <c r="BR102" s="256"/>
      <c r="BS102" s="256"/>
      <c r="BT102" s="256"/>
      <c r="BU102" s="256"/>
      <c r="BV102" s="256"/>
      <c r="BW102" s="256"/>
    </row>
    <row r="103" spans="2:75" s="37" customFormat="1" ht="12.75">
      <c r="B103" s="55" t="s">
        <v>47</v>
      </c>
      <c r="C103" s="171">
        <v>74.09836181841168</v>
      </c>
      <c r="D103" s="171">
        <v>22.08924218315771</v>
      </c>
      <c r="E103" s="38">
        <v>96.18760400156938</v>
      </c>
      <c r="F103" s="171">
        <v>2.8064208013580236</v>
      </c>
      <c r="G103" s="171" t="s">
        <v>63</v>
      </c>
      <c r="H103" s="38">
        <v>3.4766993416657823</v>
      </c>
      <c r="I103" s="171" t="s">
        <v>63</v>
      </c>
      <c r="J103" s="38">
        <v>100</v>
      </c>
      <c r="K103" s="163"/>
      <c r="L103" s="31"/>
      <c r="M103" s="149"/>
      <c r="N103" s="149"/>
      <c r="O103" s="285"/>
      <c r="P103" s="11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56"/>
      <c r="BT103" s="256"/>
      <c r="BU103" s="256"/>
      <c r="BV103" s="256"/>
      <c r="BW103" s="256"/>
    </row>
    <row r="104" spans="2:75" s="37" customFormat="1" ht="12.75">
      <c r="B104" s="55" t="s">
        <v>48</v>
      </c>
      <c r="C104" s="171">
        <v>59.860062598179844</v>
      </c>
      <c r="D104" s="171">
        <v>33.83571527177786</v>
      </c>
      <c r="E104" s="38">
        <v>93.6957778699577</v>
      </c>
      <c r="F104" s="171">
        <v>4.801016274541875</v>
      </c>
      <c r="G104" s="171" t="s">
        <v>63</v>
      </c>
      <c r="H104" s="38">
        <v>6.058410905774569</v>
      </c>
      <c r="I104" s="171" t="s">
        <v>63</v>
      </c>
      <c r="J104" s="38">
        <v>100</v>
      </c>
      <c r="K104" s="163"/>
      <c r="L104" s="31"/>
      <c r="M104" s="149"/>
      <c r="N104" s="149"/>
      <c r="O104" s="285"/>
      <c r="P104" s="11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  <c r="AY104" s="285"/>
      <c r="AZ104" s="285"/>
      <c r="BA104" s="285"/>
      <c r="BB104" s="285"/>
      <c r="BC104" s="285"/>
      <c r="BD104" s="285"/>
      <c r="BE104" s="285"/>
      <c r="BF104" s="285"/>
      <c r="BG104" s="285"/>
      <c r="BH104" s="285"/>
      <c r="BI104" s="256"/>
      <c r="BJ104" s="256"/>
      <c r="BK104" s="256"/>
      <c r="BL104" s="256"/>
      <c r="BM104" s="256"/>
      <c r="BN104" s="256"/>
      <c r="BO104" s="256"/>
      <c r="BP104" s="256"/>
      <c r="BQ104" s="256"/>
      <c r="BR104" s="256"/>
      <c r="BS104" s="256"/>
      <c r="BT104" s="256"/>
      <c r="BU104" s="256"/>
      <c r="BV104" s="256"/>
      <c r="BW104" s="256"/>
    </row>
    <row r="105" spans="2:75" s="37" customFormat="1" ht="12.75">
      <c r="B105" s="55" t="s">
        <v>49</v>
      </c>
      <c r="C105" s="171">
        <v>70.68047583916946</v>
      </c>
      <c r="D105" s="171">
        <v>26.176054085112742</v>
      </c>
      <c r="E105" s="38">
        <v>96.85652992428221</v>
      </c>
      <c r="F105" s="171">
        <v>2.3345063779541535</v>
      </c>
      <c r="G105" s="171" t="s">
        <v>63</v>
      </c>
      <c r="H105" s="38">
        <v>2.926035493544225</v>
      </c>
      <c r="I105" s="171" t="s">
        <v>63</v>
      </c>
      <c r="J105" s="38">
        <v>100</v>
      </c>
      <c r="K105" s="163"/>
      <c r="L105" s="31"/>
      <c r="M105" s="149"/>
      <c r="N105" s="149"/>
      <c r="O105" s="285"/>
      <c r="P105" s="11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85"/>
      <c r="BF105" s="285"/>
      <c r="BG105" s="285"/>
      <c r="BH105" s="285"/>
      <c r="BI105" s="256"/>
      <c r="BJ105" s="256"/>
      <c r="BK105" s="256"/>
      <c r="BL105" s="256"/>
      <c r="BM105" s="256"/>
      <c r="BN105" s="256"/>
      <c r="BO105" s="256"/>
      <c r="BP105" s="256"/>
      <c r="BQ105" s="256"/>
      <c r="BR105" s="256"/>
      <c r="BS105" s="256"/>
      <c r="BT105" s="256"/>
      <c r="BU105" s="256"/>
      <c r="BV105" s="256"/>
      <c r="BW105" s="256"/>
    </row>
    <row r="106" spans="2:75" s="37" customFormat="1" ht="12.75">
      <c r="B106" s="55" t="s">
        <v>50</v>
      </c>
      <c r="C106" s="171">
        <v>74.79855444401727</v>
      </c>
      <c r="D106" s="171">
        <v>21.436072636113078</v>
      </c>
      <c r="E106" s="38">
        <v>96.23462708013035</v>
      </c>
      <c r="F106" s="172">
        <v>2.9331070801414816</v>
      </c>
      <c r="G106" s="171" t="s">
        <v>63</v>
      </c>
      <c r="H106" s="38">
        <v>3.4359408202363664</v>
      </c>
      <c r="I106" s="171" t="s">
        <v>63</v>
      </c>
      <c r="J106" s="38">
        <v>100</v>
      </c>
      <c r="K106" s="163"/>
      <c r="L106" s="31"/>
      <c r="M106" s="149"/>
      <c r="N106" s="149"/>
      <c r="O106" s="285"/>
      <c r="P106" s="11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85"/>
      <c r="BF106" s="285"/>
      <c r="BG106" s="285"/>
      <c r="BH106" s="285"/>
      <c r="BI106" s="256"/>
      <c r="BJ106" s="256"/>
      <c r="BK106" s="256"/>
      <c r="BL106" s="256"/>
      <c r="BM106" s="256"/>
      <c r="BN106" s="256"/>
      <c r="BO106" s="256"/>
      <c r="BP106" s="256"/>
      <c r="BQ106" s="256"/>
      <c r="BR106" s="256"/>
      <c r="BS106" s="256"/>
      <c r="BT106" s="256"/>
      <c r="BU106" s="256"/>
      <c r="BV106" s="256"/>
      <c r="BW106" s="256"/>
    </row>
    <row r="107" spans="2:75" s="37" customFormat="1" ht="12.75">
      <c r="B107" s="55"/>
      <c r="C107" s="176"/>
      <c r="D107" s="176"/>
      <c r="E107" s="230"/>
      <c r="F107" s="176"/>
      <c r="G107" s="176"/>
      <c r="H107" s="230"/>
      <c r="I107" s="176"/>
      <c r="J107" s="38"/>
      <c r="K107" s="163"/>
      <c r="L107" s="31"/>
      <c r="M107" s="149"/>
      <c r="N107" s="149"/>
      <c r="O107" s="285"/>
      <c r="P107" s="11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5"/>
      <c r="BA107" s="285"/>
      <c r="BB107" s="285"/>
      <c r="BC107" s="285"/>
      <c r="BD107" s="285"/>
      <c r="BE107" s="285"/>
      <c r="BF107" s="285"/>
      <c r="BG107" s="285"/>
      <c r="BH107" s="285"/>
      <c r="BI107" s="256"/>
      <c r="BJ107" s="256"/>
      <c r="BK107" s="256"/>
      <c r="BL107" s="256"/>
      <c r="BM107" s="256"/>
      <c r="BN107" s="256"/>
      <c r="BO107" s="256"/>
      <c r="BP107" s="256"/>
      <c r="BQ107" s="256"/>
      <c r="BR107" s="256"/>
      <c r="BS107" s="256"/>
      <c r="BT107" s="256"/>
      <c r="BU107" s="256"/>
      <c r="BV107" s="256"/>
      <c r="BW107" s="256"/>
    </row>
    <row r="108" spans="2:75" s="37" customFormat="1" ht="12.75">
      <c r="B108" s="12" t="s">
        <v>86</v>
      </c>
      <c r="C108" s="171"/>
      <c r="D108" s="171"/>
      <c r="E108" s="38"/>
      <c r="F108" s="171"/>
      <c r="G108" s="171"/>
      <c r="H108" s="38"/>
      <c r="I108" s="171"/>
      <c r="J108" s="38"/>
      <c r="K108" s="163"/>
      <c r="L108" s="31"/>
      <c r="M108" s="149"/>
      <c r="N108" s="149"/>
      <c r="O108" s="285"/>
      <c r="P108" s="11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285"/>
      <c r="AZ108" s="285"/>
      <c r="BA108" s="285"/>
      <c r="BB108" s="285"/>
      <c r="BC108" s="285"/>
      <c r="BD108" s="285"/>
      <c r="BE108" s="285"/>
      <c r="BF108" s="285"/>
      <c r="BG108" s="285"/>
      <c r="BH108" s="285"/>
      <c r="BI108" s="256"/>
      <c r="BJ108" s="256"/>
      <c r="BK108" s="256"/>
      <c r="BL108" s="256"/>
      <c r="BM108" s="256"/>
      <c r="BN108" s="256"/>
      <c r="BO108" s="256"/>
      <c r="BP108" s="256"/>
      <c r="BQ108" s="256"/>
      <c r="BR108" s="256"/>
      <c r="BS108" s="256"/>
      <c r="BT108" s="256"/>
      <c r="BU108" s="256"/>
      <c r="BV108" s="256"/>
      <c r="BW108" s="256"/>
    </row>
    <row r="109" spans="2:75" s="37" customFormat="1" ht="12.75">
      <c r="B109" s="126" t="s">
        <v>87</v>
      </c>
      <c r="C109" s="171">
        <v>67.3422834455983</v>
      </c>
      <c r="D109" s="171">
        <v>27.37311956924728</v>
      </c>
      <c r="E109" s="38">
        <v>94.71540301484558</v>
      </c>
      <c r="F109" s="171">
        <v>4.067282317143582</v>
      </c>
      <c r="G109" s="171">
        <v>1.0019937849891247</v>
      </c>
      <c r="H109" s="38">
        <v>5.069276102132707</v>
      </c>
      <c r="I109" s="171" t="s">
        <v>63</v>
      </c>
      <c r="J109" s="38">
        <v>100</v>
      </c>
      <c r="K109" s="163"/>
      <c r="L109" s="31"/>
      <c r="M109" s="149"/>
      <c r="N109" s="149"/>
      <c r="O109" s="285"/>
      <c r="P109" s="11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85"/>
      <c r="BB109" s="285"/>
      <c r="BC109" s="285"/>
      <c r="BD109" s="285"/>
      <c r="BE109" s="285"/>
      <c r="BF109" s="285"/>
      <c r="BG109" s="285"/>
      <c r="BH109" s="285"/>
      <c r="BI109" s="256"/>
      <c r="BJ109" s="256"/>
      <c r="BK109" s="256"/>
      <c r="BL109" s="256"/>
      <c r="BM109" s="256"/>
      <c r="BN109" s="256"/>
      <c r="BO109" s="256"/>
      <c r="BP109" s="256"/>
      <c r="BQ109" s="256"/>
      <c r="BR109" s="256"/>
      <c r="BS109" s="256"/>
      <c r="BT109" s="256"/>
      <c r="BU109" s="256"/>
      <c r="BV109" s="256"/>
      <c r="BW109" s="256"/>
    </row>
    <row r="110" spans="2:75" s="37" customFormat="1" ht="12.75">
      <c r="B110" s="126" t="s">
        <v>88</v>
      </c>
      <c r="C110" s="171">
        <v>68.22619397981823</v>
      </c>
      <c r="D110" s="171">
        <v>27.889173454539456</v>
      </c>
      <c r="E110" s="38">
        <v>96.1153674343577</v>
      </c>
      <c r="F110" s="171">
        <v>2.9699519173227893</v>
      </c>
      <c r="G110" s="171" t="s">
        <v>63</v>
      </c>
      <c r="H110" s="38">
        <v>3.731641625490502</v>
      </c>
      <c r="I110" s="171" t="s">
        <v>63</v>
      </c>
      <c r="J110" s="38">
        <v>100</v>
      </c>
      <c r="K110" s="163"/>
      <c r="L110" s="31"/>
      <c r="M110" s="149"/>
      <c r="N110" s="149"/>
      <c r="O110" s="285"/>
      <c r="P110" s="11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85"/>
      <c r="BF110" s="285"/>
      <c r="BG110" s="285"/>
      <c r="BH110" s="285"/>
      <c r="BI110" s="256"/>
      <c r="BJ110" s="256"/>
      <c r="BK110" s="256"/>
      <c r="BL110" s="256"/>
      <c r="BM110" s="256"/>
      <c r="BN110" s="256"/>
      <c r="BO110" s="256"/>
      <c r="BP110" s="256"/>
      <c r="BQ110" s="256"/>
      <c r="BR110" s="256"/>
      <c r="BS110" s="256"/>
      <c r="BT110" s="256"/>
      <c r="BU110" s="256"/>
      <c r="BV110" s="256"/>
      <c r="BW110" s="256"/>
    </row>
    <row r="111" spans="2:75" s="37" customFormat="1" ht="12.75">
      <c r="B111" s="126" t="s">
        <v>48</v>
      </c>
      <c r="C111" s="171">
        <v>59.860062598179844</v>
      </c>
      <c r="D111" s="171">
        <v>33.83571527177786</v>
      </c>
      <c r="E111" s="38">
        <v>93.6957778699577</v>
      </c>
      <c r="F111" s="171">
        <v>4.801016274541875</v>
      </c>
      <c r="G111" s="171" t="s">
        <v>63</v>
      </c>
      <c r="H111" s="38">
        <v>6.058410905774569</v>
      </c>
      <c r="I111" s="171" t="s">
        <v>63</v>
      </c>
      <c r="J111" s="38">
        <v>100</v>
      </c>
      <c r="K111" s="163"/>
      <c r="L111" s="31"/>
      <c r="M111" s="149"/>
      <c r="N111" s="149"/>
      <c r="O111" s="285"/>
      <c r="P111" s="11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85"/>
      <c r="BF111" s="285"/>
      <c r="BG111" s="285"/>
      <c r="BH111" s="285"/>
      <c r="BI111" s="256"/>
      <c r="BJ111" s="256"/>
      <c r="BK111" s="256"/>
      <c r="BL111" s="256"/>
      <c r="BM111" s="256"/>
      <c r="BN111" s="256"/>
      <c r="BO111" s="256"/>
      <c r="BP111" s="256"/>
      <c r="BQ111" s="256"/>
      <c r="BR111" s="256"/>
      <c r="BS111" s="256"/>
      <c r="BT111" s="256"/>
      <c r="BU111" s="256"/>
      <c r="BV111" s="256"/>
      <c r="BW111" s="256"/>
    </row>
    <row r="112" spans="2:75" s="37" customFormat="1" ht="12.75">
      <c r="B112" s="126" t="s">
        <v>144</v>
      </c>
      <c r="C112" s="171">
        <v>72.81657924981353</v>
      </c>
      <c r="D112" s="171">
        <v>23.67247897877423</v>
      </c>
      <c r="E112" s="38">
        <v>96.48905822858775</v>
      </c>
      <c r="F112" s="171">
        <v>2.6376910837572507</v>
      </c>
      <c r="G112" s="172">
        <v>0.5902861619214458</v>
      </c>
      <c r="H112" s="38">
        <v>3.227977245678696</v>
      </c>
      <c r="I112" s="171" t="s">
        <v>63</v>
      </c>
      <c r="J112" s="38">
        <v>100</v>
      </c>
      <c r="K112" s="163"/>
      <c r="L112" s="31"/>
      <c r="M112" s="149"/>
      <c r="N112" s="149"/>
      <c r="O112" s="285"/>
      <c r="P112" s="11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285"/>
      <c r="BC112" s="285"/>
      <c r="BD112" s="285"/>
      <c r="BE112" s="285"/>
      <c r="BF112" s="285"/>
      <c r="BG112" s="285"/>
      <c r="BH112" s="285"/>
      <c r="BI112" s="256"/>
      <c r="BJ112" s="256"/>
      <c r="BK112" s="256"/>
      <c r="BL112" s="256"/>
      <c r="BM112" s="256"/>
      <c r="BN112" s="256"/>
      <c r="BO112" s="256"/>
      <c r="BP112" s="256"/>
      <c r="BQ112" s="256"/>
      <c r="BR112" s="256"/>
      <c r="BS112" s="256"/>
      <c r="BT112" s="256"/>
      <c r="BU112" s="256"/>
      <c r="BV112" s="256"/>
      <c r="BW112" s="256"/>
    </row>
    <row r="113" spans="2:75" s="37" customFormat="1" ht="12.75">
      <c r="B113" s="55"/>
      <c r="C113" s="171"/>
      <c r="D113" s="171"/>
      <c r="E113" s="38"/>
      <c r="F113" s="171"/>
      <c r="G113" s="171"/>
      <c r="H113" s="38"/>
      <c r="I113" s="171"/>
      <c r="J113" s="38"/>
      <c r="K113" s="163"/>
      <c r="L113" s="31"/>
      <c r="M113" s="149"/>
      <c r="N113" s="149"/>
      <c r="O113" s="285"/>
      <c r="P113" s="11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  <c r="AU113" s="285"/>
      <c r="AV113" s="285"/>
      <c r="AW113" s="285"/>
      <c r="AX113" s="285"/>
      <c r="AY113" s="285"/>
      <c r="AZ113" s="285"/>
      <c r="BA113" s="285"/>
      <c r="BB113" s="285"/>
      <c r="BC113" s="285"/>
      <c r="BD113" s="285"/>
      <c r="BE113" s="285"/>
      <c r="BF113" s="285"/>
      <c r="BG113" s="285"/>
      <c r="BH113" s="285"/>
      <c r="BI113" s="256"/>
      <c r="BJ113" s="256"/>
      <c r="BK113" s="256"/>
      <c r="BL113" s="256"/>
      <c r="BM113" s="256"/>
      <c r="BN113" s="256"/>
      <c r="BO113" s="256"/>
      <c r="BP113" s="256"/>
      <c r="BQ113" s="256"/>
      <c r="BR113" s="256"/>
      <c r="BS113" s="256"/>
      <c r="BT113" s="256"/>
      <c r="BU113" s="256"/>
      <c r="BV113" s="256"/>
      <c r="BW113" s="256"/>
    </row>
    <row r="114" spans="2:75" s="37" customFormat="1" ht="12.75">
      <c r="B114" s="17" t="s">
        <v>0</v>
      </c>
      <c r="C114" s="38">
        <v>68.49173583681696</v>
      </c>
      <c r="D114" s="38">
        <v>27.010061305118626</v>
      </c>
      <c r="E114" s="38">
        <v>95.50179714193558</v>
      </c>
      <c r="F114" s="38">
        <v>3.4267931876710733</v>
      </c>
      <c r="G114" s="38">
        <v>0.8383391280093864</v>
      </c>
      <c r="H114" s="38">
        <v>4.26513231568046</v>
      </c>
      <c r="I114" s="177">
        <v>0.23307054238394828</v>
      </c>
      <c r="J114" s="38">
        <v>100</v>
      </c>
      <c r="K114" s="163"/>
      <c r="L114" s="31"/>
      <c r="M114" s="149"/>
      <c r="N114" s="149"/>
      <c r="O114" s="285"/>
      <c r="P114" s="11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85"/>
      <c r="BD114" s="285"/>
      <c r="BE114" s="285"/>
      <c r="BF114" s="285"/>
      <c r="BG114" s="285"/>
      <c r="BH114" s="285"/>
      <c r="BI114" s="256"/>
      <c r="BJ114" s="256"/>
      <c r="BK114" s="256"/>
      <c r="BL114" s="256"/>
      <c r="BM114" s="256"/>
      <c r="BN114" s="256"/>
      <c r="BO114" s="256"/>
      <c r="BP114" s="256"/>
      <c r="BQ114" s="256"/>
      <c r="BR114" s="256"/>
      <c r="BS114" s="256"/>
      <c r="BT114" s="256"/>
      <c r="BU114" s="256"/>
      <c r="BV114" s="256"/>
      <c r="BW114" s="256"/>
    </row>
    <row r="115" spans="2:75" s="37" customFormat="1" ht="12.75">
      <c r="B115" s="123"/>
      <c r="C115" s="168"/>
      <c r="D115" s="168"/>
      <c r="E115" s="169"/>
      <c r="F115" s="168"/>
      <c r="G115" s="168"/>
      <c r="H115" s="169"/>
      <c r="I115" s="168"/>
      <c r="J115" s="169"/>
      <c r="K115" s="169"/>
      <c r="L115" s="31"/>
      <c r="M115" s="149"/>
      <c r="N115" s="149"/>
      <c r="O115" s="285"/>
      <c r="P115" s="11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  <c r="AY115" s="285"/>
      <c r="AZ115" s="285"/>
      <c r="BA115" s="285"/>
      <c r="BB115" s="285"/>
      <c r="BC115" s="285"/>
      <c r="BD115" s="285"/>
      <c r="BE115" s="285"/>
      <c r="BF115" s="285"/>
      <c r="BG115" s="285"/>
      <c r="BH115" s="285"/>
      <c r="BI115" s="256"/>
      <c r="BJ115" s="256"/>
      <c r="BK115" s="256"/>
      <c r="BL115" s="256"/>
      <c r="BM115" s="256"/>
      <c r="BN115" s="256"/>
      <c r="BO115" s="256"/>
      <c r="BP115" s="256"/>
      <c r="BQ115" s="256"/>
      <c r="BR115" s="256"/>
      <c r="BS115" s="256"/>
      <c r="BT115" s="256"/>
      <c r="BU115" s="256"/>
      <c r="BV115" s="256"/>
      <c r="BW115" s="256"/>
    </row>
    <row r="116" spans="2:75" s="37" customFormat="1" ht="12.75">
      <c r="B116" s="79" t="s">
        <v>64</v>
      </c>
      <c r="E116" s="178"/>
      <c r="H116" s="178"/>
      <c r="J116" s="31"/>
      <c r="K116" s="31"/>
      <c r="L116" s="31"/>
      <c r="M116" s="149"/>
      <c r="N116" s="149"/>
      <c r="O116" s="285"/>
      <c r="P116" s="11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285"/>
      <c r="AU116" s="285"/>
      <c r="AV116" s="285"/>
      <c r="AW116" s="285"/>
      <c r="AX116" s="285"/>
      <c r="AY116" s="285"/>
      <c r="AZ116" s="285"/>
      <c r="BA116" s="285"/>
      <c r="BB116" s="285"/>
      <c r="BC116" s="285"/>
      <c r="BD116" s="285"/>
      <c r="BE116" s="285"/>
      <c r="BF116" s="285"/>
      <c r="BG116" s="285"/>
      <c r="BH116" s="285"/>
      <c r="BI116" s="256"/>
      <c r="BJ116" s="256"/>
      <c r="BK116" s="256"/>
      <c r="BL116" s="256"/>
      <c r="BM116" s="256"/>
      <c r="BN116" s="256"/>
      <c r="BO116" s="256"/>
      <c r="BP116" s="256"/>
      <c r="BQ116" s="256"/>
      <c r="BR116" s="256"/>
      <c r="BS116" s="256"/>
      <c r="BT116" s="256"/>
      <c r="BU116" s="256"/>
      <c r="BV116" s="256"/>
      <c r="BW116" s="256"/>
    </row>
    <row r="117" spans="2:75" s="37" customFormat="1" ht="12.75">
      <c r="B117" s="80" t="s">
        <v>65</v>
      </c>
      <c r="E117" s="178"/>
      <c r="H117" s="178"/>
      <c r="J117" s="31"/>
      <c r="K117" s="31"/>
      <c r="L117" s="31"/>
      <c r="M117" s="149"/>
      <c r="N117" s="149"/>
      <c r="O117" s="285"/>
      <c r="P117" s="11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285"/>
      <c r="BC117" s="285"/>
      <c r="BD117" s="285"/>
      <c r="BE117" s="285"/>
      <c r="BF117" s="285"/>
      <c r="BG117" s="285"/>
      <c r="BH117" s="285"/>
      <c r="BI117" s="256"/>
      <c r="BJ117" s="256"/>
      <c r="BK117" s="256"/>
      <c r="BL117" s="256"/>
      <c r="BM117" s="256"/>
      <c r="BN117" s="256"/>
      <c r="BO117" s="256"/>
      <c r="BP117" s="256"/>
      <c r="BQ117" s="256"/>
      <c r="BR117" s="256"/>
      <c r="BS117" s="256"/>
      <c r="BT117" s="256"/>
      <c r="BU117" s="256"/>
      <c r="BV117" s="256"/>
      <c r="BW117" s="256"/>
    </row>
    <row r="118" spans="2:75" s="37" customFormat="1" ht="12.75">
      <c r="B118" s="80" t="s">
        <v>66</v>
      </c>
      <c r="E118" s="178"/>
      <c r="H118" s="178"/>
      <c r="J118" s="31"/>
      <c r="K118" s="31"/>
      <c r="L118" s="31"/>
      <c r="M118" s="149"/>
      <c r="N118" s="149"/>
      <c r="O118" s="285"/>
      <c r="P118" s="11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285"/>
      <c r="AU118" s="285"/>
      <c r="AV118" s="285"/>
      <c r="AW118" s="285"/>
      <c r="AX118" s="285"/>
      <c r="AY118" s="285"/>
      <c r="AZ118" s="285"/>
      <c r="BA118" s="285"/>
      <c r="BB118" s="285"/>
      <c r="BC118" s="285"/>
      <c r="BD118" s="285"/>
      <c r="BE118" s="285"/>
      <c r="BF118" s="285"/>
      <c r="BG118" s="285"/>
      <c r="BH118" s="285"/>
      <c r="BI118" s="256"/>
      <c r="BJ118" s="256"/>
      <c r="BK118" s="256"/>
      <c r="BL118" s="256"/>
      <c r="BM118" s="256"/>
      <c r="BN118" s="256"/>
      <c r="BO118" s="256"/>
      <c r="BP118" s="256"/>
      <c r="BQ118" s="256"/>
      <c r="BR118" s="256"/>
      <c r="BS118" s="256"/>
      <c r="BT118" s="256"/>
      <c r="BU118" s="256"/>
      <c r="BV118" s="256"/>
      <c r="BW118" s="256"/>
    </row>
    <row r="119" spans="2:75" s="37" customFormat="1" ht="12.75">
      <c r="B119" s="234" t="s">
        <v>183</v>
      </c>
      <c r="E119" s="178"/>
      <c r="H119" s="178"/>
      <c r="J119" s="31"/>
      <c r="K119" s="31"/>
      <c r="L119" s="31"/>
      <c r="M119" s="149"/>
      <c r="N119" s="149"/>
      <c r="O119" s="285"/>
      <c r="P119" s="11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  <c r="AY119" s="285"/>
      <c r="AZ119" s="285"/>
      <c r="BA119" s="285"/>
      <c r="BB119" s="285"/>
      <c r="BC119" s="285"/>
      <c r="BD119" s="285"/>
      <c r="BE119" s="285"/>
      <c r="BF119" s="285"/>
      <c r="BG119" s="285"/>
      <c r="BH119" s="285"/>
      <c r="BI119" s="256"/>
      <c r="BJ119" s="256"/>
      <c r="BK119" s="256"/>
      <c r="BL119" s="256"/>
      <c r="BM119" s="256"/>
      <c r="BN119" s="256"/>
      <c r="BO119" s="256"/>
      <c r="BP119" s="256"/>
      <c r="BQ119" s="256"/>
      <c r="BR119" s="256"/>
      <c r="BS119" s="256"/>
      <c r="BT119" s="256"/>
      <c r="BU119" s="256"/>
      <c r="BV119" s="256"/>
      <c r="BW119" s="256"/>
    </row>
    <row r="120" spans="5:75" s="37" customFormat="1" ht="12.75">
      <c r="E120" s="178"/>
      <c r="H120" s="178"/>
      <c r="J120" s="31"/>
      <c r="K120" s="31"/>
      <c r="L120" s="31"/>
      <c r="M120" s="149"/>
      <c r="N120" s="149"/>
      <c r="O120" s="285"/>
      <c r="P120" s="11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  <c r="AT120" s="285"/>
      <c r="AU120" s="285"/>
      <c r="AV120" s="285"/>
      <c r="AW120" s="285"/>
      <c r="AX120" s="285"/>
      <c r="AY120" s="285"/>
      <c r="AZ120" s="285"/>
      <c r="BA120" s="285"/>
      <c r="BB120" s="285"/>
      <c r="BC120" s="285"/>
      <c r="BD120" s="285"/>
      <c r="BE120" s="285"/>
      <c r="BF120" s="285"/>
      <c r="BG120" s="285"/>
      <c r="BH120" s="285"/>
      <c r="BI120" s="256"/>
      <c r="BJ120" s="256"/>
      <c r="BK120" s="256"/>
      <c r="BL120" s="256"/>
      <c r="BM120" s="256"/>
      <c r="BN120" s="256"/>
      <c r="BO120" s="256"/>
      <c r="BP120" s="256"/>
      <c r="BQ120" s="256"/>
      <c r="BR120" s="256"/>
      <c r="BS120" s="256"/>
      <c r="BT120" s="256"/>
      <c r="BU120" s="256"/>
      <c r="BV120" s="256"/>
      <c r="BW120" s="256"/>
    </row>
  </sheetData>
  <sheetProtection/>
  <conditionalFormatting sqref="K28:K29 K32">
    <cfRule type="cellIs" priority="3" dxfId="1" operator="between">
      <formula>30</formula>
      <formula>49</formula>
    </cfRule>
    <cfRule type="cellIs" priority="4" dxfId="0" operator="lessThan">
      <formula>30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BS122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2" max="2" width="38.140625" style="0" customWidth="1"/>
    <col min="3" max="4" width="11.57421875" style="0" customWidth="1"/>
    <col min="5" max="5" width="11.57421875" style="8" customWidth="1"/>
    <col min="6" max="7" width="11.57421875" style="0" customWidth="1"/>
    <col min="8" max="8" width="11.57421875" style="8" customWidth="1"/>
    <col min="9" max="11" width="11.57421875" style="0" customWidth="1"/>
    <col min="12" max="12" width="13.140625" style="0" customWidth="1"/>
    <col min="13" max="14" width="13.140625" style="157" customWidth="1"/>
    <col min="15" max="15" width="38.421875" style="0" bestFit="1" customWidth="1"/>
    <col min="16" max="16" width="32.00390625" style="0" bestFit="1" customWidth="1"/>
    <col min="17" max="34" width="14.28125" style="0" customWidth="1"/>
    <col min="35" max="35" width="23.57421875" style="0" customWidth="1"/>
    <col min="36" max="55" width="12.7109375" style="0" customWidth="1"/>
    <col min="56" max="57" width="9.57421875" style="0" bestFit="1" customWidth="1"/>
    <col min="58" max="58" width="10.57421875" style="0" bestFit="1" customWidth="1"/>
    <col min="59" max="59" width="9.57421875" style="0" bestFit="1" customWidth="1"/>
    <col min="60" max="60" width="9.421875" style="0" bestFit="1" customWidth="1"/>
    <col min="61" max="61" width="10.57421875" style="0" bestFit="1" customWidth="1"/>
    <col min="62" max="62" width="9.57421875" style="0" bestFit="1" customWidth="1"/>
    <col min="63" max="63" width="9.421875" style="0" bestFit="1" customWidth="1"/>
    <col min="64" max="64" width="10.57421875" style="0" bestFit="1" customWidth="1"/>
    <col min="65" max="66" width="9.57421875" style="0" bestFit="1" customWidth="1"/>
    <col min="67" max="67" width="10.57421875" style="0" bestFit="1" customWidth="1"/>
    <col min="68" max="68" width="9.57421875" style="0" bestFit="1" customWidth="1"/>
    <col min="69" max="69" width="9.421875" style="0" bestFit="1" customWidth="1"/>
    <col min="70" max="70" width="10.57421875" style="0" bestFit="1" customWidth="1"/>
    <col min="71" max="72" width="9.57421875" style="0" bestFit="1" customWidth="1"/>
    <col min="73" max="73" width="10.57421875" style="0" bestFit="1" customWidth="1"/>
    <col min="74" max="74" width="9.57421875" style="0" bestFit="1" customWidth="1"/>
    <col min="75" max="75" width="9.421875" style="0" bestFit="1" customWidth="1"/>
    <col min="76" max="76" width="10.57421875" style="0" bestFit="1" customWidth="1"/>
  </cols>
  <sheetData>
    <row r="1" spans="15:71" ht="12.75"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</row>
    <row r="2" spans="2:71" ht="15.75">
      <c r="B2" s="249" t="s">
        <v>147</v>
      </c>
      <c r="O2" s="285"/>
      <c r="P2" s="11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</row>
    <row r="3" spans="2:71" ht="12.75">
      <c r="B3" s="23"/>
      <c r="O3" s="285"/>
      <c r="P3" s="11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</row>
    <row r="4" spans="2:71" s="158" customFormat="1" ht="12.75">
      <c r="B4" s="191" t="s">
        <v>138</v>
      </c>
      <c r="E4" s="218"/>
      <c r="H4" s="218"/>
      <c r="J4" s="159"/>
      <c r="K4" s="159"/>
      <c r="L4" s="159"/>
      <c r="M4" s="147"/>
      <c r="N4" s="147"/>
      <c r="O4" s="285"/>
      <c r="P4" s="11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</row>
    <row r="5" spans="2:71" s="81" customFormat="1" ht="39.75" customHeight="1">
      <c r="B5" s="160"/>
      <c r="C5" s="161" t="s">
        <v>102</v>
      </c>
      <c r="D5" s="161" t="s">
        <v>103</v>
      </c>
      <c r="E5" s="161" t="s">
        <v>104</v>
      </c>
      <c r="F5" s="161" t="s">
        <v>105</v>
      </c>
      <c r="G5" s="161" t="s">
        <v>106</v>
      </c>
      <c r="H5" s="161" t="s">
        <v>107</v>
      </c>
      <c r="I5" s="161" t="s">
        <v>109</v>
      </c>
      <c r="J5" s="133" t="s">
        <v>0</v>
      </c>
      <c r="K5" s="162" t="s">
        <v>61</v>
      </c>
      <c r="L5" s="163"/>
      <c r="M5" s="164"/>
      <c r="N5" s="164"/>
      <c r="O5" s="332"/>
      <c r="P5" s="333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</row>
    <row r="6" spans="2:71" s="37" customFormat="1" ht="12.75">
      <c r="B6" s="51"/>
      <c r="C6" s="165"/>
      <c r="D6" s="165"/>
      <c r="E6" s="166"/>
      <c r="F6" s="165"/>
      <c r="G6" s="165"/>
      <c r="H6" s="166"/>
      <c r="I6" s="165"/>
      <c r="K6" s="166"/>
      <c r="L6" s="31"/>
      <c r="M6" s="149"/>
      <c r="N6" s="149"/>
      <c r="O6" s="285"/>
      <c r="P6" s="11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</row>
    <row r="7" spans="2:71" s="37" customFormat="1" ht="12.75">
      <c r="B7" s="17" t="s">
        <v>53</v>
      </c>
      <c r="C7" s="189"/>
      <c r="D7" s="189"/>
      <c r="E7" s="163"/>
      <c r="F7" s="189"/>
      <c r="G7" s="189"/>
      <c r="H7" s="163"/>
      <c r="I7" s="189"/>
      <c r="J7" s="59" t="s">
        <v>52</v>
      </c>
      <c r="K7" s="163"/>
      <c r="L7" s="31"/>
      <c r="M7" s="149"/>
      <c r="N7" s="149"/>
      <c r="O7" s="285"/>
      <c r="P7" s="11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</row>
    <row r="8" spans="2:71" s="37" customFormat="1" ht="12.75">
      <c r="B8" s="52" t="s">
        <v>16</v>
      </c>
      <c r="C8" s="41">
        <v>576.4304974155018</v>
      </c>
      <c r="D8" s="41">
        <v>246.0313050276919</v>
      </c>
      <c r="E8" s="44">
        <v>822.4618024431937</v>
      </c>
      <c r="F8" s="41" t="s">
        <v>63</v>
      </c>
      <c r="G8" s="41" t="s">
        <v>63</v>
      </c>
      <c r="H8" s="44" t="s">
        <v>63</v>
      </c>
      <c r="I8" s="41" t="s">
        <v>63</v>
      </c>
      <c r="J8" s="44">
        <v>880.6347820355891</v>
      </c>
      <c r="K8" s="44">
        <v>517</v>
      </c>
      <c r="L8" s="31"/>
      <c r="M8" s="149"/>
      <c r="N8" s="149"/>
      <c r="O8" s="285"/>
      <c r="P8" s="11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</row>
    <row r="9" spans="2:71" s="37" customFormat="1" ht="12.75">
      <c r="B9" s="54" t="s">
        <v>17</v>
      </c>
      <c r="C9" s="41">
        <v>2136.5057970625153</v>
      </c>
      <c r="D9" s="41">
        <v>871.8429509791246</v>
      </c>
      <c r="E9" s="44">
        <v>3008.3487480416397</v>
      </c>
      <c r="F9" s="41">
        <v>91.94950435191745</v>
      </c>
      <c r="G9" s="41" t="s">
        <v>63</v>
      </c>
      <c r="H9" s="44" t="s">
        <v>63</v>
      </c>
      <c r="I9" s="41" t="s">
        <v>63</v>
      </c>
      <c r="J9" s="44">
        <v>3137.106037483322</v>
      </c>
      <c r="K9" s="44">
        <v>2179</v>
      </c>
      <c r="L9" s="31"/>
      <c r="M9" s="149"/>
      <c r="N9" s="149"/>
      <c r="O9" s="285"/>
      <c r="P9" s="11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</row>
    <row r="10" spans="2:71" s="37" customFormat="1" ht="12.75">
      <c r="B10" s="54" t="s">
        <v>18</v>
      </c>
      <c r="C10" s="41">
        <v>2949.1661304701465</v>
      </c>
      <c r="D10" s="41">
        <v>1051.426008183394</v>
      </c>
      <c r="E10" s="44">
        <v>4000.5921386535406</v>
      </c>
      <c r="F10" s="41">
        <v>135.8089913409687</v>
      </c>
      <c r="G10" s="41" t="s">
        <v>63</v>
      </c>
      <c r="H10" s="44" t="s">
        <v>63</v>
      </c>
      <c r="I10" s="41" t="s">
        <v>63</v>
      </c>
      <c r="J10" s="44">
        <v>4193.852214745639</v>
      </c>
      <c r="K10" s="44">
        <v>3277</v>
      </c>
      <c r="L10" s="31"/>
      <c r="M10" s="149"/>
      <c r="N10" s="149"/>
      <c r="O10" s="285"/>
      <c r="P10" s="11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</row>
    <row r="11" spans="2:71" s="37" customFormat="1" ht="12.75">
      <c r="B11" s="54" t="s">
        <v>19</v>
      </c>
      <c r="C11" s="41">
        <v>2953.5794068426153</v>
      </c>
      <c r="D11" s="41">
        <v>1103.7403878690698</v>
      </c>
      <c r="E11" s="44">
        <v>4057.319794711685</v>
      </c>
      <c r="F11" s="41">
        <v>122.8495114502125</v>
      </c>
      <c r="G11" s="41" t="s">
        <v>63</v>
      </c>
      <c r="H11" s="44" t="s">
        <v>63</v>
      </c>
      <c r="I11" s="68">
        <v>41.840832924221104</v>
      </c>
      <c r="J11" s="44">
        <v>4246.326926224129</v>
      </c>
      <c r="K11" s="44">
        <v>3392</v>
      </c>
      <c r="L11" s="31"/>
      <c r="M11" s="149"/>
      <c r="N11" s="149"/>
      <c r="O11" s="285"/>
      <c r="P11" s="11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</row>
    <row r="12" spans="2:71" s="37" customFormat="1" ht="12.75">
      <c r="B12" s="54" t="s">
        <v>20</v>
      </c>
      <c r="C12" s="41">
        <v>2655.4785150810903</v>
      </c>
      <c r="D12" s="41">
        <v>830.6423876104454</v>
      </c>
      <c r="E12" s="44">
        <v>3486.120902691536</v>
      </c>
      <c r="F12" s="41">
        <v>90.7487983729925</v>
      </c>
      <c r="G12" s="41" t="s">
        <v>63</v>
      </c>
      <c r="H12" s="44" t="s">
        <v>63</v>
      </c>
      <c r="I12" s="68">
        <v>40.823420509724826</v>
      </c>
      <c r="J12" s="44">
        <v>3630.1718002687744</v>
      </c>
      <c r="K12" s="44">
        <v>3120</v>
      </c>
      <c r="L12" s="31"/>
      <c r="M12" s="149"/>
      <c r="N12" s="149"/>
      <c r="O12" s="285"/>
      <c r="P12" s="11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</row>
    <row r="13" spans="2:71" s="37" customFormat="1" ht="12.75">
      <c r="B13" s="54" t="s">
        <v>21</v>
      </c>
      <c r="C13" s="41">
        <v>3724.830249784951</v>
      </c>
      <c r="D13" s="41">
        <v>1388.4885053809742</v>
      </c>
      <c r="E13" s="44">
        <v>5113.318755165925</v>
      </c>
      <c r="F13" s="41">
        <v>122.2330251607301</v>
      </c>
      <c r="G13" s="41" t="s">
        <v>63</v>
      </c>
      <c r="H13" s="44" t="s">
        <v>63</v>
      </c>
      <c r="I13" s="41">
        <v>364.50767447722603</v>
      </c>
      <c r="J13" s="44">
        <v>5623.390707245138</v>
      </c>
      <c r="K13" s="44">
        <v>4938</v>
      </c>
      <c r="L13" s="31"/>
      <c r="M13" s="149"/>
      <c r="N13" s="149"/>
      <c r="O13" s="285"/>
      <c r="P13" s="11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</row>
    <row r="14" spans="2:71" s="37" customFormat="1" ht="12.75">
      <c r="B14" s="54"/>
      <c r="C14" s="41"/>
      <c r="D14" s="41"/>
      <c r="E14" s="44"/>
      <c r="F14" s="41"/>
      <c r="G14" s="41"/>
      <c r="H14" s="44"/>
      <c r="I14" s="41"/>
      <c r="J14" s="44"/>
      <c r="K14" s="44"/>
      <c r="L14" s="31"/>
      <c r="M14" s="149"/>
      <c r="N14" s="149"/>
      <c r="O14" s="285"/>
      <c r="P14" s="11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</row>
    <row r="15" spans="2:71" s="37" customFormat="1" ht="12.75">
      <c r="B15" s="32" t="s">
        <v>54</v>
      </c>
      <c r="C15" s="41"/>
      <c r="D15" s="41"/>
      <c r="E15" s="44"/>
      <c r="F15" s="41"/>
      <c r="G15" s="41"/>
      <c r="H15" s="44"/>
      <c r="I15" s="41"/>
      <c r="J15" s="44"/>
      <c r="K15" s="44"/>
      <c r="L15" s="31"/>
      <c r="M15" s="149"/>
      <c r="N15" s="149"/>
      <c r="O15" s="285"/>
      <c r="P15" s="11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</row>
    <row r="16" spans="2:71" s="37" customFormat="1" ht="12.75">
      <c r="B16" s="19" t="s">
        <v>140</v>
      </c>
      <c r="C16" s="41">
        <v>8113.118246730938</v>
      </c>
      <c r="D16" s="41">
        <v>2564.5025309636235</v>
      </c>
      <c r="E16" s="44">
        <v>10677.620777694561</v>
      </c>
      <c r="F16" s="41">
        <v>235.8705203207393</v>
      </c>
      <c r="G16" s="41" t="s">
        <v>63</v>
      </c>
      <c r="H16" s="44">
        <v>262.40830462127514</v>
      </c>
      <c r="I16" s="68">
        <v>43.39022614521055</v>
      </c>
      <c r="J16" s="44">
        <v>10983.419308461047</v>
      </c>
      <c r="K16" s="44">
        <v>8335</v>
      </c>
      <c r="L16" s="31"/>
      <c r="M16" s="149"/>
      <c r="N16" s="149"/>
      <c r="O16" s="285"/>
      <c r="P16" s="11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</row>
    <row r="17" spans="2:71" s="37" customFormat="1" ht="12.75">
      <c r="B17" s="55" t="s">
        <v>24</v>
      </c>
      <c r="C17" s="41">
        <v>1178.5025089281387</v>
      </c>
      <c r="D17" s="41">
        <v>551.1640835185019</v>
      </c>
      <c r="E17" s="44">
        <v>1729.6665924466406</v>
      </c>
      <c r="F17" s="41">
        <v>72.56385527922923</v>
      </c>
      <c r="G17" s="41" t="s">
        <v>63</v>
      </c>
      <c r="H17" s="44">
        <v>81.38882515932023</v>
      </c>
      <c r="I17" s="41" t="s">
        <v>63</v>
      </c>
      <c r="J17" s="44">
        <v>1821.9498351075133</v>
      </c>
      <c r="K17" s="44">
        <v>1506</v>
      </c>
      <c r="L17" s="31"/>
      <c r="M17" s="149"/>
      <c r="N17" s="149"/>
      <c r="O17" s="285"/>
      <c r="P17" s="11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</row>
    <row r="18" spans="2:71" s="37" customFormat="1" ht="12.75">
      <c r="B18" s="56" t="s">
        <v>25</v>
      </c>
      <c r="C18" s="41">
        <v>4071.3419278247598</v>
      </c>
      <c r="D18" s="41">
        <v>1449.8018179128019</v>
      </c>
      <c r="E18" s="44">
        <v>5521.143745737561</v>
      </c>
      <c r="F18" s="41">
        <v>135.00408202849948</v>
      </c>
      <c r="G18" s="41" t="s">
        <v>63</v>
      </c>
      <c r="H18" s="44">
        <v>154.06285443474837</v>
      </c>
      <c r="I18" s="41">
        <v>367.67743572785434</v>
      </c>
      <c r="J18" s="44">
        <v>6042.884035900164</v>
      </c>
      <c r="K18" s="44">
        <v>5316</v>
      </c>
      <c r="L18" s="31"/>
      <c r="M18" s="149"/>
      <c r="N18" s="149"/>
      <c r="O18" s="285"/>
      <c r="P18" s="11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</row>
    <row r="19" spans="2:71" s="37" customFormat="1" ht="12.75">
      <c r="B19" s="56" t="s">
        <v>26</v>
      </c>
      <c r="C19" s="41">
        <v>475.7482726254742</v>
      </c>
      <c r="D19" s="41">
        <v>209.53000523655817</v>
      </c>
      <c r="E19" s="44">
        <v>685.2782778620324</v>
      </c>
      <c r="F19" s="41" t="s">
        <v>63</v>
      </c>
      <c r="G19" s="41" t="s">
        <v>63</v>
      </c>
      <c r="H19" s="44">
        <v>53.86641711372785</v>
      </c>
      <c r="I19" s="41" t="s">
        <v>63</v>
      </c>
      <c r="J19" s="44">
        <v>746.0139857494811</v>
      </c>
      <c r="K19" s="44">
        <v>559</v>
      </c>
      <c r="L19" s="31"/>
      <c r="M19" s="149"/>
      <c r="N19" s="149"/>
      <c r="O19" s="285"/>
      <c r="P19" s="11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</row>
    <row r="20" spans="2:71" s="37" customFormat="1" ht="12.75">
      <c r="B20" s="20" t="s">
        <v>141</v>
      </c>
      <c r="C20" s="53">
        <v>162.73571640875514</v>
      </c>
      <c r="D20" s="53">
        <v>118.22714093531049</v>
      </c>
      <c r="E20" s="44">
        <v>280.96285734406564</v>
      </c>
      <c r="F20" s="41" t="s">
        <v>63</v>
      </c>
      <c r="G20" s="41" t="s">
        <v>63</v>
      </c>
      <c r="H20" s="44" t="s">
        <v>63</v>
      </c>
      <c r="I20" s="41" t="s">
        <v>63</v>
      </c>
      <c r="J20" s="44">
        <v>286.8565342682648</v>
      </c>
      <c r="K20" s="44">
        <v>188</v>
      </c>
      <c r="L20" s="31"/>
      <c r="M20" s="149"/>
      <c r="N20" s="149"/>
      <c r="O20" s="285"/>
      <c r="P20" s="11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</row>
    <row r="21" spans="2:71" s="37" customFormat="1" ht="12.75">
      <c r="B21" s="56" t="s">
        <v>51</v>
      </c>
      <c r="C21" s="53">
        <v>994.5439241387528</v>
      </c>
      <c r="D21" s="53">
        <v>598.9459664839095</v>
      </c>
      <c r="E21" s="44">
        <v>1593.4898906226622</v>
      </c>
      <c r="F21" s="53">
        <v>124.59828247859778</v>
      </c>
      <c r="G21" s="53">
        <v>30.51413907619632</v>
      </c>
      <c r="H21" s="44">
        <v>155.1124215547941</v>
      </c>
      <c r="I21" s="53">
        <v>81.75645633866856</v>
      </c>
      <c r="J21" s="44">
        <v>1830.3587685161249</v>
      </c>
      <c r="K21" s="44">
        <v>1519</v>
      </c>
      <c r="L21" s="31"/>
      <c r="M21" s="149"/>
      <c r="N21" s="149"/>
      <c r="O21" s="285"/>
      <c r="P21" s="11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</row>
    <row r="22" spans="2:71" s="37" customFormat="1" ht="12.75">
      <c r="B22" s="56"/>
      <c r="C22" s="41"/>
      <c r="D22" s="41"/>
      <c r="E22" s="44"/>
      <c r="F22" s="41"/>
      <c r="G22" s="41"/>
      <c r="H22" s="44"/>
      <c r="I22" s="41"/>
      <c r="J22" s="44"/>
      <c r="K22" s="44"/>
      <c r="L22" s="31"/>
      <c r="M22" s="149"/>
      <c r="N22" s="149"/>
      <c r="O22" s="285"/>
      <c r="P22" s="11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</row>
    <row r="23" spans="2:71" s="37" customFormat="1" ht="12.75">
      <c r="B23" s="33" t="s">
        <v>55</v>
      </c>
      <c r="C23" s="41"/>
      <c r="D23" s="41"/>
      <c r="E23" s="44"/>
      <c r="F23" s="41"/>
      <c r="G23" s="41"/>
      <c r="H23" s="44"/>
      <c r="I23" s="41"/>
      <c r="J23" s="44"/>
      <c r="K23" s="44"/>
      <c r="L23" s="31"/>
      <c r="M23" s="149"/>
      <c r="N23" s="149"/>
      <c r="O23" s="285"/>
      <c r="P23" s="11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</row>
    <row r="24" spans="2:71" s="37" customFormat="1" ht="12.75">
      <c r="B24" s="56" t="s">
        <v>31</v>
      </c>
      <c r="C24" s="41">
        <v>1227.534162930326</v>
      </c>
      <c r="D24" s="41">
        <v>817.5480189848287</v>
      </c>
      <c r="E24" s="44">
        <v>2045.0821819151547</v>
      </c>
      <c r="F24" s="41">
        <v>116.84158259185199</v>
      </c>
      <c r="G24" s="41" t="s">
        <v>63</v>
      </c>
      <c r="H24" s="44">
        <v>140.3099589436203</v>
      </c>
      <c r="I24" s="41" t="s">
        <v>63</v>
      </c>
      <c r="J24" s="44">
        <v>2211.127479772808</v>
      </c>
      <c r="K24" s="44">
        <v>1557</v>
      </c>
      <c r="L24" s="31"/>
      <c r="M24" s="149"/>
      <c r="N24" s="149"/>
      <c r="O24" s="285"/>
      <c r="P24" s="11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</row>
    <row r="25" spans="2:71" s="37" customFormat="1" ht="12.75">
      <c r="B25" s="56" t="s">
        <v>29</v>
      </c>
      <c r="C25" s="41">
        <v>13768.456433726547</v>
      </c>
      <c r="D25" s="41">
        <v>4674.623526065865</v>
      </c>
      <c r="E25" s="44">
        <v>18443.079959792412</v>
      </c>
      <c r="F25" s="41">
        <v>494.6647191368906</v>
      </c>
      <c r="G25" s="41">
        <v>77.757821727554</v>
      </c>
      <c r="H25" s="44">
        <v>572.4225408644446</v>
      </c>
      <c r="I25" s="41">
        <v>484.85248757297387</v>
      </c>
      <c r="J25" s="44">
        <v>19500.354988229832</v>
      </c>
      <c r="K25" s="44">
        <v>15866</v>
      </c>
      <c r="L25" s="31"/>
      <c r="M25" s="149"/>
      <c r="N25" s="149"/>
      <c r="O25" s="285"/>
      <c r="P25" s="11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</row>
    <row r="26" spans="2:71" s="37" customFormat="1" ht="12.75">
      <c r="B26" s="56"/>
      <c r="C26" s="41"/>
      <c r="D26" s="41"/>
      <c r="E26" s="44"/>
      <c r="F26" s="41"/>
      <c r="G26" s="41"/>
      <c r="H26" s="44"/>
      <c r="I26" s="41"/>
      <c r="J26" s="44"/>
      <c r="K26" s="44"/>
      <c r="L26" s="31"/>
      <c r="M26" s="149"/>
      <c r="N26" s="149"/>
      <c r="O26" s="285"/>
      <c r="P26" s="11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</row>
    <row r="27" spans="2:71" s="37" customFormat="1" ht="12.75">
      <c r="B27" s="33" t="s">
        <v>56</v>
      </c>
      <c r="C27" s="41"/>
      <c r="D27" s="41"/>
      <c r="E27" s="44"/>
      <c r="F27" s="41"/>
      <c r="G27" s="41"/>
      <c r="H27" s="44"/>
      <c r="I27" s="41"/>
      <c r="J27" s="44"/>
      <c r="K27" s="44"/>
      <c r="L27" s="31"/>
      <c r="M27" s="149"/>
      <c r="N27" s="149"/>
      <c r="O27" s="285"/>
      <c r="P27" s="11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</row>
    <row r="28" spans="2:71" s="37" customFormat="1" ht="12.75">
      <c r="B28" s="55" t="s">
        <v>122</v>
      </c>
      <c r="C28" s="41">
        <v>10406.107349000797</v>
      </c>
      <c r="D28" s="41">
        <v>3382.8193454450407</v>
      </c>
      <c r="E28" s="44">
        <v>13788.926694445838</v>
      </c>
      <c r="F28" s="41">
        <v>267.9845660823109</v>
      </c>
      <c r="G28" s="68">
        <v>33.68726231588919</v>
      </c>
      <c r="H28" s="44">
        <v>301.6718283982001</v>
      </c>
      <c r="I28" s="41">
        <v>271.1020536521016</v>
      </c>
      <c r="J28" s="108">
        <v>14361.70057649614</v>
      </c>
      <c r="K28" s="44">
        <v>11963</v>
      </c>
      <c r="L28" s="31"/>
      <c r="M28" s="149"/>
      <c r="N28" s="149"/>
      <c r="O28" s="285"/>
      <c r="P28" s="11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</row>
    <row r="29" spans="2:71" s="37" customFormat="1" ht="12.75">
      <c r="B29" s="1" t="s">
        <v>33</v>
      </c>
      <c r="C29" s="41">
        <v>954.7129506919574</v>
      </c>
      <c r="D29" s="41">
        <v>600.6177087756208</v>
      </c>
      <c r="E29" s="44">
        <v>1555.3306594675782</v>
      </c>
      <c r="F29" s="41">
        <v>139.25499241200018</v>
      </c>
      <c r="G29" s="41" t="s">
        <v>63</v>
      </c>
      <c r="H29" s="44">
        <v>171.94165898422574</v>
      </c>
      <c r="I29" s="41">
        <v>91.83795999549432</v>
      </c>
      <c r="J29" s="108">
        <v>1819.1102784472982</v>
      </c>
      <c r="K29" s="44">
        <v>1448</v>
      </c>
      <c r="L29" s="31"/>
      <c r="M29" s="149"/>
      <c r="N29" s="149"/>
      <c r="O29" s="285"/>
      <c r="P29" s="11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</row>
    <row r="30" spans="2:71" s="37" customFormat="1" ht="12.75">
      <c r="B30" s="1" t="s">
        <v>34</v>
      </c>
      <c r="C30" s="41">
        <v>1141.5842837790644</v>
      </c>
      <c r="D30" s="41">
        <v>624.2431803591984</v>
      </c>
      <c r="E30" s="44">
        <v>1765.8274641382627</v>
      </c>
      <c r="F30" s="41">
        <v>95.56597422467104</v>
      </c>
      <c r="G30" s="41" t="s">
        <v>63</v>
      </c>
      <c r="H30" s="44">
        <v>112.70033831087606</v>
      </c>
      <c r="I30" s="41">
        <v>103.24287049969782</v>
      </c>
      <c r="J30" s="108">
        <v>1981.7706729488366</v>
      </c>
      <c r="K30" s="45">
        <v>1580</v>
      </c>
      <c r="L30" s="31"/>
      <c r="M30" s="149"/>
      <c r="N30" s="149"/>
      <c r="O30" s="285"/>
      <c r="P30" s="11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</row>
    <row r="31" spans="2:71" s="178" customFormat="1" ht="12.75">
      <c r="B31" s="12" t="s">
        <v>3</v>
      </c>
      <c r="C31" s="44">
        <v>2096.297234471022</v>
      </c>
      <c r="D31" s="44">
        <v>1224.8608891348192</v>
      </c>
      <c r="E31" s="44">
        <v>3321.158123605841</v>
      </c>
      <c r="F31" s="44">
        <v>234.82096663667122</v>
      </c>
      <c r="G31" s="44" t="s">
        <v>63</v>
      </c>
      <c r="H31" s="44">
        <v>284.6419972951018</v>
      </c>
      <c r="I31" s="44">
        <v>195.08083049519212</v>
      </c>
      <c r="J31" s="108">
        <v>3800.880951396135</v>
      </c>
      <c r="K31" s="231">
        <f>K30+K29</f>
        <v>3028</v>
      </c>
      <c r="L31" s="31"/>
      <c r="M31" s="149"/>
      <c r="N31" s="149"/>
      <c r="O31" s="286"/>
      <c r="P31" s="12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</row>
    <row r="32" spans="2:71" s="37" customFormat="1" ht="12.75">
      <c r="B32" s="1" t="s">
        <v>100</v>
      </c>
      <c r="C32" s="41">
        <v>2493.5860131850172</v>
      </c>
      <c r="D32" s="41">
        <v>884.4913104708351</v>
      </c>
      <c r="E32" s="44">
        <v>3378.0773236558525</v>
      </c>
      <c r="F32" s="41">
        <v>108.70076900976026</v>
      </c>
      <c r="G32" s="41" t="s">
        <v>63</v>
      </c>
      <c r="H32" s="44">
        <v>126.41867411476281</v>
      </c>
      <c r="I32" s="41">
        <v>44.404942339713344</v>
      </c>
      <c r="J32" s="108">
        <v>3548.9009401103285</v>
      </c>
      <c r="K32" s="44">
        <v>2432</v>
      </c>
      <c r="L32" s="31"/>
      <c r="M32" s="149"/>
      <c r="N32" s="149"/>
      <c r="O32" s="285"/>
      <c r="P32" s="11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</row>
    <row r="33" spans="2:71" s="37" customFormat="1" ht="12.75">
      <c r="B33" s="21"/>
      <c r="C33" s="41"/>
      <c r="D33" s="41"/>
      <c r="E33" s="44"/>
      <c r="F33" s="41"/>
      <c r="G33" s="41"/>
      <c r="H33" s="44"/>
      <c r="I33" s="41"/>
      <c r="J33" s="44"/>
      <c r="K33" s="44"/>
      <c r="L33" s="31"/>
      <c r="M33" s="149"/>
      <c r="N33" s="149"/>
      <c r="O33" s="285"/>
      <c r="P33" s="11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</row>
    <row r="34" spans="2:71" s="37" customFormat="1" ht="12.75">
      <c r="B34" s="12" t="s">
        <v>57</v>
      </c>
      <c r="C34" s="41"/>
      <c r="D34" s="41"/>
      <c r="E34" s="44"/>
      <c r="F34" s="41"/>
      <c r="G34" s="41"/>
      <c r="H34" s="44"/>
      <c r="I34" s="41"/>
      <c r="J34" s="44"/>
      <c r="K34" s="44"/>
      <c r="L34" s="31"/>
      <c r="M34" s="149"/>
      <c r="N34" s="149"/>
      <c r="O34" s="285"/>
      <c r="P34" s="11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</row>
    <row r="35" spans="2:71" s="37" customFormat="1" ht="12.75">
      <c r="B35" s="55" t="s">
        <v>36</v>
      </c>
      <c r="C35" s="53">
        <v>5632.442202239569</v>
      </c>
      <c r="D35" s="53">
        <v>1747.3615887868564</v>
      </c>
      <c r="E35" s="44">
        <v>7379.803791026426</v>
      </c>
      <c r="F35" s="53">
        <v>146.56000896546172</v>
      </c>
      <c r="G35" s="41" t="s">
        <v>63</v>
      </c>
      <c r="H35" s="44">
        <v>174.75209088223895</v>
      </c>
      <c r="I35" s="53">
        <v>109.82373767006251</v>
      </c>
      <c r="J35" s="108">
        <v>7664.379619578727</v>
      </c>
      <c r="K35" s="44" t="e">
        <f>#REF!</f>
        <v>#REF!</v>
      </c>
      <c r="L35" s="31"/>
      <c r="M35" s="149"/>
      <c r="N35" s="149"/>
      <c r="O35" s="285"/>
      <c r="P35" s="11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</row>
    <row r="36" spans="2:71" s="37" customFormat="1" ht="12.75">
      <c r="B36" s="55" t="s">
        <v>37</v>
      </c>
      <c r="C36" s="53">
        <v>3322.04072106346</v>
      </c>
      <c r="D36" s="53">
        <v>1117.9640120029392</v>
      </c>
      <c r="E36" s="44">
        <v>4440.004733066399</v>
      </c>
      <c r="F36" s="53">
        <v>123.70708053842887</v>
      </c>
      <c r="G36" s="41" t="s">
        <v>63</v>
      </c>
      <c r="H36" s="44">
        <v>142.05418530312136</v>
      </c>
      <c r="I36" s="41" t="s">
        <v>63</v>
      </c>
      <c r="J36" s="108">
        <v>4606.404295177016</v>
      </c>
      <c r="K36" s="44" t="e">
        <f>#REF!</f>
        <v>#REF!</v>
      </c>
      <c r="L36" s="31"/>
      <c r="M36" s="149"/>
      <c r="N36" s="149"/>
      <c r="O36" s="285"/>
      <c r="P36" s="11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</row>
    <row r="37" spans="2:71" s="37" customFormat="1" ht="12.75">
      <c r="B37" s="55" t="s">
        <v>38</v>
      </c>
      <c r="C37" s="53">
        <v>892.5750727633384</v>
      </c>
      <c r="D37" s="53">
        <v>531.4939016258321</v>
      </c>
      <c r="E37" s="44">
        <v>1424.0689743891705</v>
      </c>
      <c r="F37" s="53">
        <v>75.05975444043894</v>
      </c>
      <c r="G37" s="41" t="s">
        <v>63</v>
      </c>
      <c r="H37" s="44">
        <v>82.6991792492519</v>
      </c>
      <c r="I37" s="41" t="s">
        <v>63</v>
      </c>
      <c r="J37" s="108">
        <v>1523.3944093504622</v>
      </c>
      <c r="K37" s="44" t="e">
        <f>#REF!</f>
        <v>#REF!</v>
      </c>
      <c r="L37" s="31"/>
      <c r="M37" s="149"/>
      <c r="N37" s="149"/>
      <c r="O37" s="285"/>
      <c r="P37" s="11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</row>
    <row r="38" spans="2:71" s="37" customFormat="1" ht="12.75">
      <c r="B38" s="55" t="s">
        <v>39</v>
      </c>
      <c r="C38" s="53">
        <v>1011.7861640145214</v>
      </c>
      <c r="D38" s="53">
        <v>441.60410421350525</v>
      </c>
      <c r="E38" s="44">
        <v>1453.3902682280268</v>
      </c>
      <c r="F38" s="68">
        <v>43.335201407459216</v>
      </c>
      <c r="G38" s="41" t="s">
        <v>63</v>
      </c>
      <c r="H38" s="44">
        <v>58.014548605043274</v>
      </c>
      <c r="I38" s="68">
        <v>44.00497372451165</v>
      </c>
      <c r="J38" s="108">
        <v>1555.4097905575818</v>
      </c>
      <c r="K38" s="44" t="e">
        <f>#REF!</f>
        <v>#REF!</v>
      </c>
      <c r="L38" s="31"/>
      <c r="M38" s="149"/>
      <c r="N38" s="149"/>
      <c r="O38" s="285"/>
      <c r="P38" s="11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</row>
    <row r="39" spans="2:71" s="37" customFormat="1" ht="12.75">
      <c r="B39" s="55" t="s">
        <v>40</v>
      </c>
      <c r="C39" s="53">
        <v>2063.7518842581476</v>
      </c>
      <c r="D39" s="53">
        <v>783.2197228903584</v>
      </c>
      <c r="E39" s="44">
        <v>2846.971607148506</v>
      </c>
      <c r="F39" s="53">
        <v>137.4659764309873</v>
      </c>
      <c r="G39" s="41" t="s">
        <v>63</v>
      </c>
      <c r="H39" s="44">
        <v>154.73869253264021</v>
      </c>
      <c r="I39" s="68">
        <v>45.82603075758403</v>
      </c>
      <c r="J39" s="108">
        <v>3047.53633043873</v>
      </c>
      <c r="K39" s="44" t="e">
        <f>#REF!</f>
        <v>#REF!</v>
      </c>
      <c r="L39" s="31"/>
      <c r="M39" s="149"/>
      <c r="N39" s="149"/>
      <c r="O39" s="285"/>
      <c r="P39" s="11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</row>
    <row r="40" spans="2:71" s="37" customFormat="1" ht="12.75">
      <c r="B40" s="55" t="s">
        <v>41</v>
      </c>
      <c r="C40" s="53">
        <v>2073.394552317815</v>
      </c>
      <c r="D40" s="53">
        <v>870.5282155312112</v>
      </c>
      <c r="E40" s="44">
        <v>2943.922767849026</v>
      </c>
      <c r="F40" s="53">
        <v>85.3782799459665</v>
      </c>
      <c r="G40" s="41" t="s">
        <v>63</v>
      </c>
      <c r="H40" s="44">
        <v>100.47380323576918</v>
      </c>
      <c r="I40" s="53">
        <v>269.96145181531375</v>
      </c>
      <c r="J40" s="108">
        <v>3314.358022900109</v>
      </c>
      <c r="K40" s="44" t="e">
        <f>#REF!</f>
        <v>#REF!</v>
      </c>
      <c r="L40" s="31"/>
      <c r="M40" s="149"/>
      <c r="N40" s="149"/>
      <c r="O40" s="285"/>
      <c r="P40" s="11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</row>
    <row r="41" spans="2:71" s="37" customFormat="1" ht="12.75">
      <c r="B41" s="55"/>
      <c r="C41" s="41"/>
      <c r="D41" s="41"/>
      <c r="E41" s="44"/>
      <c r="F41" s="41"/>
      <c r="G41" s="41"/>
      <c r="H41" s="44"/>
      <c r="I41" s="41"/>
      <c r="J41" s="44"/>
      <c r="K41" s="44"/>
      <c r="L41" s="31"/>
      <c r="M41" s="149"/>
      <c r="N41" s="149"/>
      <c r="O41" s="285"/>
      <c r="P41" s="11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</row>
    <row r="42" spans="2:71" s="37" customFormat="1" ht="12.75">
      <c r="B42" s="12" t="s">
        <v>58</v>
      </c>
      <c r="C42" s="41"/>
      <c r="D42" s="41"/>
      <c r="E42" s="44"/>
      <c r="F42" s="41"/>
      <c r="G42" s="41"/>
      <c r="H42" s="44"/>
      <c r="I42" s="41"/>
      <c r="J42" s="44"/>
      <c r="K42" s="44"/>
      <c r="L42" s="31"/>
      <c r="M42" s="149"/>
      <c r="N42" s="149"/>
      <c r="O42" s="285"/>
      <c r="P42" s="11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</row>
    <row r="43" spans="2:71" s="37" customFormat="1" ht="12.75">
      <c r="B43" s="25" t="s">
        <v>42</v>
      </c>
      <c r="C43" s="53">
        <v>798.7101597184331</v>
      </c>
      <c r="D43" s="53">
        <v>259.9569228417842</v>
      </c>
      <c r="E43" s="44">
        <v>1058.6670825602173</v>
      </c>
      <c r="F43" s="41" t="s">
        <v>63</v>
      </c>
      <c r="G43" s="41" t="s">
        <v>63</v>
      </c>
      <c r="H43" s="44">
        <v>21.620479111562876</v>
      </c>
      <c r="I43" s="68">
        <v>44.93611443903278</v>
      </c>
      <c r="J43" s="108">
        <v>1125.223676110813</v>
      </c>
      <c r="K43" s="44">
        <v>951</v>
      </c>
      <c r="L43" s="31"/>
      <c r="M43" s="149"/>
      <c r="N43" s="149"/>
      <c r="O43" s="285"/>
      <c r="P43" s="11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5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</row>
    <row r="44" spans="2:71" s="37" customFormat="1" ht="12.75">
      <c r="B44" s="25" t="s">
        <v>43</v>
      </c>
      <c r="C44" s="53">
        <v>1956.0764790619353</v>
      </c>
      <c r="D44" s="53">
        <v>784.8781590521377</v>
      </c>
      <c r="E44" s="44">
        <v>2740.954638114073</v>
      </c>
      <c r="F44" s="53">
        <v>112.83673214071906</v>
      </c>
      <c r="G44" s="41" t="s">
        <v>63</v>
      </c>
      <c r="H44" s="44">
        <v>129.14684763499167</v>
      </c>
      <c r="I44" s="53">
        <v>86.76484222414578</v>
      </c>
      <c r="J44" s="108">
        <v>2956.8663279732104</v>
      </c>
      <c r="K44" s="44">
        <v>2546</v>
      </c>
      <c r="L44" s="31"/>
      <c r="M44" s="149"/>
      <c r="N44" s="149"/>
      <c r="O44" s="285"/>
      <c r="P44" s="11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</row>
    <row r="45" spans="2:71" s="37" customFormat="1" ht="12.75">
      <c r="B45" s="25" t="s">
        <v>44</v>
      </c>
      <c r="C45" s="53">
        <v>1511.091038059858</v>
      </c>
      <c r="D45" s="53">
        <v>601.2527043098885</v>
      </c>
      <c r="E45" s="44">
        <v>2112.3437423697465</v>
      </c>
      <c r="F45" s="53">
        <v>68.5799704194069</v>
      </c>
      <c r="G45" s="41" t="s">
        <v>63</v>
      </c>
      <c r="H45" s="44">
        <v>82.23662675334134</v>
      </c>
      <c r="I45" s="68">
        <v>48.4328309843699</v>
      </c>
      <c r="J45" s="108">
        <v>2243.0132001074576</v>
      </c>
      <c r="K45" s="44">
        <v>1909</v>
      </c>
      <c r="L45" s="31"/>
      <c r="M45" s="149"/>
      <c r="N45" s="149"/>
      <c r="O45" s="285"/>
      <c r="P45" s="11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</row>
    <row r="46" spans="2:71" s="37" customFormat="1" ht="12.75">
      <c r="B46" s="25" t="s">
        <v>45</v>
      </c>
      <c r="C46" s="53">
        <v>1337.6928479083333</v>
      </c>
      <c r="D46" s="53">
        <v>480.9710313177982</v>
      </c>
      <c r="E46" s="44">
        <v>1818.6638792261315</v>
      </c>
      <c r="F46" s="68">
        <v>46.62702811216157</v>
      </c>
      <c r="G46" s="41" t="s">
        <v>63</v>
      </c>
      <c r="H46" s="44">
        <v>47.50203097381503</v>
      </c>
      <c r="I46" s="68">
        <v>40.28813204868179</v>
      </c>
      <c r="J46" s="108">
        <v>1906.4540422486282</v>
      </c>
      <c r="K46" s="44">
        <v>1591</v>
      </c>
      <c r="L46" s="31"/>
      <c r="M46" s="149"/>
      <c r="N46" s="149"/>
      <c r="O46" s="285"/>
      <c r="P46" s="11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</row>
    <row r="47" spans="2:71" s="37" customFormat="1" ht="12.75">
      <c r="B47" s="25" t="s">
        <v>46</v>
      </c>
      <c r="C47" s="53">
        <v>1513.365722474797</v>
      </c>
      <c r="D47" s="53">
        <v>599.4782543535055</v>
      </c>
      <c r="E47" s="44">
        <v>2112.8439768283024</v>
      </c>
      <c r="F47" s="53">
        <v>75.92945531854195</v>
      </c>
      <c r="G47" s="41" t="s">
        <v>63</v>
      </c>
      <c r="H47" s="44">
        <v>88.02375441534697</v>
      </c>
      <c r="I47" s="68">
        <v>50.07283638078684</v>
      </c>
      <c r="J47" s="108">
        <v>2250.940567624436</v>
      </c>
      <c r="K47" s="44">
        <v>1821</v>
      </c>
      <c r="L47" s="31"/>
      <c r="M47" s="149"/>
      <c r="N47" s="149"/>
      <c r="O47" s="285"/>
      <c r="P47" s="11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</row>
    <row r="48" spans="2:71" s="37" customFormat="1" ht="12.75">
      <c r="B48" s="25" t="s">
        <v>47</v>
      </c>
      <c r="C48" s="53">
        <v>1835.7515520095474</v>
      </c>
      <c r="D48" s="53">
        <v>455.7375657480322</v>
      </c>
      <c r="E48" s="44">
        <v>2291.4891177575796</v>
      </c>
      <c r="F48" s="41" t="s">
        <v>63</v>
      </c>
      <c r="G48" s="41" t="s">
        <v>63</v>
      </c>
      <c r="H48" s="44">
        <v>31.77151812682936</v>
      </c>
      <c r="I48" s="53">
        <v>62.34831529976488</v>
      </c>
      <c r="J48" s="108">
        <v>2385.608951184174</v>
      </c>
      <c r="K48" s="44">
        <v>1996</v>
      </c>
      <c r="L48" s="31"/>
      <c r="M48" s="149"/>
      <c r="N48" s="149"/>
      <c r="O48" s="285"/>
      <c r="P48" s="11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</row>
    <row r="49" spans="2:71" s="37" customFormat="1" ht="12.75">
      <c r="B49" s="25" t="s">
        <v>48</v>
      </c>
      <c r="C49" s="53">
        <v>1748.3828658707898</v>
      </c>
      <c r="D49" s="53">
        <v>1112.4854153984263</v>
      </c>
      <c r="E49" s="44">
        <v>2860.868281269216</v>
      </c>
      <c r="F49" s="53">
        <v>160.33043604723227</v>
      </c>
      <c r="G49" s="41" t="s">
        <v>63</v>
      </c>
      <c r="H49" s="44">
        <v>189.28136029436487</v>
      </c>
      <c r="I49" s="53">
        <v>53.13798060779879</v>
      </c>
      <c r="J49" s="108">
        <v>3103.2876221713796</v>
      </c>
      <c r="K49" s="44">
        <v>2063</v>
      </c>
      <c r="L49" s="31"/>
      <c r="M49" s="149"/>
      <c r="N49" s="149"/>
      <c r="O49" s="285"/>
      <c r="P49" s="11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</row>
    <row r="50" spans="2:71" s="37" customFormat="1" ht="12.75">
      <c r="B50" s="25" t="s">
        <v>49</v>
      </c>
      <c r="C50" s="53">
        <v>2571.1218316876625</v>
      </c>
      <c r="D50" s="53">
        <v>794.3056413610886</v>
      </c>
      <c r="E50" s="44">
        <v>3365.4274730487514</v>
      </c>
      <c r="F50" s="68">
        <v>60.39273604406185</v>
      </c>
      <c r="G50" s="41" t="s">
        <v>63</v>
      </c>
      <c r="H50" s="44">
        <v>71.32876433331006</v>
      </c>
      <c r="I50" s="53">
        <v>69.7043492789125</v>
      </c>
      <c r="J50" s="108">
        <v>3506.460586660974</v>
      </c>
      <c r="K50" s="44">
        <v>2734</v>
      </c>
      <c r="L50" s="31"/>
      <c r="M50" s="149"/>
      <c r="N50" s="149"/>
      <c r="O50" s="285"/>
      <c r="P50" s="11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</row>
    <row r="51" spans="2:71" s="37" customFormat="1" ht="12.75">
      <c r="B51" s="25" t="s">
        <v>50</v>
      </c>
      <c r="C51" s="53">
        <v>1723.798099865478</v>
      </c>
      <c r="D51" s="53">
        <v>403.1058506680413</v>
      </c>
      <c r="E51" s="44">
        <v>2126.9039505335195</v>
      </c>
      <c r="F51" s="68">
        <v>46.680485516210666</v>
      </c>
      <c r="G51" s="41" t="s">
        <v>63</v>
      </c>
      <c r="H51" s="44">
        <v>51.82111816450257</v>
      </c>
      <c r="I51" s="68">
        <v>54.9024252235139</v>
      </c>
      <c r="J51" s="108">
        <v>2233.627493921536</v>
      </c>
      <c r="K51" s="44">
        <v>1812</v>
      </c>
      <c r="L51" s="31"/>
      <c r="M51" s="149"/>
      <c r="N51" s="149"/>
      <c r="O51" s="285"/>
      <c r="P51" s="11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6"/>
      <c r="BR51" s="256"/>
      <c r="BS51" s="256"/>
    </row>
    <row r="52" spans="2:71" s="37" customFormat="1" ht="12.75">
      <c r="B52" s="26"/>
      <c r="C52" s="70"/>
      <c r="D52" s="70"/>
      <c r="E52" s="45"/>
      <c r="F52" s="70"/>
      <c r="G52" s="70"/>
      <c r="H52" s="45"/>
      <c r="I52" s="70"/>
      <c r="J52" s="44"/>
      <c r="K52" s="45"/>
      <c r="L52" s="31"/>
      <c r="M52" s="149"/>
      <c r="N52" s="149"/>
      <c r="O52" s="285"/>
      <c r="P52" s="11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6"/>
      <c r="BR52" s="256"/>
      <c r="BS52" s="256"/>
    </row>
    <row r="53" spans="2:71" s="37" customFormat="1" ht="12.75">
      <c r="B53" s="12" t="s">
        <v>86</v>
      </c>
      <c r="C53" s="41"/>
      <c r="D53" s="41"/>
      <c r="E53" s="44"/>
      <c r="F53" s="41"/>
      <c r="G53" s="41"/>
      <c r="H53" s="44"/>
      <c r="I53" s="41"/>
      <c r="J53" s="44"/>
      <c r="K53" s="44"/>
      <c r="L53" s="31"/>
      <c r="M53" s="149"/>
      <c r="N53" s="149"/>
      <c r="O53" s="285"/>
      <c r="P53" s="11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</row>
    <row r="54" spans="2:71" s="37" customFormat="1" ht="12.75">
      <c r="B54" s="126" t="s">
        <v>87</v>
      </c>
      <c r="C54" s="53">
        <v>4265.877676840229</v>
      </c>
      <c r="D54" s="53">
        <v>1646.08778620381</v>
      </c>
      <c r="E54" s="44">
        <v>5911.965463044038</v>
      </c>
      <c r="F54" s="53">
        <v>197.43983756607548</v>
      </c>
      <c r="G54" s="68">
        <v>35.56411593382039</v>
      </c>
      <c r="H54" s="44">
        <v>233.00395349989589</v>
      </c>
      <c r="I54" s="53">
        <v>180.13378764754842</v>
      </c>
      <c r="J54" s="108">
        <f>J43+J44+J45</f>
        <v>6325.1032041914805</v>
      </c>
      <c r="K54" s="44">
        <f>K43+K44+K45</f>
        <v>5406</v>
      </c>
      <c r="L54" s="31"/>
      <c r="M54" s="149"/>
      <c r="N54" s="149"/>
      <c r="O54" s="285"/>
      <c r="P54" s="11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</row>
    <row r="55" spans="2:71" s="37" customFormat="1" ht="12.75">
      <c r="B55" s="126" t="s">
        <v>88</v>
      </c>
      <c r="C55" s="53">
        <v>2851.0585703831302</v>
      </c>
      <c r="D55" s="53">
        <v>1080.4492856713039</v>
      </c>
      <c r="E55" s="44">
        <v>3931.5078560544343</v>
      </c>
      <c r="F55" s="53">
        <v>122.55648343070352</v>
      </c>
      <c r="G55" s="41" t="s">
        <v>63</v>
      </c>
      <c r="H55" s="44">
        <v>135.52578538916202</v>
      </c>
      <c r="I55" s="53">
        <v>90.36096842946867</v>
      </c>
      <c r="J55" s="108">
        <f>J46+J47</f>
        <v>4157.394609873064</v>
      </c>
      <c r="K55" s="44">
        <f>K46+K47</f>
        <v>3412</v>
      </c>
      <c r="L55" s="31"/>
      <c r="M55" s="149"/>
      <c r="N55" s="149"/>
      <c r="O55" s="285"/>
      <c r="P55" s="11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6"/>
      <c r="BP55" s="256"/>
      <c r="BQ55" s="256"/>
      <c r="BR55" s="256"/>
      <c r="BS55" s="256"/>
    </row>
    <row r="56" spans="2:71" s="37" customFormat="1" ht="12.75">
      <c r="B56" s="126" t="s">
        <v>48</v>
      </c>
      <c r="C56" s="53">
        <v>1748.3828658707898</v>
      </c>
      <c r="D56" s="53">
        <v>1112.4854153984263</v>
      </c>
      <c r="E56" s="44">
        <v>2860.868281269216</v>
      </c>
      <c r="F56" s="53">
        <v>160.33043604723227</v>
      </c>
      <c r="G56" s="41" t="s">
        <v>63</v>
      </c>
      <c r="H56" s="44">
        <v>189.28136029436487</v>
      </c>
      <c r="I56" s="68">
        <v>53.13798060779879</v>
      </c>
      <c r="J56" s="108">
        <f>J49</f>
        <v>3103.2876221713796</v>
      </c>
      <c r="K56" s="44">
        <f>K49</f>
        <v>2063</v>
      </c>
      <c r="L56" s="31"/>
      <c r="M56" s="149"/>
      <c r="N56" s="149"/>
      <c r="O56" s="285"/>
      <c r="P56" s="11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6"/>
      <c r="BQ56" s="256"/>
      <c r="BR56" s="256"/>
      <c r="BS56" s="256"/>
    </row>
    <row r="57" spans="2:71" s="37" customFormat="1" ht="12.75">
      <c r="B57" s="126" t="s">
        <v>144</v>
      </c>
      <c r="C57" s="53">
        <v>6130.671483562679</v>
      </c>
      <c r="D57" s="53">
        <v>1653.1490577771624</v>
      </c>
      <c r="E57" s="44">
        <v>7783.820541339841</v>
      </c>
      <c r="F57" s="53">
        <v>131.1795446847311</v>
      </c>
      <c r="G57" s="41" t="s">
        <v>63</v>
      </c>
      <c r="H57" s="44">
        <v>154.92140062464196</v>
      </c>
      <c r="I57" s="53">
        <v>186.95508980219125</v>
      </c>
      <c r="J57" s="108">
        <f>J48+J50+J51</f>
        <v>8125.697031766684</v>
      </c>
      <c r="K57" s="44">
        <f>K48+K50+K51</f>
        <v>6542</v>
      </c>
      <c r="L57" s="31"/>
      <c r="M57" s="149"/>
      <c r="N57" s="149"/>
      <c r="O57" s="285"/>
      <c r="P57" s="11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</row>
    <row r="58" spans="2:71" s="37" customFormat="1" ht="12.75">
      <c r="B58" s="55"/>
      <c r="C58" s="41"/>
      <c r="D58" s="41"/>
      <c r="E58" s="44"/>
      <c r="F58" s="41"/>
      <c r="G58" s="41"/>
      <c r="H58" s="44"/>
      <c r="I58" s="41"/>
      <c r="J58" s="44"/>
      <c r="K58" s="44"/>
      <c r="L58" s="31"/>
      <c r="M58" s="149"/>
      <c r="N58" s="149"/>
      <c r="O58" s="285"/>
      <c r="P58" s="11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</row>
    <row r="59" spans="2:71" s="37" customFormat="1" ht="12.75">
      <c r="B59" s="17" t="s">
        <v>0</v>
      </c>
      <c r="C59" s="44">
        <v>14995.990596656873</v>
      </c>
      <c r="D59" s="44">
        <v>5492.1715450506945</v>
      </c>
      <c r="E59" s="44">
        <v>20488.162141707566</v>
      </c>
      <c r="F59" s="44">
        <v>611.5063017287428</v>
      </c>
      <c r="G59" s="167">
        <v>101.2261980793223</v>
      </c>
      <c r="H59" s="44">
        <v>712.7324998080651</v>
      </c>
      <c r="I59" s="44">
        <v>510.5878264870069</v>
      </c>
      <c r="J59" s="108">
        <v>21711.48246800264</v>
      </c>
      <c r="K59" s="44">
        <f>SUM(K54:K57)</f>
        <v>17423</v>
      </c>
      <c r="L59" s="31"/>
      <c r="M59" s="149"/>
      <c r="N59" s="149"/>
      <c r="O59" s="285"/>
      <c r="P59" s="11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256"/>
      <c r="BQ59" s="256"/>
      <c r="BR59" s="256"/>
      <c r="BS59" s="256"/>
    </row>
    <row r="60" spans="2:71" s="37" customFormat="1" ht="12.75">
      <c r="B60" s="123"/>
      <c r="C60" s="225"/>
      <c r="D60" s="225"/>
      <c r="E60" s="226"/>
      <c r="F60" s="225"/>
      <c r="G60" s="225"/>
      <c r="H60" s="226"/>
      <c r="I60" s="225"/>
      <c r="J60" s="226"/>
      <c r="K60" s="226"/>
      <c r="L60" s="31"/>
      <c r="M60" s="149"/>
      <c r="N60" s="149"/>
      <c r="O60" s="285"/>
      <c r="P60" s="11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  <c r="BS60" s="256"/>
    </row>
    <row r="61" spans="2:71" s="37" customFormat="1" ht="12.75">
      <c r="B61" s="51"/>
      <c r="C61" s="227"/>
      <c r="D61" s="227"/>
      <c r="E61" s="228"/>
      <c r="F61" s="227"/>
      <c r="G61" s="227"/>
      <c r="H61" s="228"/>
      <c r="I61" s="227"/>
      <c r="J61" s="228"/>
      <c r="K61" s="228"/>
      <c r="L61" s="31"/>
      <c r="M61" s="149"/>
      <c r="N61" s="149"/>
      <c r="O61" s="285"/>
      <c r="P61" s="11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</row>
    <row r="62" spans="2:71" s="37" customFormat="1" ht="12.75">
      <c r="B62" s="17" t="s">
        <v>53</v>
      </c>
      <c r="C62" s="189"/>
      <c r="D62" s="189"/>
      <c r="E62" s="163"/>
      <c r="F62" s="189"/>
      <c r="G62" s="189"/>
      <c r="H62" s="163"/>
      <c r="I62" s="189"/>
      <c r="J62" s="170" t="s">
        <v>110</v>
      </c>
      <c r="K62" s="163"/>
      <c r="L62" s="31"/>
      <c r="M62" s="149"/>
      <c r="N62" s="149"/>
      <c r="O62" s="285"/>
      <c r="P62" s="11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</row>
    <row r="63" spans="2:71" s="37" customFormat="1" ht="12.75">
      <c r="B63" s="55" t="s">
        <v>16</v>
      </c>
      <c r="C63" s="171">
        <v>65.45624919368748</v>
      </c>
      <c r="D63" s="171">
        <v>27.937949993184468</v>
      </c>
      <c r="E63" s="38">
        <v>93.39419918687196</v>
      </c>
      <c r="F63" s="171" t="s">
        <v>63</v>
      </c>
      <c r="G63" s="171" t="s">
        <v>63</v>
      </c>
      <c r="H63" s="38" t="s">
        <v>63</v>
      </c>
      <c r="I63" s="171" t="s">
        <v>63</v>
      </c>
      <c r="J63" s="38">
        <v>100</v>
      </c>
      <c r="K63" s="163"/>
      <c r="L63" s="31"/>
      <c r="M63" s="149"/>
      <c r="N63" s="149"/>
      <c r="O63" s="285"/>
      <c r="P63" s="11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</row>
    <row r="64" spans="2:71" s="37" customFormat="1" ht="12.75">
      <c r="B64" s="55" t="s">
        <v>17</v>
      </c>
      <c r="C64" s="171">
        <v>68.10435387056546</v>
      </c>
      <c r="D64" s="171">
        <v>27.791312775596914</v>
      </c>
      <c r="E64" s="38">
        <v>95.89566664616237</v>
      </c>
      <c r="F64" s="171">
        <v>2.9310295301870646</v>
      </c>
      <c r="G64" s="171" t="s">
        <v>63</v>
      </c>
      <c r="H64" s="38" t="s">
        <v>63</v>
      </c>
      <c r="I64" s="171" t="s">
        <v>63</v>
      </c>
      <c r="J64" s="38">
        <v>100</v>
      </c>
      <c r="K64" s="163"/>
      <c r="L64" s="31"/>
      <c r="M64" s="149"/>
      <c r="N64" s="149"/>
      <c r="O64" s="285"/>
      <c r="P64" s="11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</row>
    <row r="65" spans="2:71" s="37" customFormat="1" ht="12.75">
      <c r="B65" s="55" t="s">
        <v>18</v>
      </c>
      <c r="C65" s="171">
        <v>70.32117441098282</v>
      </c>
      <c r="D65" s="171">
        <v>25.07064995009997</v>
      </c>
      <c r="E65" s="38">
        <v>95.3918243610828</v>
      </c>
      <c r="F65" s="171">
        <v>3.2382874833658306</v>
      </c>
      <c r="G65" s="171" t="s">
        <v>63</v>
      </c>
      <c r="H65" s="38" t="s">
        <v>63</v>
      </c>
      <c r="I65" s="171" t="s">
        <v>63</v>
      </c>
      <c r="J65" s="38">
        <v>100</v>
      </c>
      <c r="K65" s="163"/>
      <c r="L65" s="31"/>
      <c r="M65" s="149"/>
      <c r="N65" s="149"/>
      <c r="O65" s="285"/>
      <c r="P65" s="11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5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</row>
    <row r="66" spans="2:71" s="37" customFormat="1" ht="12.75">
      <c r="B66" s="55" t="s">
        <v>19</v>
      </c>
      <c r="C66" s="171">
        <v>69.55610008739869</v>
      </c>
      <c r="D66" s="171">
        <v>25.992826436718225</v>
      </c>
      <c r="E66" s="38">
        <v>95.54892652411691</v>
      </c>
      <c r="F66" s="171">
        <v>2.8930770895554048</v>
      </c>
      <c r="G66" s="171" t="s">
        <v>63</v>
      </c>
      <c r="H66" s="38" t="s">
        <v>63</v>
      </c>
      <c r="I66" s="172">
        <v>0.9853417706918373</v>
      </c>
      <c r="J66" s="38">
        <v>100</v>
      </c>
      <c r="K66" s="163"/>
      <c r="L66" s="31"/>
      <c r="M66" s="149"/>
      <c r="N66" s="149"/>
      <c r="O66" s="285"/>
      <c r="P66" s="11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</row>
    <row r="67" spans="2:71" s="37" customFormat="1" ht="12.75">
      <c r="B67" s="55" t="s">
        <v>20</v>
      </c>
      <c r="C67" s="171">
        <v>73.15021605546276</v>
      </c>
      <c r="D67" s="171">
        <v>22.881627463167046</v>
      </c>
      <c r="E67" s="38">
        <v>96.0318435186298</v>
      </c>
      <c r="F67" s="171">
        <v>2.4998485847494476</v>
      </c>
      <c r="G67" s="171" t="s">
        <v>63</v>
      </c>
      <c r="H67" s="38" t="s">
        <v>63</v>
      </c>
      <c r="I67" s="172">
        <v>1.1245589122449329</v>
      </c>
      <c r="J67" s="38">
        <v>100</v>
      </c>
      <c r="K67" s="163"/>
      <c r="L67" s="31"/>
      <c r="M67" s="149"/>
      <c r="N67" s="149"/>
      <c r="O67" s="285"/>
      <c r="P67" s="11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85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</row>
    <row r="68" spans="2:71" s="37" customFormat="1" ht="12.75">
      <c r="B68" s="55" t="s">
        <v>21</v>
      </c>
      <c r="C68" s="171">
        <v>66.23815494423863</v>
      </c>
      <c r="D68" s="171">
        <v>24.69130419111827</v>
      </c>
      <c r="E68" s="38">
        <v>90.92945913535688</v>
      </c>
      <c r="F68" s="171">
        <v>2.1736534330301094</v>
      </c>
      <c r="G68" s="171" t="s">
        <v>63</v>
      </c>
      <c r="H68" s="38" t="s">
        <v>63</v>
      </c>
      <c r="I68" s="171">
        <v>6.4819909099966475</v>
      </c>
      <c r="J68" s="38">
        <v>100</v>
      </c>
      <c r="K68" s="163"/>
      <c r="L68" s="31"/>
      <c r="M68" s="149"/>
      <c r="N68" s="149"/>
      <c r="O68" s="285"/>
      <c r="P68" s="11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</row>
    <row r="69" spans="2:71" s="37" customFormat="1" ht="12.75">
      <c r="B69" s="55"/>
      <c r="C69" s="171"/>
      <c r="D69" s="171"/>
      <c r="E69" s="38"/>
      <c r="F69" s="171"/>
      <c r="G69" s="171"/>
      <c r="H69" s="38"/>
      <c r="I69" s="171"/>
      <c r="J69" s="38"/>
      <c r="K69" s="163"/>
      <c r="L69" s="31"/>
      <c r="M69" s="149"/>
      <c r="N69" s="149"/>
      <c r="O69" s="285"/>
      <c r="P69" s="11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</row>
    <row r="70" spans="2:71" s="37" customFormat="1" ht="12.75">
      <c r="B70" s="17" t="s">
        <v>54</v>
      </c>
      <c r="C70" s="171"/>
      <c r="D70" s="171"/>
      <c r="E70" s="38"/>
      <c r="F70" s="171"/>
      <c r="G70" s="171"/>
      <c r="H70" s="38"/>
      <c r="I70" s="171"/>
      <c r="J70" s="38"/>
      <c r="K70" s="163"/>
      <c r="L70" s="31"/>
      <c r="M70" s="149"/>
      <c r="N70" s="149"/>
      <c r="O70" s="285"/>
      <c r="P70" s="11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</row>
    <row r="71" spans="2:71" s="37" customFormat="1" ht="12.75">
      <c r="B71" s="19" t="s">
        <v>140</v>
      </c>
      <c r="C71" s="171">
        <v>73.86696272699905</v>
      </c>
      <c r="D71" s="171">
        <v>23.348853931016418</v>
      </c>
      <c r="E71" s="38">
        <v>97.21581665801547</v>
      </c>
      <c r="F71" s="171">
        <v>2.1475144824803065</v>
      </c>
      <c r="G71" s="171" t="s">
        <v>63</v>
      </c>
      <c r="H71" s="38">
        <v>2.3891312646065477</v>
      </c>
      <c r="I71" s="172">
        <v>0.39505207737798925</v>
      </c>
      <c r="J71" s="38">
        <v>100</v>
      </c>
      <c r="K71" s="163"/>
      <c r="L71" s="31"/>
      <c r="M71" s="149"/>
      <c r="N71" s="149"/>
      <c r="O71" s="285"/>
      <c r="P71" s="11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56"/>
      <c r="BD71" s="256"/>
      <c r="BE71" s="256"/>
      <c r="BF71" s="256"/>
      <c r="BG71" s="256"/>
      <c r="BH71" s="256"/>
      <c r="BI71" s="256"/>
      <c r="BJ71" s="256"/>
      <c r="BK71" s="256"/>
      <c r="BL71" s="256"/>
      <c r="BM71" s="256"/>
      <c r="BN71" s="256"/>
      <c r="BO71" s="256"/>
      <c r="BP71" s="256"/>
      <c r="BQ71" s="256"/>
      <c r="BR71" s="256"/>
      <c r="BS71" s="256"/>
    </row>
    <row r="72" spans="2:71" s="37" customFormat="1" ht="12.75">
      <c r="B72" s="55" t="s">
        <v>24</v>
      </c>
      <c r="C72" s="171">
        <v>64.68358712294597</v>
      </c>
      <c r="D72" s="171">
        <v>30.251331452601587</v>
      </c>
      <c r="E72" s="38">
        <v>94.93491857554754</v>
      </c>
      <c r="F72" s="171">
        <v>3.982758135321944</v>
      </c>
      <c r="G72" s="171" t="s">
        <v>63</v>
      </c>
      <c r="H72" s="38">
        <v>4.467127666800852</v>
      </c>
      <c r="I72" s="171" t="s">
        <v>63</v>
      </c>
      <c r="J72" s="38">
        <v>100</v>
      </c>
      <c r="K72" s="163"/>
      <c r="L72" s="31"/>
      <c r="M72" s="149"/>
      <c r="N72" s="149"/>
      <c r="O72" s="285"/>
      <c r="P72" s="11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56"/>
      <c r="BD72" s="256"/>
      <c r="BE72" s="256"/>
      <c r="BF72" s="256"/>
      <c r="BG72" s="256"/>
      <c r="BH72" s="256"/>
      <c r="BI72" s="256"/>
      <c r="BJ72" s="256"/>
      <c r="BK72" s="256"/>
      <c r="BL72" s="256"/>
      <c r="BM72" s="256"/>
      <c r="BN72" s="256"/>
      <c r="BO72" s="256"/>
      <c r="BP72" s="256"/>
      <c r="BQ72" s="256"/>
      <c r="BR72" s="256"/>
      <c r="BS72" s="256"/>
    </row>
    <row r="73" spans="2:71" s="37" customFormat="1" ht="12.75">
      <c r="B73" s="56" t="s">
        <v>25</v>
      </c>
      <c r="C73" s="171">
        <v>67.37415286537568</v>
      </c>
      <c r="D73" s="171">
        <v>23.991885485468124</v>
      </c>
      <c r="E73" s="38">
        <v>91.3660383508438</v>
      </c>
      <c r="F73" s="171">
        <v>2.23410016188386</v>
      </c>
      <c r="G73" s="171" t="s">
        <v>63</v>
      </c>
      <c r="H73" s="38">
        <v>2.5494921550616643</v>
      </c>
      <c r="I73" s="171">
        <v>6.084469494094538</v>
      </c>
      <c r="J73" s="38">
        <v>100</v>
      </c>
      <c r="K73" s="163"/>
      <c r="L73" s="31"/>
      <c r="M73" s="149"/>
      <c r="N73" s="149"/>
      <c r="O73" s="285"/>
      <c r="P73" s="11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56"/>
      <c r="BD73" s="256"/>
      <c r="BE73" s="256"/>
      <c r="BF73" s="256"/>
      <c r="BG73" s="256"/>
      <c r="BH73" s="256"/>
      <c r="BI73" s="256"/>
      <c r="BJ73" s="256"/>
      <c r="BK73" s="256"/>
      <c r="BL73" s="256"/>
      <c r="BM73" s="256"/>
      <c r="BN73" s="256"/>
      <c r="BO73" s="256"/>
      <c r="BP73" s="256"/>
      <c r="BQ73" s="256"/>
      <c r="BR73" s="256"/>
      <c r="BS73" s="256"/>
    </row>
    <row r="74" spans="2:71" s="37" customFormat="1" ht="12.75">
      <c r="B74" s="56" t="s">
        <v>26</v>
      </c>
      <c r="C74" s="171">
        <v>63.77203131755162</v>
      </c>
      <c r="D74" s="171">
        <v>28.08660551129673</v>
      </c>
      <c r="E74" s="38">
        <v>91.85863682884836</v>
      </c>
      <c r="F74" s="171" t="s">
        <v>63</v>
      </c>
      <c r="G74" s="171" t="s">
        <v>63</v>
      </c>
      <c r="H74" s="38">
        <v>7.220563976372518</v>
      </c>
      <c r="I74" s="171" t="s">
        <v>63</v>
      </c>
      <c r="J74" s="38">
        <v>100</v>
      </c>
      <c r="K74" s="163"/>
      <c r="L74" s="31"/>
      <c r="M74" s="149"/>
      <c r="N74" s="149"/>
      <c r="O74" s="285"/>
      <c r="P74" s="11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56"/>
      <c r="BD74" s="256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  <c r="BP74" s="256"/>
      <c r="BQ74" s="256"/>
      <c r="BR74" s="256"/>
      <c r="BS74" s="256"/>
    </row>
    <row r="75" spans="2:71" s="37" customFormat="1" ht="12.75">
      <c r="B75" s="20" t="s">
        <v>141</v>
      </c>
      <c r="C75" s="171">
        <v>56.73069878776638</v>
      </c>
      <c r="D75" s="171">
        <v>41.21472820442914</v>
      </c>
      <c r="E75" s="38">
        <v>97.94542699219552</v>
      </c>
      <c r="F75" s="171" t="s">
        <v>63</v>
      </c>
      <c r="G75" s="171" t="s">
        <v>63</v>
      </c>
      <c r="H75" s="38" t="s">
        <v>63</v>
      </c>
      <c r="I75" s="171" t="s">
        <v>63</v>
      </c>
      <c r="J75" s="38">
        <v>100</v>
      </c>
      <c r="K75" s="163"/>
      <c r="L75" s="31"/>
      <c r="M75" s="149"/>
      <c r="N75" s="149"/>
      <c r="O75" s="285"/>
      <c r="P75" s="11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56"/>
      <c r="BD75" s="256"/>
      <c r="BE75" s="256"/>
      <c r="BF75" s="256"/>
      <c r="BG75" s="256"/>
      <c r="BH75" s="256"/>
      <c r="BI75" s="256"/>
      <c r="BJ75" s="256"/>
      <c r="BK75" s="256"/>
      <c r="BL75" s="256"/>
      <c r="BM75" s="256"/>
      <c r="BN75" s="256"/>
      <c r="BO75" s="256"/>
      <c r="BP75" s="256"/>
      <c r="BQ75" s="256"/>
      <c r="BR75" s="256"/>
      <c r="BS75" s="256"/>
    </row>
    <row r="76" spans="2:71" s="37" customFormat="1" ht="12.75">
      <c r="B76" s="56" t="s">
        <v>51</v>
      </c>
      <c r="C76" s="171">
        <v>54.33601003507259</v>
      </c>
      <c r="D76" s="171">
        <v>32.72287252020411</v>
      </c>
      <c r="E76" s="38">
        <v>87.05888255527671</v>
      </c>
      <c r="F76" s="171">
        <v>6.807314752812632</v>
      </c>
      <c r="G76" s="171">
        <v>1.6671124591018944</v>
      </c>
      <c r="H76" s="38">
        <v>8.474427211914527</v>
      </c>
      <c r="I76" s="171">
        <v>4.466690232808766</v>
      </c>
      <c r="J76" s="38">
        <v>100</v>
      </c>
      <c r="K76" s="163"/>
      <c r="L76" s="31"/>
      <c r="M76" s="149"/>
      <c r="N76" s="149"/>
      <c r="O76" s="285"/>
      <c r="P76" s="11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56"/>
      <c r="BD76" s="256"/>
      <c r="BE76" s="256"/>
      <c r="BF76" s="256"/>
      <c r="BG76" s="256"/>
      <c r="BH76" s="256"/>
      <c r="BI76" s="256"/>
      <c r="BJ76" s="256"/>
      <c r="BK76" s="256"/>
      <c r="BL76" s="256"/>
      <c r="BM76" s="256"/>
      <c r="BN76" s="256"/>
      <c r="BO76" s="256"/>
      <c r="BP76" s="256"/>
      <c r="BQ76" s="256"/>
      <c r="BR76" s="256"/>
      <c r="BS76" s="256"/>
    </row>
    <row r="77" spans="2:71" s="37" customFormat="1" ht="12.75">
      <c r="B77" s="55"/>
      <c r="C77" s="53"/>
      <c r="D77" s="53"/>
      <c r="E77" s="44"/>
      <c r="F77" s="41"/>
      <c r="G77" s="41"/>
      <c r="H77" s="44"/>
      <c r="I77" s="41"/>
      <c r="J77" s="38"/>
      <c r="K77" s="163"/>
      <c r="L77" s="31"/>
      <c r="M77" s="149"/>
      <c r="N77" s="149"/>
      <c r="O77" s="285"/>
      <c r="P77" s="11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  <c r="BB77" s="285"/>
      <c r="BC77" s="256"/>
      <c r="BD77" s="256"/>
      <c r="BE77" s="256"/>
      <c r="BF77" s="256"/>
      <c r="BG77" s="256"/>
      <c r="BH77" s="256"/>
      <c r="BI77" s="256"/>
      <c r="BJ77" s="256"/>
      <c r="BK77" s="256"/>
      <c r="BL77" s="256"/>
      <c r="BM77" s="256"/>
      <c r="BN77" s="256"/>
      <c r="BO77" s="256"/>
      <c r="BP77" s="256"/>
      <c r="BQ77" s="256"/>
      <c r="BR77" s="256"/>
      <c r="BS77" s="256"/>
    </row>
    <row r="78" spans="2:71" s="37" customFormat="1" ht="12.75">
      <c r="B78" s="17" t="s">
        <v>55</v>
      </c>
      <c r="C78" s="53"/>
      <c r="D78" s="53"/>
      <c r="E78" s="44"/>
      <c r="F78" s="53"/>
      <c r="G78" s="53"/>
      <c r="H78" s="44"/>
      <c r="I78" s="53"/>
      <c r="J78" s="38"/>
      <c r="K78" s="163"/>
      <c r="L78" s="31"/>
      <c r="M78" s="149"/>
      <c r="N78" s="149"/>
      <c r="O78" s="285"/>
      <c r="P78" s="11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56"/>
      <c r="BD78" s="256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</row>
    <row r="79" spans="2:71" s="37" customFormat="1" ht="12.75">
      <c r="B79" s="55" t="s">
        <v>31</v>
      </c>
      <c r="C79" s="173">
        <v>55.51620945240364</v>
      </c>
      <c r="D79" s="173">
        <v>36.9742598047233</v>
      </c>
      <c r="E79" s="229">
        <v>92.49046925712695</v>
      </c>
      <c r="F79" s="173">
        <v>5.28425356116769</v>
      </c>
      <c r="G79" s="173" t="s">
        <v>63</v>
      </c>
      <c r="H79" s="229">
        <v>6.345629558999333</v>
      </c>
      <c r="I79" s="173" t="s">
        <v>63</v>
      </c>
      <c r="J79" s="38">
        <v>100</v>
      </c>
      <c r="K79" s="163"/>
      <c r="L79" s="31"/>
      <c r="M79" s="149"/>
      <c r="N79" s="149"/>
      <c r="O79" s="285"/>
      <c r="P79" s="11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56"/>
      <c r="BD79" s="256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  <c r="BP79" s="256"/>
      <c r="BQ79" s="256"/>
      <c r="BR79" s="256"/>
      <c r="BS79" s="256"/>
    </row>
    <row r="80" spans="2:71" s="37" customFormat="1" ht="12.75">
      <c r="B80" s="55" t="s">
        <v>29</v>
      </c>
      <c r="C80" s="173">
        <v>70.60618353889974</v>
      </c>
      <c r="D80" s="173">
        <v>23.97199194008216</v>
      </c>
      <c r="E80" s="229">
        <v>94.5781754789819</v>
      </c>
      <c r="F80" s="173">
        <v>2.5366959700757445</v>
      </c>
      <c r="G80" s="175">
        <v>0.3987508010725325</v>
      </c>
      <c r="H80" s="229">
        <v>2.935446771148277</v>
      </c>
      <c r="I80" s="173">
        <v>2.4863777498698085</v>
      </c>
      <c r="J80" s="38">
        <v>100</v>
      </c>
      <c r="K80" s="163"/>
      <c r="L80" s="31"/>
      <c r="M80" s="149"/>
      <c r="N80" s="149"/>
      <c r="O80" s="285"/>
      <c r="P80" s="11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285"/>
      <c r="BC80" s="256"/>
      <c r="BD80" s="256"/>
      <c r="BE80" s="256"/>
      <c r="BF80" s="256"/>
      <c r="BG80" s="256"/>
      <c r="BH80" s="256"/>
      <c r="BI80" s="256"/>
      <c r="BJ80" s="256"/>
      <c r="BK80" s="256"/>
      <c r="BL80" s="256"/>
      <c r="BM80" s="256"/>
      <c r="BN80" s="256"/>
      <c r="BO80" s="256"/>
      <c r="BP80" s="256"/>
      <c r="BQ80" s="256"/>
      <c r="BR80" s="256"/>
      <c r="BS80" s="256"/>
    </row>
    <row r="81" spans="2:71" s="37" customFormat="1" ht="12.75">
      <c r="B81" s="55"/>
      <c r="C81" s="171"/>
      <c r="D81" s="171"/>
      <c r="E81" s="38"/>
      <c r="F81" s="171"/>
      <c r="G81" s="171"/>
      <c r="H81" s="38"/>
      <c r="I81" s="171"/>
      <c r="J81" s="38"/>
      <c r="K81" s="163"/>
      <c r="L81" s="31"/>
      <c r="M81" s="149"/>
      <c r="N81" s="149"/>
      <c r="O81" s="285"/>
      <c r="P81" s="11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</row>
    <row r="82" spans="2:71" s="37" customFormat="1" ht="12.75">
      <c r="B82" s="17" t="s">
        <v>56</v>
      </c>
      <c r="C82" s="171"/>
      <c r="D82" s="171"/>
      <c r="E82" s="38"/>
      <c r="F82" s="171"/>
      <c r="G82" s="171"/>
      <c r="H82" s="38"/>
      <c r="I82" s="171"/>
      <c r="J82" s="38"/>
      <c r="K82" s="163"/>
      <c r="L82" s="31"/>
      <c r="M82" s="149"/>
      <c r="N82" s="149"/>
      <c r="O82" s="285"/>
      <c r="P82" s="11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</row>
    <row r="83" spans="2:71" s="37" customFormat="1" ht="12.75">
      <c r="B83" s="55" t="s">
        <v>122</v>
      </c>
      <c r="C83" s="171">
        <v>72.45734788560534</v>
      </c>
      <c r="D83" s="171">
        <v>23.554448356772216</v>
      </c>
      <c r="E83" s="38">
        <v>96.01179624237757</v>
      </c>
      <c r="F83" s="171">
        <v>1.8659668098141882</v>
      </c>
      <c r="G83" s="172">
        <v>0.2345631851636052</v>
      </c>
      <c r="H83" s="38">
        <v>2.1005299949777934</v>
      </c>
      <c r="I83" s="171">
        <v>1.8876737626446396</v>
      </c>
      <c r="J83" s="38">
        <v>100</v>
      </c>
      <c r="K83" s="163"/>
      <c r="L83" s="31"/>
      <c r="M83" s="149"/>
      <c r="N83" s="149"/>
      <c r="O83" s="285"/>
      <c r="P83" s="11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56"/>
      <c r="BD83" s="256"/>
      <c r="BE83" s="256"/>
      <c r="BF83" s="256"/>
      <c r="BG83" s="256"/>
      <c r="BH83" s="256"/>
      <c r="BI83" s="256"/>
      <c r="BJ83" s="256"/>
      <c r="BK83" s="256"/>
      <c r="BL83" s="256"/>
      <c r="BM83" s="256"/>
      <c r="BN83" s="256"/>
      <c r="BO83" s="256"/>
      <c r="BP83" s="256"/>
      <c r="BQ83" s="256"/>
      <c r="BR83" s="256"/>
      <c r="BS83" s="256"/>
    </row>
    <row r="84" spans="2:71" s="37" customFormat="1" ht="12.75">
      <c r="B84" s="55" t="s">
        <v>33</v>
      </c>
      <c r="C84" s="171">
        <v>52.48241197927004</v>
      </c>
      <c r="D84" s="171">
        <v>33.0171136896812</v>
      </c>
      <c r="E84" s="38">
        <v>85.49952566895125</v>
      </c>
      <c r="F84" s="171">
        <v>7.6551154738601825</v>
      </c>
      <c r="G84" s="171" t="s">
        <v>63</v>
      </c>
      <c r="H84" s="38">
        <v>9.451964568689402</v>
      </c>
      <c r="I84" s="171">
        <v>5.048509762359356</v>
      </c>
      <c r="J84" s="38">
        <v>100</v>
      </c>
      <c r="K84" s="163"/>
      <c r="L84" s="31"/>
      <c r="M84" s="149"/>
      <c r="N84" s="149"/>
      <c r="O84" s="285"/>
      <c r="P84" s="11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56"/>
      <c r="BD84" s="256"/>
      <c r="BE84" s="256"/>
      <c r="BF84" s="256"/>
      <c r="BG84" s="256"/>
      <c r="BH84" s="256"/>
      <c r="BI84" s="256"/>
      <c r="BJ84" s="256"/>
      <c r="BK84" s="256"/>
      <c r="BL84" s="256"/>
      <c r="BM84" s="256"/>
      <c r="BN84" s="256"/>
      <c r="BO84" s="256"/>
      <c r="BP84" s="256"/>
      <c r="BQ84" s="256"/>
      <c r="BR84" s="256"/>
      <c r="BS84" s="256"/>
    </row>
    <row r="85" spans="2:71" s="37" customFormat="1" ht="12.75">
      <c r="B85" s="55" t="s">
        <v>34</v>
      </c>
      <c r="C85" s="171">
        <v>57.60425761475262</v>
      </c>
      <c r="D85" s="171">
        <v>31.499264212560806</v>
      </c>
      <c r="E85" s="38">
        <v>89.10352182731343</v>
      </c>
      <c r="F85" s="171">
        <v>4.822251914873213</v>
      </c>
      <c r="G85" s="171" t="s">
        <v>63</v>
      </c>
      <c r="H85" s="38">
        <v>5.686850645699592</v>
      </c>
      <c r="I85" s="171">
        <v>5.209627526986985</v>
      </c>
      <c r="J85" s="38">
        <v>100</v>
      </c>
      <c r="K85" s="163"/>
      <c r="L85" s="31"/>
      <c r="M85" s="149"/>
      <c r="N85" s="149"/>
      <c r="O85" s="285"/>
      <c r="P85" s="11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  <c r="BB85" s="285"/>
      <c r="BC85" s="256"/>
      <c r="BD85" s="256"/>
      <c r="BE85" s="256"/>
      <c r="BF85" s="256"/>
      <c r="BG85" s="256"/>
      <c r="BH85" s="256"/>
      <c r="BI85" s="256"/>
      <c r="BJ85" s="256"/>
      <c r="BK85" s="256"/>
      <c r="BL85" s="256"/>
      <c r="BM85" s="256"/>
      <c r="BN85" s="256"/>
      <c r="BO85" s="256"/>
      <c r="BP85" s="256"/>
      <c r="BQ85" s="256"/>
      <c r="BR85" s="256"/>
      <c r="BS85" s="256"/>
    </row>
    <row r="86" spans="2:71" s="178" customFormat="1" ht="12.75">
      <c r="B86" s="17" t="s">
        <v>3</v>
      </c>
      <c r="C86" s="38">
        <v>55.15293063049008</v>
      </c>
      <c r="D86" s="38">
        <v>32.22571042865483</v>
      </c>
      <c r="E86" s="38">
        <v>87.37864105914491</v>
      </c>
      <c r="F86" s="38">
        <v>6.178066865009731</v>
      </c>
      <c r="G86" s="38" t="s">
        <v>63</v>
      </c>
      <c r="H86" s="38">
        <v>7.488842742905363</v>
      </c>
      <c r="I86" s="38">
        <v>5.132516197949721</v>
      </c>
      <c r="J86" s="38">
        <v>100</v>
      </c>
      <c r="K86" s="163"/>
      <c r="L86" s="31"/>
      <c r="M86" s="149"/>
      <c r="N86" s="149"/>
      <c r="O86" s="286"/>
      <c r="P86" s="12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61"/>
      <c r="BD86" s="261"/>
      <c r="BE86" s="261"/>
      <c r="BF86" s="261"/>
      <c r="BG86" s="261"/>
      <c r="BH86" s="261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</row>
    <row r="87" spans="2:71" s="37" customFormat="1" ht="12.75">
      <c r="B87" s="55" t="s">
        <v>100</v>
      </c>
      <c r="C87" s="171">
        <v>70.26361274280866</v>
      </c>
      <c r="D87" s="171">
        <v>24.922964190804883</v>
      </c>
      <c r="E87" s="38">
        <v>95.18657693361355</v>
      </c>
      <c r="F87" s="171">
        <v>3.062941762651199</v>
      </c>
      <c r="G87" s="171" t="s">
        <v>63</v>
      </c>
      <c r="H87" s="38">
        <v>3.5621922462234936</v>
      </c>
      <c r="I87" s="171">
        <v>1.2512308201629567</v>
      </c>
      <c r="J87" s="38">
        <v>100</v>
      </c>
      <c r="K87" s="163"/>
      <c r="L87" s="31"/>
      <c r="M87" s="149"/>
      <c r="N87" s="149"/>
      <c r="O87" s="285"/>
      <c r="P87" s="11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56"/>
      <c r="BD87" s="256"/>
      <c r="BE87" s="256"/>
      <c r="BF87" s="256"/>
      <c r="BG87" s="256"/>
      <c r="BH87" s="256"/>
      <c r="BI87" s="256"/>
      <c r="BJ87" s="256"/>
      <c r="BK87" s="256"/>
      <c r="BL87" s="256"/>
      <c r="BM87" s="256"/>
      <c r="BN87" s="256"/>
      <c r="BO87" s="256"/>
      <c r="BP87" s="256"/>
      <c r="BQ87" s="256"/>
      <c r="BR87" s="256"/>
      <c r="BS87" s="256"/>
    </row>
    <row r="88" spans="2:71" s="37" customFormat="1" ht="12.75">
      <c r="B88" s="55"/>
      <c r="C88" s="171"/>
      <c r="D88" s="171"/>
      <c r="E88" s="38"/>
      <c r="F88" s="171"/>
      <c r="G88" s="171"/>
      <c r="H88" s="38"/>
      <c r="I88" s="171"/>
      <c r="J88" s="38"/>
      <c r="K88" s="163"/>
      <c r="L88" s="31"/>
      <c r="M88" s="149"/>
      <c r="N88" s="149"/>
      <c r="O88" s="285"/>
      <c r="P88" s="11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56"/>
      <c r="BD88" s="256"/>
      <c r="BE88" s="256"/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56"/>
    </row>
    <row r="89" spans="2:71" s="37" customFormat="1" ht="12.75">
      <c r="B89" s="17" t="s">
        <v>57</v>
      </c>
      <c r="C89" s="171"/>
      <c r="D89" s="171"/>
      <c r="E89" s="38"/>
      <c r="F89" s="171"/>
      <c r="G89" s="171"/>
      <c r="H89" s="38"/>
      <c r="I89" s="171"/>
      <c r="J89" s="38"/>
      <c r="K89" s="163"/>
      <c r="L89" s="31"/>
      <c r="M89" s="149"/>
      <c r="N89" s="149"/>
      <c r="O89" s="285"/>
      <c r="P89" s="11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56"/>
      <c r="BD89" s="256"/>
      <c r="BE89" s="256"/>
      <c r="BF89" s="256"/>
      <c r="BG89" s="256"/>
      <c r="BH89" s="256"/>
      <c r="BI89" s="256"/>
      <c r="BJ89" s="256"/>
      <c r="BK89" s="256"/>
      <c r="BL89" s="256"/>
      <c r="BM89" s="256"/>
      <c r="BN89" s="256"/>
      <c r="BO89" s="256"/>
      <c r="BP89" s="256"/>
      <c r="BQ89" s="256"/>
      <c r="BR89" s="256"/>
      <c r="BS89" s="256"/>
    </row>
    <row r="90" spans="2:71" s="37" customFormat="1" ht="12.75">
      <c r="B90" s="55" t="s">
        <v>36</v>
      </c>
      <c r="C90" s="171">
        <v>73.4885598287883</v>
      </c>
      <c r="D90" s="171">
        <v>22.798473921140406</v>
      </c>
      <c r="E90" s="38">
        <v>96.2870337499287</v>
      </c>
      <c r="F90" s="171">
        <v>1.912222726952001</v>
      </c>
      <c r="G90" s="171" t="s">
        <v>63</v>
      </c>
      <c r="H90" s="38">
        <v>2.280055262866066</v>
      </c>
      <c r="I90" s="171">
        <v>1.4329109872052368</v>
      </c>
      <c r="J90" s="38">
        <v>100</v>
      </c>
      <c r="K90" s="163"/>
      <c r="L90" s="31"/>
      <c r="M90" s="149"/>
      <c r="N90" s="149"/>
      <c r="O90" s="285"/>
      <c r="P90" s="11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85"/>
      <c r="BC90" s="256"/>
      <c r="BD90" s="256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6"/>
    </row>
    <row r="91" spans="2:71" s="37" customFormat="1" ht="12.75">
      <c r="B91" s="55" t="s">
        <v>37</v>
      </c>
      <c r="C91" s="171">
        <v>72.1178712980468</v>
      </c>
      <c r="D91" s="171">
        <v>24.26977617169788</v>
      </c>
      <c r="E91" s="38">
        <v>96.38764746974468</v>
      </c>
      <c r="F91" s="171">
        <v>2.685545440897411</v>
      </c>
      <c r="G91" s="171" t="s">
        <v>63</v>
      </c>
      <c r="H91" s="38">
        <v>3.0838410222015145</v>
      </c>
      <c r="I91" s="171" t="s">
        <v>63</v>
      </c>
      <c r="J91" s="38">
        <v>100</v>
      </c>
      <c r="K91" s="163"/>
      <c r="L91" s="31"/>
      <c r="M91" s="149"/>
      <c r="N91" s="149"/>
      <c r="O91" s="285"/>
      <c r="P91" s="11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85"/>
      <c r="BC91" s="256"/>
      <c r="BD91" s="256"/>
      <c r="BE91" s="256"/>
      <c r="BF91" s="256"/>
      <c r="BG91" s="256"/>
      <c r="BH91" s="256"/>
      <c r="BI91" s="256"/>
      <c r="BJ91" s="256"/>
      <c r="BK91" s="256"/>
      <c r="BL91" s="256"/>
      <c r="BM91" s="256"/>
      <c r="BN91" s="256"/>
      <c r="BO91" s="256"/>
      <c r="BP91" s="256"/>
      <c r="BQ91" s="256"/>
      <c r="BR91" s="256"/>
      <c r="BS91" s="256"/>
    </row>
    <row r="92" spans="2:71" s="37" customFormat="1" ht="12.75">
      <c r="B92" s="55" t="s">
        <v>38</v>
      </c>
      <c r="C92" s="171">
        <v>58.59120049836013</v>
      </c>
      <c r="D92" s="171">
        <v>34.88879165917695</v>
      </c>
      <c r="E92" s="38">
        <v>93.4799921575371</v>
      </c>
      <c r="F92" s="171">
        <v>4.927138630661155</v>
      </c>
      <c r="G92" s="171" t="s">
        <v>63</v>
      </c>
      <c r="H92" s="38">
        <v>5.428612494679745</v>
      </c>
      <c r="I92" s="171" t="s">
        <v>63</v>
      </c>
      <c r="J92" s="38">
        <v>100</v>
      </c>
      <c r="K92" s="163"/>
      <c r="L92" s="31"/>
      <c r="M92" s="149"/>
      <c r="N92" s="149"/>
      <c r="O92" s="285"/>
      <c r="P92" s="11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5"/>
      <c r="AZ92" s="285"/>
      <c r="BA92" s="285"/>
      <c r="BB92" s="285"/>
      <c r="BC92" s="256"/>
      <c r="BD92" s="256"/>
      <c r="BE92" s="256"/>
      <c r="BF92" s="256"/>
      <c r="BG92" s="256"/>
      <c r="BH92" s="256"/>
      <c r="BI92" s="256"/>
      <c r="BJ92" s="256"/>
      <c r="BK92" s="256"/>
      <c r="BL92" s="256"/>
      <c r="BM92" s="256"/>
      <c r="BN92" s="256"/>
      <c r="BO92" s="256"/>
      <c r="BP92" s="256"/>
      <c r="BQ92" s="256"/>
      <c r="BR92" s="256"/>
      <c r="BS92" s="256"/>
    </row>
    <row r="93" spans="2:71" s="37" customFormat="1" ht="12.75">
      <c r="B93" s="55" t="s">
        <v>39</v>
      </c>
      <c r="C93" s="171">
        <v>65.04949179031574</v>
      </c>
      <c r="D93" s="171">
        <v>28.391495726357714</v>
      </c>
      <c r="E93" s="38">
        <v>93.44098751667346</v>
      </c>
      <c r="F93" s="172">
        <v>2.7860954502494457</v>
      </c>
      <c r="G93" s="171" t="s">
        <v>63</v>
      </c>
      <c r="H93" s="38">
        <v>3.7298562062057146</v>
      </c>
      <c r="I93" s="172">
        <v>2.8291562771208216</v>
      </c>
      <c r="J93" s="38">
        <v>100</v>
      </c>
      <c r="K93" s="163"/>
      <c r="L93" s="31"/>
      <c r="M93" s="149"/>
      <c r="N93" s="149"/>
      <c r="O93" s="285"/>
      <c r="P93" s="11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  <c r="AY93" s="285"/>
      <c r="AZ93" s="285"/>
      <c r="BA93" s="285"/>
      <c r="BB93" s="285"/>
      <c r="BC93" s="256"/>
      <c r="BD93" s="256"/>
      <c r="BE93" s="256"/>
      <c r="BF93" s="256"/>
      <c r="BG93" s="256"/>
      <c r="BH93" s="256"/>
      <c r="BI93" s="256"/>
      <c r="BJ93" s="256"/>
      <c r="BK93" s="256"/>
      <c r="BL93" s="256"/>
      <c r="BM93" s="256"/>
      <c r="BN93" s="256"/>
      <c r="BO93" s="256"/>
      <c r="BP93" s="256"/>
      <c r="BQ93" s="256"/>
      <c r="BR93" s="256"/>
      <c r="BS93" s="256"/>
    </row>
    <row r="94" spans="2:71" s="37" customFormat="1" ht="12.75">
      <c r="B94" s="55" t="s">
        <v>40</v>
      </c>
      <c r="C94" s="171">
        <v>67.7186966942916</v>
      </c>
      <c r="D94" s="171">
        <v>25.70009469838229</v>
      </c>
      <c r="E94" s="38">
        <v>93.41879139267388</v>
      </c>
      <c r="F94" s="171">
        <v>4.510724779815747</v>
      </c>
      <c r="G94" s="171" t="s">
        <v>63</v>
      </c>
      <c r="H94" s="38">
        <v>5.077501160104749</v>
      </c>
      <c r="I94" s="172">
        <v>1.5037074472213694</v>
      </c>
      <c r="J94" s="38">
        <v>100</v>
      </c>
      <c r="K94" s="163"/>
      <c r="L94" s="31"/>
      <c r="M94" s="149"/>
      <c r="N94" s="149"/>
      <c r="O94" s="285"/>
      <c r="P94" s="11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  <c r="AY94" s="285"/>
      <c r="AZ94" s="285"/>
      <c r="BA94" s="285"/>
      <c r="BB94" s="285"/>
      <c r="BC94" s="256"/>
      <c r="BD94" s="256"/>
      <c r="BE94" s="256"/>
      <c r="BF94" s="256"/>
      <c r="BG94" s="256"/>
      <c r="BH94" s="256"/>
      <c r="BI94" s="256"/>
      <c r="BJ94" s="256"/>
      <c r="BK94" s="256"/>
      <c r="BL94" s="256"/>
      <c r="BM94" s="256"/>
      <c r="BN94" s="256"/>
      <c r="BO94" s="256"/>
      <c r="BP94" s="256"/>
      <c r="BQ94" s="256"/>
      <c r="BR94" s="256"/>
      <c r="BS94" s="256"/>
    </row>
    <row r="95" spans="2:71" s="37" customFormat="1" ht="12.75">
      <c r="B95" s="55" t="s">
        <v>41</v>
      </c>
      <c r="C95" s="171">
        <v>62.55795354611588</v>
      </c>
      <c r="D95" s="171">
        <v>26.265364499441944</v>
      </c>
      <c r="E95" s="38">
        <v>88.82331804555783</v>
      </c>
      <c r="F95" s="171">
        <v>2.5760125899512607</v>
      </c>
      <c r="G95" s="171" t="s">
        <v>63</v>
      </c>
      <c r="H95" s="38">
        <v>3.031471028222027</v>
      </c>
      <c r="I95" s="171">
        <v>8.145210926220148</v>
      </c>
      <c r="J95" s="38">
        <v>100</v>
      </c>
      <c r="K95" s="163"/>
      <c r="L95" s="31"/>
      <c r="M95" s="149"/>
      <c r="N95" s="149"/>
      <c r="O95" s="285"/>
      <c r="P95" s="11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5"/>
      <c r="AL95" s="285"/>
      <c r="AM95" s="285"/>
      <c r="AN95" s="285"/>
      <c r="AO95" s="285"/>
      <c r="AP95" s="285"/>
      <c r="AQ95" s="285"/>
      <c r="AR95" s="285"/>
      <c r="AS95" s="285"/>
      <c r="AT95" s="285"/>
      <c r="AU95" s="285"/>
      <c r="AV95" s="285"/>
      <c r="AW95" s="285"/>
      <c r="AX95" s="285"/>
      <c r="AY95" s="285"/>
      <c r="AZ95" s="285"/>
      <c r="BA95" s="285"/>
      <c r="BB95" s="285"/>
      <c r="BC95" s="256"/>
      <c r="BD95" s="256"/>
      <c r="BE95" s="256"/>
      <c r="BF95" s="256"/>
      <c r="BG95" s="256"/>
      <c r="BH95" s="256"/>
      <c r="BI95" s="256"/>
      <c r="BJ95" s="256"/>
      <c r="BK95" s="256"/>
      <c r="BL95" s="256"/>
      <c r="BM95" s="256"/>
      <c r="BN95" s="256"/>
      <c r="BO95" s="256"/>
      <c r="BP95" s="256"/>
      <c r="BQ95" s="256"/>
      <c r="BR95" s="256"/>
      <c r="BS95" s="256"/>
    </row>
    <row r="96" spans="2:71" s="37" customFormat="1" ht="12.75">
      <c r="B96" s="55"/>
      <c r="C96" s="171"/>
      <c r="D96" s="171"/>
      <c r="E96" s="38"/>
      <c r="F96" s="171"/>
      <c r="G96" s="171"/>
      <c r="H96" s="38"/>
      <c r="I96" s="171"/>
      <c r="J96" s="38"/>
      <c r="K96" s="163"/>
      <c r="L96" s="31"/>
      <c r="M96" s="149"/>
      <c r="N96" s="149"/>
      <c r="O96" s="285"/>
      <c r="P96" s="11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  <c r="AN96" s="285"/>
      <c r="AO96" s="285"/>
      <c r="AP96" s="285"/>
      <c r="AQ96" s="285"/>
      <c r="AR96" s="285"/>
      <c r="AS96" s="285"/>
      <c r="AT96" s="285"/>
      <c r="AU96" s="285"/>
      <c r="AV96" s="285"/>
      <c r="AW96" s="285"/>
      <c r="AX96" s="285"/>
      <c r="AY96" s="285"/>
      <c r="AZ96" s="285"/>
      <c r="BA96" s="285"/>
      <c r="BB96" s="285"/>
      <c r="BC96" s="256"/>
      <c r="BD96" s="256"/>
      <c r="BE96" s="256"/>
      <c r="BF96" s="256"/>
      <c r="BG96" s="256"/>
      <c r="BH96" s="256"/>
      <c r="BI96" s="256"/>
      <c r="BJ96" s="256"/>
      <c r="BK96" s="256"/>
      <c r="BL96" s="256"/>
      <c r="BM96" s="256"/>
      <c r="BN96" s="256"/>
      <c r="BO96" s="256"/>
      <c r="BP96" s="256"/>
      <c r="BQ96" s="256"/>
      <c r="BR96" s="256"/>
      <c r="BS96" s="256"/>
    </row>
    <row r="97" spans="2:71" s="37" customFormat="1" ht="12.75">
      <c r="B97" s="17" t="s">
        <v>58</v>
      </c>
      <c r="C97" s="171"/>
      <c r="D97" s="171"/>
      <c r="E97" s="38"/>
      <c r="F97" s="171"/>
      <c r="G97" s="171"/>
      <c r="H97" s="38"/>
      <c r="I97" s="171"/>
      <c r="J97" s="38"/>
      <c r="K97" s="163"/>
      <c r="L97" s="31"/>
      <c r="M97" s="149"/>
      <c r="N97" s="149"/>
      <c r="O97" s="285"/>
      <c r="P97" s="11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  <c r="AN97" s="285"/>
      <c r="AO97" s="285"/>
      <c r="AP97" s="285"/>
      <c r="AQ97" s="285"/>
      <c r="AR97" s="285"/>
      <c r="AS97" s="285"/>
      <c r="AT97" s="285"/>
      <c r="AU97" s="285"/>
      <c r="AV97" s="285"/>
      <c r="AW97" s="285"/>
      <c r="AX97" s="285"/>
      <c r="AY97" s="285"/>
      <c r="AZ97" s="285"/>
      <c r="BA97" s="285"/>
      <c r="BB97" s="285"/>
      <c r="BC97" s="256"/>
      <c r="BD97" s="256"/>
      <c r="BE97" s="256"/>
      <c r="BF97" s="256"/>
      <c r="BG97" s="256"/>
      <c r="BH97" s="256"/>
      <c r="BI97" s="256"/>
      <c r="BJ97" s="256"/>
      <c r="BK97" s="256"/>
      <c r="BL97" s="256"/>
      <c r="BM97" s="256"/>
      <c r="BN97" s="256"/>
      <c r="BO97" s="256"/>
      <c r="BP97" s="256"/>
      <c r="BQ97" s="256"/>
      <c r="BR97" s="256"/>
      <c r="BS97" s="256"/>
    </row>
    <row r="98" spans="2:71" s="37" customFormat="1" ht="12.75">
      <c r="B98" s="55" t="s">
        <v>42</v>
      </c>
      <c r="C98" s="171">
        <v>70.98234570383991</v>
      </c>
      <c r="D98" s="171">
        <v>23.102688679666873</v>
      </c>
      <c r="E98" s="38">
        <v>94.08503438350678</v>
      </c>
      <c r="F98" s="171" t="s">
        <v>63</v>
      </c>
      <c r="G98" s="171" t="s">
        <v>63</v>
      </c>
      <c r="H98" s="38">
        <v>1.921438338934638</v>
      </c>
      <c r="I98" s="172">
        <v>3.9935272775585853</v>
      </c>
      <c r="J98" s="38">
        <v>100</v>
      </c>
      <c r="K98" s="163"/>
      <c r="L98" s="31"/>
      <c r="M98" s="149"/>
      <c r="N98" s="149"/>
      <c r="O98" s="285"/>
      <c r="P98" s="11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85"/>
      <c r="BC98" s="256"/>
      <c r="BD98" s="256"/>
      <c r="BE98" s="256"/>
      <c r="BF98" s="256"/>
      <c r="BG98" s="256"/>
      <c r="BH98" s="256"/>
      <c r="BI98" s="256"/>
      <c r="BJ98" s="256"/>
      <c r="BK98" s="256"/>
      <c r="BL98" s="256"/>
      <c r="BM98" s="256"/>
      <c r="BN98" s="256"/>
      <c r="BO98" s="256"/>
      <c r="BP98" s="256"/>
      <c r="BQ98" s="256"/>
      <c r="BR98" s="256"/>
      <c r="BS98" s="256"/>
    </row>
    <row r="99" spans="2:71" s="37" customFormat="1" ht="12.75">
      <c r="B99" s="55" t="s">
        <v>43</v>
      </c>
      <c r="C99" s="171">
        <v>66.15369996799049</v>
      </c>
      <c r="D99" s="171">
        <v>26.54425570837806</v>
      </c>
      <c r="E99" s="38">
        <v>92.69795567636857</v>
      </c>
      <c r="F99" s="171">
        <v>3.816091754748454</v>
      </c>
      <c r="G99" s="171" t="s">
        <v>63</v>
      </c>
      <c r="H99" s="38">
        <v>4.367693135574228</v>
      </c>
      <c r="I99" s="171">
        <v>2.9343511880572195</v>
      </c>
      <c r="J99" s="38">
        <v>100</v>
      </c>
      <c r="K99" s="163"/>
      <c r="L99" s="31"/>
      <c r="M99" s="149"/>
      <c r="N99" s="149"/>
      <c r="O99" s="285"/>
      <c r="P99" s="11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56"/>
      <c r="BD99" s="256"/>
      <c r="BE99" s="256"/>
      <c r="BF99" s="256"/>
      <c r="BG99" s="256"/>
      <c r="BH99" s="256"/>
      <c r="BI99" s="256"/>
      <c r="BJ99" s="256"/>
      <c r="BK99" s="256"/>
      <c r="BL99" s="256"/>
      <c r="BM99" s="256"/>
      <c r="BN99" s="256"/>
      <c r="BO99" s="256"/>
      <c r="BP99" s="256"/>
      <c r="BQ99" s="256"/>
      <c r="BR99" s="256"/>
      <c r="BS99" s="256"/>
    </row>
    <row r="100" spans="2:71" s="37" customFormat="1" ht="12.75">
      <c r="B100" s="55" t="s">
        <v>44</v>
      </c>
      <c r="C100" s="171">
        <v>67.36879827490382</v>
      </c>
      <c r="D100" s="171">
        <v>26.805580291773758</v>
      </c>
      <c r="E100" s="38">
        <v>94.17437856667759</v>
      </c>
      <c r="F100" s="171">
        <v>3.0574929481521287</v>
      </c>
      <c r="G100" s="171" t="s">
        <v>63</v>
      </c>
      <c r="H100" s="38">
        <v>3.666346089688709</v>
      </c>
      <c r="I100" s="172">
        <v>2.1592753436337153</v>
      </c>
      <c r="J100" s="38">
        <v>100</v>
      </c>
      <c r="K100" s="163"/>
      <c r="L100" s="31"/>
      <c r="M100" s="149"/>
      <c r="N100" s="149"/>
      <c r="O100" s="285"/>
      <c r="P100" s="11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256"/>
      <c r="BD100" s="256"/>
      <c r="BE100" s="256"/>
      <c r="BF100" s="256"/>
      <c r="BG100" s="256"/>
      <c r="BH100" s="256"/>
      <c r="BI100" s="256"/>
      <c r="BJ100" s="256"/>
      <c r="BK100" s="256"/>
      <c r="BL100" s="256"/>
      <c r="BM100" s="256"/>
      <c r="BN100" s="256"/>
      <c r="BO100" s="256"/>
      <c r="BP100" s="256"/>
      <c r="BQ100" s="256"/>
      <c r="BR100" s="256"/>
      <c r="BS100" s="256"/>
    </row>
    <row r="101" spans="2:71" s="37" customFormat="1" ht="12.75">
      <c r="B101" s="55" t="s">
        <v>45</v>
      </c>
      <c r="C101" s="171">
        <v>70.16654051259209</v>
      </c>
      <c r="D101" s="171">
        <v>25.228566787295932</v>
      </c>
      <c r="E101" s="38">
        <v>95.39510729988802</v>
      </c>
      <c r="F101" s="172">
        <v>2.4457462429655963</v>
      </c>
      <c r="G101" s="171" t="s">
        <v>63</v>
      </c>
      <c r="H101" s="38">
        <v>2.491643119693945</v>
      </c>
      <c r="I101" s="172">
        <v>2.1132495804180342</v>
      </c>
      <c r="J101" s="38">
        <v>100</v>
      </c>
      <c r="K101" s="163"/>
      <c r="L101" s="31"/>
      <c r="M101" s="149"/>
      <c r="N101" s="149"/>
      <c r="O101" s="285"/>
      <c r="P101" s="11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56"/>
      <c r="BD101" s="256"/>
      <c r="BE101" s="256"/>
      <c r="BF101" s="256"/>
      <c r="BG101" s="256"/>
      <c r="BH101" s="256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56"/>
    </row>
    <row r="102" spans="2:71" s="37" customFormat="1" ht="12.75">
      <c r="B102" s="55" t="s">
        <v>46</v>
      </c>
      <c r="C102" s="171">
        <v>67.23259353186522</v>
      </c>
      <c r="D102" s="171">
        <v>26.63234485067608</v>
      </c>
      <c r="E102" s="38">
        <v>93.86493838254131</v>
      </c>
      <c r="F102" s="171">
        <v>3.373232346097669</v>
      </c>
      <c r="G102" s="171" t="s">
        <v>63</v>
      </c>
      <c r="H102" s="38">
        <v>3.9105321429363267</v>
      </c>
      <c r="I102" s="172">
        <v>2.224529474522375</v>
      </c>
      <c r="J102" s="38">
        <v>100</v>
      </c>
      <c r="K102" s="163"/>
      <c r="L102" s="31"/>
      <c r="M102" s="149"/>
      <c r="N102" s="149"/>
      <c r="O102" s="285"/>
      <c r="P102" s="11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  <c r="AU102" s="285"/>
      <c r="AV102" s="285"/>
      <c r="AW102" s="285"/>
      <c r="AX102" s="285"/>
      <c r="AY102" s="285"/>
      <c r="AZ102" s="285"/>
      <c r="BA102" s="285"/>
      <c r="BB102" s="285"/>
      <c r="BC102" s="256"/>
      <c r="BD102" s="256"/>
      <c r="BE102" s="256"/>
      <c r="BF102" s="256"/>
      <c r="BG102" s="256"/>
      <c r="BH102" s="256"/>
      <c r="BI102" s="256"/>
      <c r="BJ102" s="256"/>
      <c r="BK102" s="256"/>
      <c r="BL102" s="256"/>
      <c r="BM102" s="256"/>
      <c r="BN102" s="256"/>
      <c r="BO102" s="256"/>
      <c r="BP102" s="256"/>
      <c r="BQ102" s="256"/>
      <c r="BR102" s="256"/>
      <c r="BS102" s="256"/>
    </row>
    <row r="103" spans="2:71" s="37" customFormat="1" ht="12.75">
      <c r="B103" s="55" t="s">
        <v>47</v>
      </c>
      <c r="C103" s="171">
        <v>76.95106740349514</v>
      </c>
      <c r="D103" s="171">
        <v>19.103615683610347</v>
      </c>
      <c r="E103" s="38">
        <v>96.05468308710549</v>
      </c>
      <c r="F103" s="171" t="s">
        <v>63</v>
      </c>
      <c r="G103" s="171" t="s">
        <v>63</v>
      </c>
      <c r="H103" s="38">
        <v>1.331799082622428</v>
      </c>
      <c r="I103" s="171">
        <v>2.6135178302720683</v>
      </c>
      <c r="J103" s="38">
        <v>100</v>
      </c>
      <c r="K103" s="163"/>
      <c r="L103" s="31"/>
      <c r="M103" s="149"/>
      <c r="N103" s="149"/>
      <c r="O103" s="285"/>
      <c r="P103" s="11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56"/>
      <c r="BD103" s="256"/>
      <c r="BE103" s="256"/>
      <c r="BF103" s="256"/>
      <c r="BG103" s="256"/>
      <c r="BH103" s="256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56"/>
    </row>
    <row r="104" spans="2:71" s="37" customFormat="1" ht="12.75">
      <c r="B104" s="55" t="s">
        <v>48</v>
      </c>
      <c r="C104" s="171">
        <v>56.339697725067495</v>
      </c>
      <c r="D104" s="171">
        <v>35.8486080197754</v>
      </c>
      <c r="E104" s="38">
        <v>92.18830574484288</v>
      </c>
      <c r="F104" s="171">
        <v>5.166470387783411</v>
      </c>
      <c r="G104" s="171" t="s">
        <v>63</v>
      </c>
      <c r="H104" s="38">
        <v>6.099381795681708</v>
      </c>
      <c r="I104" s="171">
        <v>1.712312459475412</v>
      </c>
      <c r="J104" s="38">
        <v>100</v>
      </c>
      <c r="K104" s="163"/>
      <c r="L104" s="31"/>
      <c r="M104" s="149"/>
      <c r="N104" s="149"/>
      <c r="O104" s="285"/>
      <c r="P104" s="11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  <c r="AY104" s="285"/>
      <c r="AZ104" s="285"/>
      <c r="BA104" s="285"/>
      <c r="BB104" s="285"/>
      <c r="BC104" s="256"/>
      <c r="BD104" s="256"/>
      <c r="BE104" s="256"/>
      <c r="BF104" s="256"/>
      <c r="BG104" s="256"/>
      <c r="BH104" s="256"/>
      <c r="BI104" s="256"/>
      <c r="BJ104" s="256"/>
      <c r="BK104" s="256"/>
      <c r="BL104" s="256"/>
      <c r="BM104" s="256"/>
      <c r="BN104" s="256"/>
      <c r="BO104" s="256"/>
      <c r="BP104" s="256"/>
      <c r="BQ104" s="256"/>
      <c r="BR104" s="256"/>
      <c r="BS104" s="256"/>
    </row>
    <row r="105" spans="2:71" s="37" customFormat="1" ht="12.75">
      <c r="B105" s="55" t="s">
        <v>49</v>
      </c>
      <c r="C105" s="171">
        <v>73.32527396624789</v>
      </c>
      <c r="D105" s="171">
        <v>22.652632811066784</v>
      </c>
      <c r="E105" s="38">
        <v>95.97790677731469</v>
      </c>
      <c r="F105" s="172">
        <v>1.7223275308955006</v>
      </c>
      <c r="G105" s="171" t="s">
        <v>63</v>
      </c>
      <c r="H105" s="38">
        <v>2.034209784209577</v>
      </c>
      <c r="I105" s="171">
        <v>1.9878834384757322</v>
      </c>
      <c r="J105" s="38">
        <v>100</v>
      </c>
      <c r="K105" s="163"/>
      <c r="L105" s="31"/>
      <c r="M105" s="149"/>
      <c r="N105" s="149"/>
      <c r="O105" s="285"/>
      <c r="P105" s="11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285"/>
      <c r="BC105" s="256"/>
      <c r="BD105" s="256"/>
      <c r="BE105" s="256"/>
      <c r="BF105" s="256"/>
      <c r="BG105" s="256"/>
      <c r="BH105" s="256"/>
      <c r="BI105" s="256"/>
      <c r="BJ105" s="256"/>
      <c r="BK105" s="256"/>
      <c r="BL105" s="256"/>
      <c r="BM105" s="256"/>
      <c r="BN105" s="256"/>
      <c r="BO105" s="256"/>
      <c r="BP105" s="256"/>
      <c r="BQ105" s="256"/>
      <c r="BR105" s="256"/>
      <c r="BS105" s="256"/>
    </row>
    <row r="106" spans="2:71" s="37" customFormat="1" ht="12.75">
      <c r="B106" s="55" t="s">
        <v>50</v>
      </c>
      <c r="C106" s="171">
        <v>77.17482456481764</v>
      </c>
      <c r="D106" s="171">
        <v>18.04713864621698</v>
      </c>
      <c r="E106" s="38">
        <v>95.22196321103462</v>
      </c>
      <c r="F106" s="172">
        <v>2.0898957253724815</v>
      </c>
      <c r="G106" s="171" t="s">
        <v>63</v>
      </c>
      <c r="H106" s="38">
        <v>2.3200429930919793</v>
      </c>
      <c r="I106" s="172">
        <v>2.457993795873402</v>
      </c>
      <c r="J106" s="38">
        <v>100</v>
      </c>
      <c r="K106" s="163"/>
      <c r="L106" s="31"/>
      <c r="M106" s="149"/>
      <c r="N106" s="149"/>
      <c r="O106" s="285"/>
      <c r="P106" s="11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56"/>
      <c r="BD106" s="256"/>
      <c r="BE106" s="256"/>
      <c r="BF106" s="256"/>
      <c r="BG106" s="256"/>
      <c r="BH106" s="256"/>
      <c r="BI106" s="256"/>
      <c r="BJ106" s="256"/>
      <c r="BK106" s="256"/>
      <c r="BL106" s="256"/>
      <c r="BM106" s="256"/>
      <c r="BN106" s="256"/>
      <c r="BO106" s="256"/>
      <c r="BP106" s="256"/>
      <c r="BQ106" s="256"/>
      <c r="BR106" s="256"/>
      <c r="BS106" s="256"/>
    </row>
    <row r="107" spans="2:71" s="37" customFormat="1" ht="12.75">
      <c r="B107" s="55"/>
      <c r="C107" s="176"/>
      <c r="D107" s="176"/>
      <c r="E107" s="230"/>
      <c r="F107" s="176"/>
      <c r="G107" s="176"/>
      <c r="H107" s="230"/>
      <c r="I107" s="176"/>
      <c r="J107" s="38"/>
      <c r="K107" s="163"/>
      <c r="L107" s="31"/>
      <c r="M107" s="149"/>
      <c r="N107" s="149"/>
      <c r="O107" s="285"/>
      <c r="P107" s="11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5"/>
      <c r="BA107" s="285"/>
      <c r="BB107" s="285"/>
      <c r="BC107" s="256"/>
      <c r="BD107" s="256"/>
      <c r="BE107" s="256"/>
      <c r="BF107" s="256"/>
      <c r="BG107" s="256"/>
      <c r="BH107" s="256"/>
      <c r="BI107" s="256"/>
      <c r="BJ107" s="256"/>
      <c r="BK107" s="256"/>
      <c r="BL107" s="256"/>
      <c r="BM107" s="256"/>
      <c r="BN107" s="256"/>
      <c r="BO107" s="256"/>
      <c r="BP107" s="256"/>
      <c r="BQ107" s="256"/>
      <c r="BR107" s="256"/>
      <c r="BS107" s="256"/>
    </row>
    <row r="108" spans="2:71" s="37" customFormat="1" ht="12.75">
      <c r="B108" s="12" t="s">
        <v>86</v>
      </c>
      <c r="C108" s="171"/>
      <c r="D108" s="171"/>
      <c r="E108" s="38"/>
      <c r="F108" s="171"/>
      <c r="G108" s="171"/>
      <c r="H108" s="38"/>
      <c r="I108" s="171"/>
      <c r="J108" s="38"/>
      <c r="K108" s="163"/>
      <c r="L108" s="31"/>
      <c r="M108" s="149"/>
      <c r="N108" s="149"/>
      <c r="O108" s="285"/>
      <c r="P108" s="11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285"/>
      <c r="AZ108" s="285"/>
      <c r="BA108" s="285"/>
      <c r="BB108" s="285"/>
      <c r="BC108" s="256"/>
      <c r="BD108" s="256"/>
      <c r="BE108" s="256"/>
      <c r="BF108" s="256"/>
      <c r="BG108" s="256"/>
      <c r="BH108" s="256"/>
      <c r="BI108" s="256"/>
      <c r="BJ108" s="256"/>
      <c r="BK108" s="256"/>
      <c r="BL108" s="256"/>
      <c r="BM108" s="256"/>
      <c r="BN108" s="256"/>
      <c r="BO108" s="256"/>
      <c r="BP108" s="256"/>
      <c r="BQ108" s="256"/>
      <c r="BR108" s="256"/>
      <c r="BS108" s="256"/>
    </row>
    <row r="109" spans="2:71" s="37" customFormat="1" ht="12.75">
      <c r="B109" s="126" t="s">
        <v>87</v>
      </c>
      <c r="C109" s="171">
        <v>67.44360588477579</v>
      </c>
      <c r="D109" s="171">
        <v>26.02467869793793</v>
      </c>
      <c r="E109" s="38">
        <v>93.46828458271371</v>
      </c>
      <c r="F109" s="171">
        <v>3.1215275259894133</v>
      </c>
      <c r="G109" s="172">
        <v>0.5622693383129775</v>
      </c>
      <c r="H109" s="38">
        <v>3.683796864302391</v>
      </c>
      <c r="I109" s="171">
        <v>2.847918552983901</v>
      </c>
      <c r="J109" s="38">
        <v>100</v>
      </c>
      <c r="K109" s="163"/>
      <c r="L109" s="31"/>
      <c r="M109" s="149"/>
      <c r="N109" s="149"/>
      <c r="O109" s="285"/>
      <c r="P109" s="11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85"/>
      <c r="BB109" s="285"/>
      <c r="BC109" s="256"/>
      <c r="BD109" s="256"/>
      <c r="BE109" s="256"/>
      <c r="BF109" s="256"/>
      <c r="BG109" s="256"/>
      <c r="BH109" s="256"/>
      <c r="BI109" s="256"/>
      <c r="BJ109" s="256"/>
      <c r="BK109" s="256"/>
      <c r="BL109" s="256"/>
      <c r="BM109" s="256"/>
      <c r="BN109" s="256"/>
      <c r="BO109" s="256"/>
      <c r="BP109" s="256"/>
      <c r="BQ109" s="256"/>
      <c r="BR109" s="256"/>
      <c r="BS109" s="256"/>
    </row>
    <row r="110" spans="2:71" s="37" customFormat="1" ht="12.75">
      <c r="B110" s="126" t="s">
        <v>88</v>
      </c>
      <c r="C110" s="171">
        <v>68.57801190227116</v>
      </c>
      <c r="D110" s="171">
        <v>25.988615155882272</v>
      </c>
      <c r="E110" s="38">
        <v>94.56662705815344</v>
      </c>
      <c r="F110" s="171">
        <v>2.947915580100429</v>
      </c>
      <c r="G110" s="171" t="s">
        <v>63</v>
      </c>
      <c r="H110" s="38">
        <v>3.259873024016355</v>
      </c>
      <c r="I110" s="171">
        <v>2.1734999178302106</v>
      </c>
      <c r="J110" s="38">
        <v>100</v>
      </c>
      <c r="K110" s="163"/>
      <c r="L110" s="31"/>
      <c r="M110" s="149"/>
      <c r="N110" s="149"/>
      <c r="O110" s="285"/>
      <c r="P110" s="11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285"/>
      <c r="BC110" s="256"/>
      <c r="BD110" s="256"/>
      <c r="BE110" s="256"/>
      <c r="BF110" s="256"/>
      <c r="BG110" s="256"/>
      <c r="BH110" s="256"/>
      <c r="BI110" s="256"/>
      <c r="BJ110" s="256"/>
      <c r="BK110" s="256"/>
      <c r="BL110" s="256"/>
      <c r="BM110" s="256"/>
      <c r="BN110" s="256"/>
      <c r="BO110" s="256"/>
      <c r="BP110" s="256"/>
      <c r="BQ110" s="256"/>
      <c r="BR110" s="256"/>
      <c r="BS110" s="256"/>
    </row>
    <row r="111" spans="2:71" s="37" customFormat="1" ht="12.75">
      <c r="B111" s="126" t="s">
        <v>48</v>
      </c>
      <c r="C111" s="171">
        <v>56.339697725067495</v>
      </c>
      <c r="D111" s="171">
        <v>35.8486080197754</v>
      </c>
      <c r="E111" s="38">
        <v>92.18830574484288</v>
      </c>
      <c r="F111" s="171">
        <v>5.166470387783411</v>
      </c>
      <c r="G111" s="171" t="s">
        <v>63</v>
      </c>
      <c r="H111" s="38">
        <v>6.099381795681708</v>
      </c>
      <c r="I111" s="172">
        <v>1.712312459475412</v>
      </c>
      <c r="J111" s="38">
        <v>100</v>
      </c>
      <c r="K111" s="163"/>
      <c r="L111" s="31"/>
      <c r="M111" s="149"/>
      <c r="N111" s="149"/>
      <c r="O111" s="285"/>
      <c r="P111" s="11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85"/>
      <c r="BB111" s="285"/>
      <c r="BC111" s="256"/>
      <c r="BD111" s="256"/>
      <c r="BE111" s="256"/>
      <c r="BF111" s="256"/>
      <c r="BG111" s="256"/>
      <c r="BH111" s="256"/>
      <c r="BI111" s="256"/>
      <c r="BJ111" s="256"/>
      <c r="BK111" s="256"/>
      <c r="BL111" s="256"/>
      <c r="BM111" s="256"/>
      <c r="BN111" s="256"/>
      <c r="BO111" s="256"/>
      <c r="BP111" s="256"/>
      <c r="BQ111" s="256"/>
      <c r="BR111" s="256"/>
      <c r="BS111" s="256"/>
    </row>
    <row r="112" spans="2:71" s="37" customFormat="1" ht="12.75">
      <c r="B112" s="126" t="s">
        <v>144</v>
      </c>
      <c r="C112" s="171">
        <v>75.4479456912481</v>
      </c>
      <c r="D112" s="171">
        <v>20.344704599670973</v>
      </c>
      <c r="E112" s="38">
        <v>95.79265029091906</v>
      </c>
      <c r="F112" s="171">
        <v>1.6143789778513349</v>
      </c>
      <c r="G112" s="171" t="s">
        <v>63</v>
      </c>
      <c r="H112" s="38">
        <v>1.9065613696768513</v>
      </c>
      <c r="I112" s="171">
        <v>2.300788339404082</v>
      </c>
      <c r="J112" s="38">
        <v>100</v>
      </c>
      <c r="K112" s="163"/>
      <c r="L112" s="31"/>
      <c r="M112" s="149"/>
      <c r="N112" s="149"/>
      <c r="O112" s="285"/>
      <c r="P112" s="11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285"/>
      <c r="BC112" s="256"/>
      <c r="BD112" s="256"/>
      <c r="BE112" s="256"/>
      <c r="BF112" s="256"/>
      <c r="BG112" s="256"/>
      <c r="BH112" s="256"/>
      <c r="BI112" s="256"/>
      <c r="BJ112" s="256"/>
      <c r="BK112" s="256"/>
      <c r="BL112" s="256"/>
      <c r="BM112" s="256"/>
      <c r="BN112" s="256"/>
      <c r="BO112" s="256"/>
      <c r="BP112" s="256"/>
      <c r="BQ112" s="256"/>
      <c r="BR112" s="256"/>
      <c r="BS112" s="256"/>
    </row>
    <row r="113" spans="2:71" s="37" customFormat="1" ht="12.75">
      <c r="B113" s="55"/>
      <c r="C113" s="171"/>
      <c r="D113" s="171"/>
      <c r="E113" s="38"/>
      <c r="F113" s="171"/>
      <c r="G113" s="171"/>
      <c r="H113" s="38"/>
      <c r="I113" s="171"/>
      <c r="J113" s="38"/>
      <c r="K113" s="163"/>
      <c r="L113" s="31"/>
      <c r="M113" s="149"/>
      <c r="N113" s="149"/>
      <c r="O113" s="285"/>
      <c r="P113" s="11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  <c r="AU113" s="285"/>
      <c r="AV113" s="285"/>
      <c r="AW113" s="285"/>
      <c r="AX113" s="285"/>
      <c r="AY113" s="285"/>
      <c r="AZ113" s="285"/>
      <c r="BA113" s="285"/>
      <c r="BB113" s="285"/>
      <c r="BC113" s="256"/>
      <c r="BD113" s="256"/>
      <c r="BE113" s="256"/>
      <c r="BF113" s="256"/>
      <c r="BG113" s="256"/>
      <c r="BH113" s="256"/>
      <c r="BI113" s="256"/>
      <c r="BJ113" s="256"/>
      <c r="BK113" s="256"/>
      <c r="BL113" s="256"/>
      <c r="BM113" s="256"/>
      <c r="BN113" s="256"/>
      <c r="BO113" s="256"/>
      <c r="BP113" s="256"/>
      <c r="BQ113" s="256"/>
      <c r="BR113" s="256"/>
      <c r="BS113" s="256"/>
    </row>
    <row r="114" spans="2:71" s="37" customFormat="1" ht="12.75">
      <c r="B114" s="17" t="s">
        <v>0</v>
      </c>
      <c r="C114" s="38">
        <v>69.06939965411048</v>
      </c>
      <c r="D114" s="38">
        <v>25.296160928415635</v>
      </c>
      <c r="E114" s="38">
        <v>94.36556058252611</v>
      </c>
      <c r="F114" s="38">
        <v>2.8165110449272728</v>
      </c>
      <c r="G114" s="177">
        <v>0.46623346990931963</v>
      </c>
      <c r="H114" s="38">
        <v>3.2827445148365926</v>
      </c>
      <c r="I114" s="38">
        <v>2.35169490263729</v>
      </c>
      <c r="J114" s="38">
        <v>100</v>
      </c>
      <c r="K114" s="163"/>
      <c r="L114" s="31"/>
      <c r="M114" s="149"/>
      <c r="N114" s="149"/>
      <c r="O114" s="285"/>
      <c r="P114" s="11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56"/>
      <c r="BD114" s="256"/>
      <c r="BE114" s="256"/>
      <c r="BF114" s="256"/>
      <c r="BG114" s="256"/>
      <c r="BH114" s="256"/>
      <c r="BI114" s="256"/>
      <c r="BJ114" s="256"/>
      <c r="BK114" s="256"/>
      <c r="BL114" s="256"/>
      <c r="BM114" s="256"/>
      <c r="BN114" s="256"/>
      <c r="BO114" s="256"/>
      <c r="BP114" s="256"/>
      <c r="BQ114" s="256"/>
      <c r="BR114" s="256"/>
      <c r="BS114" s="256"/>
    </row>
    <row r="115" spans="2:71" s="37" customFormat="1" ht="12.75">
      <c r="B115" s="123"/>
      <c r="C115" s="168"/>
      <c r="D115" s="168"/>
      <c r="E115" s="169"/>
      <c r="F115" s="168"/>
      <c r="G115" s="168"/>
      <c r="H115" s="169"/>
      <c r="I115" s="168"/>
      <c r="J115" s="169"/>
      <c r="K115" s="169"/>
      <c r="L115" s="31"/>
      <c r="M115" s="149"/>
      <c r="N115" s="149"/>
      <c r="O115" s="285"/>
      <c r="P115" s="11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  <c r="AY115" s="285"/>
      <c r="AZ115" s="285"/>
      <c r="BA115" s="285"/>
      <c r="BB115" s="285"/>
      <c r="BC115" s="256"/>
      <c r="BD115" s="256"/>
      <c r="BE115" s="256"/>
      <c r="BF115" s="256"/>
      <c r="BG115" s="256"/>
      <c r="BH115" s="256"/>
      <c r="BI115" s="256"/>
      <c r="BJ115" s="256"/>
      <c r="BK115" s="256"/>
      <c r="BL115" s="256"/>
      <c r="BM115" s="256"/>
      <c r="BN115" s="256"/>
      <c r="BO115" s="256"/>
      <c r="BP115" s="256"/>
      <c r="BQ115" s="256"/>
      <c r="BR115" s="256"/>
      <c r="BS115" s="256"/>
    </row>
    <row r="116" spans="2:71" s="37" customFormat="1" ht="12.75">
      <c r="B116" s="79" t="s">
        <v>64</v>
      </c>
      <c r="E116" s="178"/>
      <c r="H116" s="178"/>
      <c r="J116" s="31"/>
      <c r="K116" s="31"/>
      <c r="L116" s="31"/>
      <c r="M116" s="149"/>
      <c r="N116" s="149"/>
      <c r="O116" s="285"/>
      <c r="P116" s="11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285"/>
      <c r="AU116" s="285"/>
      <c r="AV116" s="285"/>
      <c r="AW116" s="285"/>
      <c r="AX116" s="285"/>
      <c r="AY116" s="285"/>
      <c r="AZ116" s="285"/>
      <c r="BA116" s="285"/>
      <c r="BB116" s="285"/>
      <c r="BC116" s="256"/>
      <c r="BD116" s="256"/>
      <c r="BE116" s="256"/>
      <c r="BF116" s="256"/>
      <c r="BG116" s="256"/>
      <c r="BH116" s="256"/>
      <c r="BI116" s="256"/>
      <c r="BJ116" s="256"/>
      <c r="BK116" s="256"/>
      <c r="BL116" s="256"/>
      <c r="BM116" s="256"/>
      <c r="BN116" s="256"/>
      <c r="BO116" s="256"/>
      <c r="BP116" s="256"/>
      <c r="BQ116" s="256"/>
      <c r="BR116" s="256"/>
      <c r="BS116" s="256"/>
    </row>
    <row r="117" spans="2:71" s="37" customFormat="1" ht="12.75">
      <c r="B117" s="80" t="s">
        <v>65</v>
      </c>
      <c r="E117" s="178"/>
      <c r="H117" s="178"/>
      <c r="J117" s="31"/>
      <c r="K117" s="31"/>
      <c r="L117" s="31"/>
      <c r="M117" s="149"/>
      <c r="N117" s="149"/>
      <c r="O117" s="285"/>
      <c r="P117" s="11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285"/>
      <c r="BC117" s="256"/>
      <c r="BD117" s="256"/>
      <c r="BE117" s="256"/>
      <c r="BF117" s="256"/>
      <c r="BG117" s="256"/>
      <c r="BH117" s="256"/>
      <c r="BI117" s="256"/>
      <c r="BJ117" s="256"/>
      <c r="BK117" s="256"/>
      <c r="BL117" s="256"/>
      <c r="BM117" s="256"/>
      <c r="BN117" s="256"/>
      <c r="BO117" s="256"/>
      <c r="BP117" s="256"/>
      <c r="BQ117" s="256"/>
      <c r="BR117" s="256"/>
      <c r="BS117" s="256"/>
    </row>
    <row r="118" spans="2:71" s="37" customFormat="1" ht="12.75">
      <c r="B118" s="80" t="s">
        <v>66</v>
      </c>
      <c r="E118" s="178"/>
      <c r="H118" s="178"/>
      <c r="J118" s="31"/>
      <c r="K118" s="31"/>
      <c r="L118" s="31"/>
      <c r="M118" s="149"/>
      <c r="N118" s="149"/>
      <c r="O118" s="285"/>
      <c r="P118" s="11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285"/>
      <c r="AU118" s="285"/>
      <c r="AV118" s="285"/>
      <c r="AW118" s="285"/>
      <c r="AX118" s="285"/>
      <c r="AY118" s="285"/>
      <c r="AZ118" s="285"/>
      <c r="BA118" s="285"/>
      <c r="BB118" s="285"/>
      <c r="BC118" s="256"/>
      <c r="BD118" s="256"/>
      <c r="BE118" s="256"/>
      <c r="BF118" s="256"/>
      <c r="BG118" s="256"/>
      <c r="BH118" s="256"/>
      <c r="BI118" s="256"/>
      <c r="BJ118" s="256"/>
      <c r="BK118" s="256"/>
      <c r="BL118" s="256"/>
      <c r="BM118" s="256"/>
      <c r="BN118" s="256"/>
      <c r="BO118" s="256"/>
      <c r="BP118" s="256"/>
      <c r="BQ118" s="256"/>
      <c r="BR118" s="256"/>
      <c r="BS118" s="256"/>
    </row>
    <row r="119" spans="2:71" s="37" customFormat="1" ht="12.75">
      <c r="B119" s="234" t="s">
        <v>183</v>
      </c>
      <c r="E119" s="178"/>
      <c r="H119" s="178"/>
      <c r="J119" s="31"/>
      <c r="K119" s="31"/>
      <c r="L119" s="31"/>
      <c r="M119" s="149"/>
      <c r="N119" s="149"/>
      <c r="O119" s="285"/>
      <c r="P119" s="11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  <c r="AY119" s="285"/>
      <c r="AZ119" s="285"/>
      <c r="BA119" s="285"/>
      <c r="BB119" s="285"/>
      <c r="BC119" s="256"/>
      <c r="BD119" s="256"/>
      <c r="BE119" s="256"/>
      <c r="BF119" s="256"/>
      <c r="BG119" s="256"/>
      <c r="BH119" s="256"/>
      <c r="BI119" s="256"/>
      <c r="BJ119" s="256"/>
      <c r="BK119" s="256"/>
      <c r="BL119" s="256"/>
      <c r="BM119" s="256"/>
      <c r="BN119" s="256"/>
      <c r="BO119" s="256"/>
      <c r="BP119" s="256"/>
      <c r="BQ119" s="256"/>
      <c r="BR119" s="256"/>
      <c r="BS119" s="256"/>
    </row>
    <row r="120" spans="5:71" s="37" customFormat="1" ht="12.75">
      <c r="E120" s="178"/>
      <c r="H120" s="178"/>
      <c r="J120" s="31"/>
      <c r="K120" s="31"/>
      <c r="L120" s="31"/>
      <c r="M120" s="149"/>
      <c r="N120" s="149"/>
      <c r="O120" s="285"/>
      <c r="P120" s="11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  <c r="AT120" s="285"/>
      <c r="AU120" s="285"/>
      <c r="AV120" s="285"/>
      <c r="AW120" s="285"/>
      <c r="AX120" s="285"/>
      <c r="AY120" s="285"/>
      <c r="AZ120" s="285"/>
      <c r="BA120" s="285"/>
      <c r="BB120" s="285"/>
      <c r="BC120" s="256"/>
      <c r="BD120" s="256"/>
      <c r="BE120" s="256"/>
      <c r="BF120" s="256"/>
      <c r="BG120" s="256"/>
      <c r="BH120" s="256"/>
      <c r="BI120" s="256"/>
      <c r="BJ120" s="256"/>
      <c r="BK120" s="256"/>
      <c r="BL120" s="256"/>
      <c r="BM120" s="256"/>
      <c r="BN120" s="256"/>
      <c r="BO120" s="256"/>
      <c r="BP120" s="256"/>
      <c r="BQ120" s="256"/>
      <c r="BR120" s="256"/>
      <c r="BS120" s="256"/>
    </row>
    <row r="121" spans="5:55" s="37" customFormat="1" ht="12.75">
      <c r="E121" s="178"/>
      <c r="H121" s="178"/>
      <c r="J121" s="31"/>
      <c r="K121" s="31"/>
      <c r="L121" s="31"/>
      <c r="M121" s="149"/>
      <c r="N121" s="149"/>
      <c r="O121" s="285"/>
      <c r="P121" s="11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85"/>
      <c r="BB121" s="285"/>
      <c r="BC121" s="256"/>
    </row>
    <row r="122" spans="1:38" s="285" customFormat="1" ht="12.75">
      <c r="A122" s="286"/>
      <c r="B122" s="286"/>
      <c r="C122" s="286"/>
      <c r="D122" s="286"/>
      <c r="E122" s="286"/>
      <c r="F122" s="286"/>
      <c r="G122" s="286"/>
      <c r="H122" s="286"/>
      <c r="I122" s="286"/>
      <c r="J122" s="286"/>
      <c r="K122" s="286"/>
      <c r="L122" s="286"/>
      <c r="M122" s="286"/>
      <c r="N122" s="286"/>
      <c r="O122" s="286"/>
      <c r="AK122" s="286"/>
      <c r="AL122" s="28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1:BS12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38.140625" style="0" customWidth="1"/>
    <col min="3" max="4" width="11.57421875" style="0" customWidth="1"/>
    <col min="5" max="5" width="11.57421875" style="8" customWidth="1"/>
    <col min="6" max="7" width="11.57421875" style="0" customWidth="1"/>
    <col min="8" max="8" width="11.57421875" style="8" customWidth="1"/>
    <col min="9" max="10" width="11.57421875" style="0" customWidth="1"/>
    <col min="11" max="11" width="11.57421875" style="8" customWidth="1"/>
    <col min="12" max="12" width="38.421875" style="0" bestFit="1" customWidth="1"/>
    <col min="13" max="13" width="32.00390625" style="0" bestFit="1" customWidth="1"/>
    <col min="14" max="36" width="14.28125" style="0" customWidth="1"/>
    <col min="37" max="37" width="23.57421875" style="0" customWidth="1"/>
    <col min="38" max="57" width="12.7109375" style="0" customWidth="1"/>
    <col min="58" max="59" width="9.57421875" style="0" bestFit="1" customWidth="1"/>
    <col min="60" max="60" width="10.57421875" style="0" bestFit="1" customWidth="1"/>
    <col min="61" max="61" width="9.57421875" style="0" bestFit="1" customWidth="1"/>
    <col min="62" max="62" width="9.421875" style="0" bestFit="1" customWidth="1"/>
    <col min="63" max="63" width="10.57421875" style="0" bestFit="1" customWidth="1"/>
    <col min="64" max="64" width="9.57421875" style="0" bestFit="1" customWidth="1"/>
    <col min="65" max="65" width="9.421875" style="0" bestFit="1" customWidth="1"/>
    <col min="66" max="66" width="10.57421875" style="0" bestFit="1" customWidth="1"/>
    <col min="67" max="68" width="9.57421875" style="0" bestFit="1" customWidth="1"/>
    <col min="69" max="69" width="10.57421875" style="0" bestFit="1" customWidth="1"/>
    <col min="70" max="70" width="9.57421875" style="0" bestFit="1" customWidth="1"/>
    <col min="71" max="71" width="9.421875" style="0" bestFit="1" customWidth="1"/>
    <col min="72" max="72" width="10.57421875" style="0" bestFit="1" customWidth="1"/>
    <col min="73" max="74" width="9.57421875" style="0" bestFit="1" customWidth="1"/>
    <col min="75" max="75" width="10.57421875" style="0" bestFit="1" customWidth="1"/>
    <col min="76" max="76" width="9.57421875" style="0" bestFit="1" customWidth="1"/>
    <col min="77" max="77" width="9.421875" style="0" bestFit="1" customWidth="1"/>
    <col min="78" max="78" width="10.57421875" style="0" bestFit="1" customWidth="1"/>
  </cols>
  <sheetData>
    <row r="1" spans="12:71" ht="12.75"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</row>
    <row r="2" spans="2:71" ht="15.75">
      <c r="B2" s="250" t="s">
        <v>149</v>
      </c>
      <c r="L2" s="285"/>
      <c r="M2" s="11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</row>
    <row r="3" spans="2:71" ht="12.75">
      <c r="B3" s="23"/>
      <c r="L3" s="285"/>
      <c r="M3" s="11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</row>
    <row r="4" spans="2:71" s="158" customFormat="1" ht="12.75">
      <c r="B4" s="191" t="s">
        <v>138</v>
      </c>
      <c r="E4" s="218"/>
      <c r="H4" s="218"/>
      <c r="J4" s="159"/>
      <c r="K4" s="159"/>
      <c r="L4" s="285"/>
      <c r="M4" s="11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</row>
    <row r="5" spans="2:71" s="81" customFormat="1" ht="39.75" customHeight="1">
      <c r="B5" s="160"/>
      <c r="C5" s="161" t="s">
        <v>102</v>
      </c>
      <c r="D5" s="161" t="s">
        <v>103</v>
      </c>
      <c r="E5" s="161" t="s">
        <v>104</v>
      </c>
      <c r="F5" s="161" t="s">
        <v>105</v>
      </c>
      <c r="G5" s="161" t="s">
        <v>106</v>
      </c>
      <c r="H5" s="161" t="s">
        <v>107</v>
      </c>
      <c r="I5" s="161" t="s">
        <v>109</v>
      </c>
      <c r="J5" s="133" t="s">
        <v>0</v>
      </c>
      <c r="K5" s="162" t="s">
        <v>61</v>
      </c>
      <c r="L5" s="332"/>
      <c r="M5" s="333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</row>
    <row r="6" spans="2:71" s="37" customFormat="1" ht="12.75">
      <c r="B6" s="51"/>
      <c r="C6" s="165"/>
      <c r="D6" s="165"/>
      <c r="E6" s="166"/>
      <c r="F6" s="165"/>
      <c r="G6" s="165"/>
      <c r="H6" s="166"/>
      <c r="I6" s="165"/>
      <c r="J6" s="166"/>
      <c r="K6" s="166"/>
      <c r="L6" s="285"/>
      <c r="M6" s="11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</row>
    <row r="7" spans="2:71" s="37" customFormat="1" ht="12.75">
      <c r="B7" s="17" t="s">
        <v>53</v>
      </c>
      <c r="C7" s="189"/>
      <c r="D7" s="189"/>
      <c r="E7" s="163"/>
      <c r="F7" s="189"/>
      <c r="G7" s="189"/>
      <c r="H7" s="163"/>
      <c r="I7" s="189"/>
      <c r="J7" s="59" t="s">
        <v>52</v>
      </c>
      <c r="K7" s="163"/>
      <c r="L7" s="285"/>
      <c r="M7" s="11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</row>
    <row r="8" spans="2:71" s="37" customFormat="1" ht="12.75">
      <c r="B8" s="52" t="s">
        <v>16</v>
      </c>
      <c r="C8" s="41">
        <v>212.71144705792437</v>
      </c>
      <c r="D8" s="41">
        <v>302.97227062740734</v>
      </c>
      <c r="E8" s="44">
        <v>515.6837176853317</v>
      </c>
      <c r="F8" s="41">
        <v>182.07768048600323</v>
      </c>
      <c r="G8" s="41">
        <v>95.452522920996</v>
      </c>
      <c r="H8" s="44">
        <v>277.53020340699925</v>
      </c>
      <c r="I8" s="41">
        <v>87.42086094325835</v>
      </c>
      <c r="J8" s="44">
        <v>880.6347820355893</v>
      </c>
      <c r="K8" s="44">
        <v>517</v>
      </c>
      <c r="L8" s="285"/>
      <c r="M8" s="11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</row>
    <row r="9" spans="2:71" s="37" customFormat="1" ht="12.75">
      <c r="B9" s="54" t="s">
        <v>17</v>
      </c>
      <c r="C9" s="41">
        <v>862.4733455708898</v>
      </c>
      <c r="D9" s="41">
        <v>1222.61636370151</v>
      </c>
      <c r="E9" s="44">
        <v>2085.0897092724</v>
      </c>
      <c r="F9" s="41">
        <v>607.0859311298364</v>
      </c>
      <c r="G9" s="41">
        <v>101.53193095766679</v>
      </c>
      <c r="H9" s="44">
        <v>708.6178620875031</v>
      </c>
      <c r="I9" s="41">
        <v>333.77861431333895</v>
      </c>
      <c r="J9" s="44">
        <v>3127.486185673242</v>
      </c>
      <c r="K9" s="44">
        <v>2173</v>
      </c>
      <c r="L9" s="285"/>
      <c r="M9" s="11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</row>
    <row r="10" spans="2:71" s="37" customFormat="1" ht="12.75">
      <c r="B10" s="54" t="s">
        <v>18</v>
      </c>
      <c r="C10" s="41">
        <v>1298.3884044247704</v>
      </c>
      <c r="D10" s="41">
        <v>1489.1477689070937</v>
      </c>
      <c r="E10" s="44">
        <v>2787.536173331864</v>
      </c>
      <c r="F10" s="41">
        <v>750.86135257824</v>
      </c>
      <c r="G10" s="41">
        <v>151.47902272807147</v>
      </c>
      <c r="H10" s="44">
        <v>902.3403753063114</v>
      </c>
      <c r="I10" s="41">
        <v>498.9580872019555</v>
      </c>
      <c r="J10" s="44">
        <v>4188.83463584013</v>
      </c>
      <c r="K10" s="44">
        <v>3272</v>
      </c>
      <c r="L10" s="285"/>
      <c r="M10" s="11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</row>
    <row r="11" spans="2:71" s="37" customFormat="1" ht="12.75">
      <c r="B11" s="54" t="s">
        <v>19</v>
      </c>
      <c r="C11" s="41">
        <v>1325.2767129472275</v>
      </c>
      <c r="D11" s="41">
        <v>1570.4132817454297</v>
      </c>
      <c r="E11" s="44">
        <v>2895.689994692657</v>
      </c>
      <c r="F11" s="41">
        <v>710.5970261344022</v>
      </c>
      <c r="G11" s="41">
        <v>142.13219522247067</v>
      </c>
      <c r="H11" s="44">
        <v>852.7292213568728</v>
      </c>
      <c r="I11" s="41">
        <v>496.15349579584125</v>
      </c>
      <c r="J11" s="44">
        <v>4244.572711845371</v>
      </c>
      <c r="K11" s="44">
        <v>3390</v>
      </c>
      <c r="L11" s="285"/>
      <c r="M11" s="11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</row>
    <row r="12" spans="2:71" s="37" customFormat="1" ht="12.75">
      <c r="B12" s="54" t="s">
        <v>20</v>
      </c>
      <c r="C12" s="41">
        <v>1140.6231630898144</v>
      </c>
      <c r="D12" s="41">
        <v>1209.1874065532322</v>
      </c>
      <c r="E12" s="44">
        <v>2349.8105696430466</v>
      </c>
      <c r="F12" s="41">
        <v>530.4418200791181</v>
      </c>
      <c r="G12" s="41">
        <v>91.72170263278939</v>
      </c>
      <c r="H12" s="44">
        <v>622.1635227119075</v>
      </c>
      <c r="I12" s="41">
        <v>652.3654715455405</v>
      </c>
      <c r="J12" s="44">
        <v>3624.339563900495</v>
      </c>
      <c r="K12" s="44">
        <v>3116</v>
      </c>
      <c r="L12" s="285"/>
      <c r="M12" s="11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</row>
    <row r="13" spans="2:71" s="37" customFormat="1" ht="12.75">
      <c r="B13" s="54" t="s">
        <v>21</v>
      </c>
      <c r="C13" s="41">
        <v>1104.0240806411914</v>
      </c>
      <c r="D13" s="41">
        <v>1315.821594245553</v>
      </c>
      <c r="E13" s="44">
        <v>2419.8456748867443</v>
      </c>
      <c r="F13" s="41">
        <v>576.1342548899806</v>
      </c>
      <c r="G13" s="41">
        <v>129.9951841895801</v>
      </c>
      <c r="H13" s="44">
        <v>706.1294390795607</v>
      </c>
      <c r="I13" s="41">
        <v>2487.310843099416</v>
      </c>
      <c r="J13" s="44">
        <v>5613.285957065721</v>
      </c>
      <c r="K13" s="44">
        <v>4928</v>
      </c>
      <c r="L13" s="285"/>
      <c r="M13" s="11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</row>
    <row r="14" spans="2:71" s="37" customFormat="1" ht="12.75">
      <c r="B14" s="54"/>
      <c r="C14" s="41"/>
      <c r="D14" s="41"/>
      <c r="E14" s="44"/>
      <c r="F14" s="41"/>
      <c r="G14" s="41"/>
      <c r="H14" s="44"/>
      <c r="I14" s="41"/>
      <c r="J14" s="44"/>
      <c r="K14" s="44"/>
      <c r="L14" s="285"/>
      <c r="M14" s="11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</row>
    <row r="15" spans="2:71" s="37" customFormat="1" ht="12.75">
      <c r="B15" s="32" t="s">
        <v>54</v>
      </c>
      <c r="C15" s="41"/>
      <c r="D15" s="41"/>
      <c r="E15" s="44"/>
      <c r="F15" s="41"/>
      <c r="G15" s="41"/>
      <c r="H15" s="44"/>
      <c r="I15" s="41"/>
      <c r="J15" s="44"/>
      <c r="K15" s="44"/>
      <c r="L15" s="285"/>
      <c r="M15" s="11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</row>
    <row r="16" spans="2:71" s="37" customFormat="1" ht="12.75">
      <c r="B16" s="19" t="s">
        <v>140</v>
      </c>
      <c r="C16" s="41">
        <v>3626.250015442243</v>
      </c>
      <c r="D16" s="41">
        <v>4185.765365999646</v>
      </c>
      <c r="E16" s="44">
        <v>7812.015381441888</v>
      </c>
      <c r="F16" s="41">
        <v>1834.1304950522601</v>
      </c>
      <c r="G16" s="41">
        <v>295.2735994516759</v>
      </c>
      <c r="H16" s="44">
        <v>2129.404094503936</v>
      </c>
      <c r="I16" s="41">
        <v>1024.3339228544937</v>
      </c>
      <c r="J16" s="44">
        <v>10965.753398800318</v>
      </c>
      <c r="K16" s="44">
        <v>8322</v>
      </c>
      <c r="L16" s="285"/>
      <c r="M16" s="11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</row>
    <row r="17" spans="2:71" s="37" customFormat="1" ht="12.75">
      <c r="B17" s="55" t="s">
        <v>24</v>
      </c>
      <c r="C17" s="41">
        <v>432.58597343312493</v>
      </c>
      <c r="D17" s="41">
        <v>633.079604927686</v>
      </c>
      <c r="E17" s="44">
        <v>1065.665578360811</v>
      </c>
      <c r="F17" s="41">
        <v>369.72454494788946</v>
      </c>
      <c r="G17" s="41">
        <v>72.09671579338087</v>
      </c>
      <c r="H17" s="44">
        <v>441.8212607412703</v>
      </c>
      <c r="I17" s="41">
        <v>314.46299600543193</v>
      </c>
      <c r="J17" s="44">
        <v>1821.9498351075133</v>
      </c>
      <c r="K17" s="44">
        <v>1506</v>
      </c>
      <c r="L17" s="285"/>
      <c r="M17" s="11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</row>
    <row r="18" spans="2:71" s="37" customFormat="1" ht="12.75">
      <c r="B18" s="56" t="s">
        <v>25</v>
      </c>
      <c r="C18" s="41">
        <v>1213.346120541952</v>
      </c>
      <c r="D18" s="41">
        <v>1465.2851919881045</v>
      </c>
      <c r="E18" s="44">
        <v>2678.6313125300567</v>
      </c>
      <c r="F18" s="41">
        <v>620.3324465415508</v>
      </c>
      <c r="G18" s="41">
        <v>140.39806540650528</v>
      </c>
      <c r="H18" s="44">
        <v>760.7305119480561</v>
      </c>
      <c r="I18" s="41">
        <v>2592.7903335872006</v>
      </c>
      <c r="J18" s="44">
        <v>6032.152158065313</v>
      </c>
      <c r="K18" s="44">
        <v>5306</v>
      </c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</row>
    <row r="19" spans="2:71" s="37" customFormat="1" ht="12.75">
      <c r="B19" s="56" t="s">
        <v>26</v>
      </c>
      <c r="C19" s="41">
        <v>227.26695745776846</v>
      </c>
      <c r="D19" s="41">
        <v>219.16633668715448</v>
      </c>
      <c r="E19" s="44">
        <v>446.4332941449229</v>
      </c>
      <c r="F19" s="41">
        <v>143.22049793524047</v>
      </c>
      <c r="G19" s="68">
        <v>46.23978122065506</v>
      </c>
      <c r="H19" s="44">
        <v>189.46027915589553</v>
      </c>
      <c r="I19" s="41">
        <v>109.03864932485686</v>
      </c>
      <c r="J19" s="44">
        <v>744.9322226256752</v>
      </c>
      <c r="K19" s="44">
        <v>558</v>
      </c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</row>
    <row r="20" spans="2:71" s="37" customFormat="1" ht="12.75">
      <c r="B20" s="20" t="s">
        <v>141</v>
      </c>
      <c r="C20" s="68">
        <v>65.98307050722539</v>
      </c>
      <c r="D20" s="53">
        <v>133.80589996476624</v>
      </c>
      <c r="E20" s="44">
        <v>199.78897047199163</v>
      </c>
      <c r="F20" s="68">
        <v>57.24904959884857</v>
      </c>
      <c r="G20" s="41" t="s">
        <v>63</v>
      </c>
      <c r="H20" s="44" t="s">
        <v>63</v>
      </c>
      <c r="I20" s="41" t="s">
        <v>63</v>
      </c>
      <c r="J20" s="44">
        <v>286.8565342682648</v>
      </c>
      <c r="K20" s="44">
        <v>188</v>
      </c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</row>
    <row r="21" spans="2:71" s="37" customFormat="1" ht="12.75">
      <c r="B21" s="56" t="s">
        <v>51</v>
      </c>
      <c r="C21" s="53">
        <v>378.0650163495051</v>
      </c>
      <c r="D21" s="53">
        <v>473.0562862128584</v>
      </c>
      <c r="E21" s="44">
        <v>851.1213025623636</v>
      </c>
      <c r="F21" s="53">
        <v>332.54103122178776</v>
      </c>
      <c r="G21" s="53">
        <v>140.0156017896992</v>
      </c>
      <c r="H21" s="44">
        <v>472.55663301148695</v>
      </c>
      <c r="I21" s="53">
        <v>503.83175191960333</v>
      </c>
      <c r="J21" s="44">
        <v>1827.5096874934538</v>
      </c>
      <c r="K21" s="44">
        <v>1516</v>
      </c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</row>
    <row r="22" spans="2:71" s="37" customFormat="1" ht="12.75">
      <c r="B22" s="56"/>
      <c r="C22" s="41"/>
      <c r="D22" s="41"/>
      <c r="E22" s="44"/>
      <c r="F22" s="41"/>
      <c r="G22" s="41"/>
      <c r="H22" s="44"/>
      <c r="I22" s="41"/>
      <c r="J22" s="44"/>
      <c r="K22" s="44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</row>
    <row r="23" spans="2:56" s="256" customFormat="1" ht="12.75">
      <c r="B23" s="257" t="s">
        <v>55</v>
      </c>
      <c r="C23" s="258"/>
      <c r="D23" s="258"/>
      <c r="E23" s="259"/>
      <c r="F23" s="258"/>
      <c r="G23" s="258"/>
      <c r="H23" s="259"/>
      <c r="I23" s="258"/>
      <c r="J23" s="259"/>
      <c r="K23" s="259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</row>
    <row r="24" spans="2:56" s="256" customFormat="1" ht="12.75">
      <c r="B24" s="260" t="s">
        <v>31</v>
      </c>
      <c r="C24" s="258">
        <v>430.1052988497432</v>
      </c>
      <c r="D24" s="258">
        <v>768.95749861911</v>
      </c>
      <c r="E24" s="259">
        <f>C24+D24</f>
        <v>1199.0627974688532</v>
      </c>
      <c r="F24" s="258">
        <v>458.91630718450574</v>
      </c>
      <c r="G24" s="258">
        <v>152.86385337958754</v>
      </c>
      <c r="H24" s="259">
        <f>F24+G24</f>
        <v>611.7801605640933</v>
      </c>
      <c r="I24" s="258">
        <v>392.3345895307725</v>
      </c>
      <c r="J24" s="259">
        <f>C24+D24+F24+G24+I24</f>
        <v>2203.1775475637187</v>
      </c>
      <c r="K24" s="259">
        <v>1552</v>
      </c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</row>
    <row r="25" spans="2:56" s="256" customFormat="1" ht="12.75">
      <c r="B25" s="260" t="s">
        <v>29</v>
      </c>
      <c r="C25" s="258">
        <v>5513.391854882081</v>
      </c>
      <c r="D25" s="258">
        <v>6341.201187161128</v>
      </c>
      <c r="E25" s="259">
        <f>C25+D25</f>
        <v>11854.593042043209</v>
      </c>
      <c r="F25" s="258">
        <v>2898.281758113074</v>
      </c>
      <c r="G25" s="258">
        <v>559.4487052719878</v>
      </c>
      <c r="H25" s="259">
        <f>F25+G25</f>
        <v>3457.7304633850617</v>
      </c>
      <c r="I25" s="258">
        <v>4163.652783368572</v>
      </c>
      <c r="J25" s="259">
        <f>C25+D25+F25+G25+I25</f>
        <v>19475.976288796843</v>
      </c>
      <c r="K25" s="259">
        <v>15844</v>
      </c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</row>
    <row r="26" spans="2:56" s="256" customFormat="1" ht="12.75">
      <c r="B26" s="260"/>
      <c r="C26" s="258"/>
      <c r="D26" s="258"/>
      <c r="E26" s="259"/>
      <c r="F26" s="258"/>
      <c r="G26" s="258"/>
      <c r="H26" s="259"/>
      <c r="I26" s="258"/>
      <c r="J26" s="259"/>
      <c r="K26" s="259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</row>
    <row r="27" spans="2:56" s="256" customFormat="1" ht="12.75">
      <c r="B27" s="257" t="s">
        <v>56</v>
      </c>
      <c r="C27" s="258"/>
      <c r="D27" s="258"/>
      <c r="E27" s="259"/>
      <c r="F27" s="258"/>
      <c r="G27" s="258"/>
      <c r="H27" s="259"/>
      <c r="I27" s="258"/>
      <c r="J27" s="259"/>
      <c r="K27" s="259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</row>
    <row r="28" spans="2:56" s="256" customFormat="1" ht="12.75">
      <c r="B28" s="21" t="s">
        <v>122</v>
      </c>
      <c r="C28" s="258">
        <v>4149.176352964351</v>
      </c>
      <c r="D28" s="258">
        <v>4962.436926347751</v>
      </c>
      <c r="E28" s="259">
        <v>9111.613279312103</v>
      </c>
      <c r="F28" s="258">
        <v>2065.771139539755</v>
      </c>
      <c r="G28" s="258">
        <v>314.2012061557298</v>
      </c>
      <c r="H28" s="259">
        <v>2379.972345695485</v>
      </c>
      <c r="I28" s="258">
        <v>2851.2355133796113</v>
      </c>
      <c r="J28" s="259">
        <f>C28+D28+F28+G28+I28</f>
        <v>14342.8211383872</v>
      </c>
      <c r="K28" s="259">
        <v>11945</v>
      </c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</row>
    <row r="29" spans="2:56" s="256" customFormat="1" ht="12.75">
      <c r="B29" s="11" t="s">
        <v>33</v>
      </c>
      <c r="C29" s="258">
        <v>323.20955149453636</v>
      </c>
      <c r="D29" s="258">
        <v>425.5479131970677</v>
      </c>
      <c r="E29" s="259">
        <v>748.7574646916041</v>
      </c>
      <c r="F29" s="258">
        <v>303.49441104675964</v>
      </c>
      <c r="G29" s="258">
        <v>146.75758692114957</v>
      </c>
      <c r="H29" s="259">
        <v>450.25199796790923</v>
      </c>
      <c r="I29" s="258">
        <v>618.3662199493418</v>
      </c>
      <c r="J29" s="259">
        <f>C29+D29+F29+G29+I29</f>
        <v>1817.3756826088552</v>
      </c>
      <c r="K29" s="259">
        <v>1446</v>
      </c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</row>
    <row r="30" spans="2:56" s="256" customFormat="1" ht="12.75">
      <c r="B30" s="11" t="s">
        <v>34</v>
      </c>
      <c r="C30" s="258">
        <v>413.80865829289536</v>
      </c>
      <c r="D30" s="258">
        <v>515.4350957465904</v>
      </c>
      <c r="E30" s="259">
        <v>929.2437540394858</v>
      </c>
      <c r="F30" s="258">
        <v>312.9588480109976</v>
      </c>
      <c r="G30" s="258">
        <v>108.85408564223874</v>
      </c>
      <c r="H30" s="259">
        <v>421.8129336532363</v>
      </c>
      <c r="I30" s="258">
        <v>630.0660942788711</v>
      </c>
      <c r="J30" s="259">
        <f>C30+D30+F30+G30+I30</f>
        <v>1981.1227819715932</v>
      </c>
      <c r="K30" s="259">
        <v>1580</v>
      </c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</row>
    <row r="31" spans="2:56" s="261" customFormat="1" ht="12.75">
      <c r="B31" s="12" t="s">
        <v>3</v>
      </c>
      <c r="C31" s="259">
        <v>737.0182097874317</v>
      </c>
      <c r="D31" s="259">
        <v>940.9830089436581</v>
      </c>
      <c r="E31" s="259">
        <v>1678.00121873109</v>
      </c>
      <c r="F31" s="259">
        <v>616.4532590577572</v>
      </c>
      <c r="G31" s="259">
        <v>255.6116725633883</v>
      </c>
      <c r="H31" s="259">
        <v>872.0649316211455</v>
      </c>
      <c r="I31" s="259">
        <v>1248.4323142282128</v>
      </c>
      <c r="J31" s="259">
        <f>C31+D31+F31+G31+I31</f>
        <v>3798.4984645804484</v>
      </c>
      <c r="K31" s="262">
        <v>3026</v>
      </c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</row>
    <row r="32" spans="2:56" s="256" customFormat="1" ht="12.75">
      <c r="B32" s="11" t="s">
        <v>100</v>
      </c>
      <c r="C32" s="258">
        <v>1057.3025909800347</v>
      </c>
      <c r="D32" s="258">
        <v>1206.7387504888106</v>
      </c>
      <c r="E32" s="259">
        <v>2264.0413414688455</v>
      </c>
      <c r="F32" s="258">
        <v>674.973666700067</v>
      </c>
      <c r="G32" s="258">
        <v>142.49967993245627</v>
      </c>
      <c r="H32" s="259">
        <v>817.4733466325233</v>
      </c>
      <c r="I32" s="258">
        <v>456.31954529152915</v>
      </c>
      <c r="J32" s="259">
        <f>C32+D32+F32+G32+I32</f>
        <v>3537.834233392898</v>
      </c>
      <c r="K32" s="259">
        <v>2425</v>
      </c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</row>
    <row r="33" spans="2:71" s="37" customFormat="1" ht="12.75">
      <c r="B33" s="21"/>
      <c r="C33" s="41"/>
      <c r="D33" s="41"/>
      <c r="E33" s="44"/>
      <c r="F33" s="41"/>
      <c r="G33" s="41"/>
      <c r="H33" s="44"/>
      <c r="I33" s="41"/>
      <c r="J33" s="44"/>
      <c r="K33" s="44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</row>
    <row r="34" spans="2:71" s="37" customFormat="1" ht="12.75">
      <c r="B34" s="12" t="s">
        <v>57</v>
      </c>
      <c r="C34" s="41"/>
      <c r="D34" s="41"/>
      <c r="E34" s="44"/>
      <c r="F34" s="41"/>
      <c r="G34" s="41"/>
      <c r="H34" s="44"/>
      <c r="I34" s="41"/>
      <c r="J34" s="44"/>
      <c r="K34" s="44"/>
      <c r="L34" s="285"/>
      <c r="M34" s="11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</row>
    <row r="35" spans="2:71" s="37" customFormat="1" ht="12.75">
      <c r="B35" s="55" t="s">
        <v>36</v>
      </c>
      <c r="C35" s="53">
        <v>2317.282954132378</v>
      </c>
      <c r="D35" s="53">
        <v>2618.598756149409</v>
      </c>
      <c r="E35" s="44">
        <v>4935.881710281787</v>
      </c>
      <c r="F35" s="53">
        <v>1095.9930506578928</v>
      </c>
      <c r="G35" s="53">
        <v>188.0811281058581</v>
      </c>
      <c r="H35" s="44">
        <v>1284.074178763751</v>
      </c>
      <c r="I35" s="53">
        <v>1427.2723289758678</v>
      </c>
      <c r="J35" s="44">
        <v>7647.228218021405</v>
      </c>
      <c r="K35" s="44">
        <v>6349</v>
      </c>
      <c r="L35" s="285"/>
      <c r="M35" s="11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</row>
    <row r="36" spans="2:71" s="37" customFormat="1" ht="12.75">
      <c r="B36" s="55" t="s">
        <v>37</v>
      </c>
      <c r="C36" s="53">
        <v>1366.4942373286285</v>
      </c>
      <c r="D36" s="53">
        <v>1713.6947110098877</v>
      </c>
      <c r="E36" s="44">
        <v>3080.188948338516</v>
      </c>
      <c r="F36" s="53">
        <v>801.1506942192673</v>
      </c>
      <c r="G36" s="53">
        <v>155.80498074149833</v>
      </c>
      <c r="H36" s="44">
        <v>956.9556749607656</v>
      </c>
      <c r="I36" s="53">
        <v>560.1545915940654</v>
      </c>
      <c r="J36" s="44">
        <v>4597.299214893347</v>
      </c>
      <c r="K36" s="44">
        <v>3902</v>
      </c>
      <c r="L36" s="285"/>
      <c r="M36" s="11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</row>
    <row r="37" spans="2:71" s="37" customFormat="1" ht="12.75">
      <c r="B37" s="55" t="s">
        <v>38</v>
      </c>
      <c r="C37" s="53">
        <v>299.8050356363228</v>
      </c>
      <c r="D37" s="53">
        <v>497.1293199659666</v>
      </c>
      <c r="E37" s="44">
        <v>796.9343556022894</v>
      </c>
      <c r="F37" s="53">
        <v>341.76025258514863</v>
      </c>
      <c r="G37" s="53">
        <v>105.09222829616691</v>
      </c>
      <c r="H37" s="44">
        <v>446.85248088131556</v>
      </c>
      <c r="I37" s="53">
        <v>279.6801239994354</v>
      </c>
      <c r="J37" s="44">
        <v>1523.4669604830403</v>
      </c>
      <c r="K37" s="44">
        <v>1285</v>
      </c>
      <c r="L37" s="285"/>
      <c r="M37" s="11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</row>
    <row r="38" spans="2:71" s="37" customFormat="1" ht="12.75">
      <c r="B38" s="55" t="s">
        <v>39</v>
      </c>
      <c r="C38" s="53">
        <v>384.60152412832156</v>
      </c>
      <c r="D38" s="53">
        <v>539.5854485624748</v>
      </c>
      <c r="E38" s="44">
        <v>924.1869726907963</v>
      </c>
      <c r="F38" s="53">
        <v>276.17564167671475</v>
      </c>
      <c r="G38" s="68">
        <v>62.12686847236686</v>
      </c>
      <c r="H38" s="44">
        <v>338.3025101490816</v>
      </c>
      <c r="I38" s="53">
        <v>291.067840283402</v>
      </c>
      <c r="J38" s="44">
        <v>1553.5573231232797</v>
      </c>
      <c r="K38" s="44">
        <v>1118</v>
      </c>
      <c r="L38" s="285"/>
      <c r="M38" s="11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</row>
    <row r="39" spans="2:71" s="37" customFormat="1" ht="12.75">
      <c r="B39" s="55" t="s">
        <v>40</v>
      </c>
      <c r="C39" s="53">
        <v>1041.412063650141</v>
      </c>
      <c r="D39" s="53">
        <v>1064.899138307892</v>
      </c>
      <c r="E39" s="44">
        <v>2106.311201958033</v>
      </c>
      <c r="F39" s="53">
        <v>501.09778311249863</v>
      </c>
      <c r="G39" s="53">
        <v>106.61094973583825</v>
      </c>
      <c r="H39" s="44">
        <v>607.7087328483369</v>
      </c>
      <c r="I39" s="53">
        <v>333.66091020995</v>
      </c>
      <c r="J39" s="44">
        <v>3047.68084501632</v>
      </c>
      <c r="K39" s="44">
        <v>1999</v>
      </c>
      <c r="L39" s="285"/>
      <c r="M39" s="11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</row>
    <row r="40" spans="2:71" s="37" customFormat="1" ht="12.75">
      <c r="B40" s="55" t="s">
        <v>41</v>
      </c>
      <c r="C40" s="53">
        <v>533.9013388560292</v>
      </c>
      <c r="D40" s="53">
        <v>676.2513117845986</v>
      </c>
      <c r="E40" s="44">
        <v>1210.1526506406276</v>
      </c>
      <c r="F40" s="53">
        <v>341.0206430460574</v>
      </c>
      <c r="G40" s="53">
        <v>94.59640329984582</v>
      </c>
      <c r="H40" s="44">
        <v>435.6170463459032</v>
      </c>
      <c r="I40" s="53">
        <v>1664.1515778366297</v>
      </c>
      <c r="J40" s="44">
        <v>3309.9212748231603</v>
      </c>
      <c r="K40" s="44">
        <v>2743</v>
      </c>
      <c r="L40" s="285"/>
      <c r="M40" s="11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</row>
    <row r="41" spans="2:71" s="37" customFormat="1" ht="12.75">
      <c r="B41" s="55"/>
      <c r="C41" s="41"/>
      <c r="D41" s="41"/>
      <c r="E41" s="44"/>
      <c r="F41" s="41"/>
      <c r="G41" s="41"/>
      <c r="H41" s="44"/>
      <c r="I41" s="41"/>
      <c r="J41" s="44"/>
      <c r="K41" s="44"/>
      <c r="L41" s="285"/>
      <c r="M41" s="11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</row>
    <row r="42" spans="2:71" s="37" customFormat="1" ht="12.75">
      <c r="B42" s="12" t="s">
        <v>58</v>
      </c>
      <c r="C42" s="41"/>
      <c r="D42" s="41"/>
      <c r="E42" s="44"/>
      <c r="F42" s="41"/>
      <c r="G42" s="41"/>
      <c r="H42" s="44"/>
      <c r="I42" s="41"/>
      <c r="J42" s="44"/>
      <c r="K42" s="44"/>
      <c r="L42" s="285"/>
      <c r="M42" s="11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</row>
    <row r="43" spans="2:71" s="37" customFormat="1" ht="12.75">
      <c r="B43" s="25" t="s">
        <v>42</v>
      </c>
      <c r="C43" s="53">
        <v>329.92098184245964</v>
      </c>
      <c r="D43" s="53">
        <v>364.93468732574013</v>
      </c>
      <c r="E43" s="44">
        <v>694.8556691681997</v>
      </c>
      <c r="F43" s="53">
        <v>154.26938201960724</v>
      </c>
      <c r="G43" s="41" t="s">
        <v>63</v>
      </c>
      <c r="H43" s="44">
        <v>186.43422309951276</v>
      </c>
      <c r="I43" s="53">
        <v>243.14416739587</v>
      </c>
      <c r="J43" s="44">
        <v>1124.4340596635825</v>
      </c>
      <c r="K43" s="44">
        <v>950</v>
      </c>
      <c r="L43" s="285"/>
      <c r="M43" s="11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5"/>
      <c r="BC43" s="285"/>
      <c r="BD43" s="285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</row>
    <row r="44" spans="2:71" s="37" customFormat="1" ht="12.75">
      <c r="B44" s="25" t="s">
        <v>43</v>
      </c>
      <c r="C44" s="53">
        <v>726.4505949709604</v>
      </c>
      <c r="D44" s="53">
        <v>936.8231124070496</v>
      </c>
      <c r="E44" s="44">
        <v>1663.27370737801</v>
      </c>
      <c r="F44" s="53">
        <v>472.93013294361447</v>
      </c>
      <c r="G44" s="53">
        <v>110.83881496130425</v>
      </c>
      <c r="H44" s="44">
        <v>583.7689479049187</v>
      </c>
      <c r="I44" s="53">
        <v>707.7649336073254</v>
      </c>
      <c r="J44" s="44">
        <v>2954.807588890254</v>
      </c>
      <c r="K44" s="44">
        <v>2544</v>
      </c>
      <c r="L44" s="285"/>
      <c r="M44" s="11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</row>
    <row r="45" spans="2:71" s="37" customFormat="1" ht="12.75">
      <c r="B45" s="25" t="s">
        <v>44</v>
      </c>
      <c r="C45" s="53">
        <v>599.7161095378402</v>
      </c>
      <c r="D45" s="53">
        <v>740.8937541773494</v>
      </c>
      <c r="E45" s="44">
        <v>1340.6098637151895</v>
      </c>
      <c r="F45" s="53">
        <v>353.2410728187419</v>
      </c>
      <c r="G45" s="53">
        <v>79.3999652171151</v>
      </c>
      <c r="H45" s="44">
        <v>432.641038035857</v>
      </c>
      <c r="I45" s="53">
        <v>469.9087413200664</v>
      </c>
      <c r="J45" s="44">
        <v>2243.159643071113</v>
      </c>
      <c r="K45" s="44">
        <v>1909</v>
      </c>
      <c r="L45" s="285"/>
      <c r="M45" s="11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</row>
    <row r="46" spans="2:71" s="37" customFormat="1" ht="12.75">
      <c r="B46" s="25" t="s">
        <v>45</v>
      </c>
      <c r="C46" s="53">
        <v>527.729594020664</v>
      </c>
      <c r="D46" s="53">
        <v>664.4505327900465</v>
      </c>
      <c r="E46" s="44">
        <v>1192.1801268107106</v>
      </c>
      <c r="F46" s="53">
        <v>263.55132566877893</v>
      </c>
      <c r="G46" s="68">
        <v>56.64327179567164</v>
      </c>
      <c r="H46" s="44">
        <v>320.19459746445057</v>
      </c>
      <c r="I46" s="53">
        <v>392.13397264827836</v>
      </c>
      <c r="J46" s="44">
        <v>1904.5086969234394</v>
      </c>
      <c r="K46" s="44">
        <v>1589</v>
      </c>
      <c r="L46" s="285"/>
      <c r="M46" s="11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</row>
    <row r="47" spans="2:71" s="37" customFormat="1" ht="12.75">
      <c r="B47" s="25" t="s">
        <v>46</v>
      </c>
      <c r="C47" s="53">
        <v>614.5993205377025</v>
      </c>
      <c r="D47" s="53">
        <v>626.3791323098751</v>
      </c>
      <c r="E47" s="44">
        <v>1240.9784528475775</v>
      </c>
      <c r="F47" s="53">
        <v>343.6551364202817</v>
      </c>
      <c r="G47" s="53">
        <v>81.22872775652155</v>
      </c>
      <c r="H47" s="44">
        <v>424.88386417680323</v>
      </c>
      <c r="I47" s="53">
        <v>580.3816391491459</v>
      </c>
      <c r="J47" s="44">
        <v>2246.2439561735264</v>
      </c>
      <c r="K47" s="44">
        <v>1817</v>
      </c>
      <c r="L47" s="285"/>
      <c r="M47" s="11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</row>
    <row r="48" spans="2:71" s="37" customFormat="1" ht="12.75">
      <c r="B48" s="25" t="s">
        <v>47</v>
      </c>
      <c r="C48" s="53">
        <v>780.669634483089</v>
      </c>
      <c r="D48" s="53">
        <v>701.6241918108618</v>
      </c>
      <c r="E48" s="44">
        <v>1482.2938262939508</v>
      </c>
      <c r="F48" s="53">
        <v>322.4819070447475</v>
      </c>
      <c r="G48" s="68">
        <v>42.84022572951506</v>
      </c>
      <c r="H48" s="44">
        <v>365.32213277426257</v>
      </c>
      <c r="I48" s="53">
        <v>534.9593655526319</v>
      </c>
      <c r="J48" s="44">
        <v>2382.575324620845</v>
      </c>
      <c r="K48" s="44">
        <v>1993</v>
      </c>
      <c r="L48" s="285"/>
      <c r="M48" s="11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</row>
    <row r="49" spans="2:71" s="37" customFormat="1" ht="12.75">
      <c r="B49" s="25" t="s">
        <v>48</v>
      </c>
      <c r="C49" s="53">
        <v>522.548969160054</v>
      </c>
      <c r="D49" s="53">
        <v>1233.2309808311338</v>
      </c>
      <c r="E49" s="44">
        <v>1755.7799499911878</v>
      </c>
      <c r="F49" s="53">
        <v>672.2185118175037</v>
      </c>
      <c r="G49" s="53">
        <v>191.37766404179635</v>
      </c>
      <c r="H49" s="44">
        <v>863.5961758593</v>
      </c>
      <c r="I49" s="53">
        <v>472.26554745293237</v>
      </c>
      <c r="J49" s="44">
        <v>3091.6416733034202</v>
      </c>
      <c r="K49" s="44">
        <v>2056</v>
      </c>
      <c r="L49" s="285"/>
      <c r="M49" s="11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</row>
    <row r="50" spans="2:71" s="37" customFormat="1" ht="12.75">
      <c r="B50" s="25" t="s">
        <v>49</v>
      </c>
      <c r="C50" s="53">
        <v>1046.5783229618526</v>
      </c>
      <c r="D50" s="53">
        <v>1190.0878982711931</v>
      </c>
      <c r="E50" s="44">
        <v>2236.6662212330457</v>
      </c>
      <c r="F50" s="53">
        <v>502.50939739075335</v>
      </c>
      <c r="G50" s="53">
        <v>69.87176048745275</v>
      </c>
      <c r="H50" s="44">
        <v>572.3811578782061</v>
      </c>
      <c r="I50" s="53">
        <v>690.9929283000616</v>
      </c>
      <c r="J50" s="44">
        <v>3500.0403074113133</v>
      </c>
      <c r="K50" s="44">
        <v>2728</v>
      </c>
      <c r="L50" s="285"/>
      <c r="M50" s="11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</row>
    <row r="51" spans="2:71" s="37" customFormat="1" ht="12.75">
      <c r="B51" s="25" t="s">
        <v>50</v>
      </c>
      <c r="C51" s="53">
        <v>795.2836262171962</v>
      </c>
      <c r="D51" s="53">
        <v>651.7343958569755</v>
      </c>
      <c r="E51" s="44">
        <v>1447.0180220741718</v>
      </c>
      <c r="F51" s="53">
        <v>272.34119917355014</v>
      </c>
      <c r="G51" s="68">
        <v>47.9472875822919</v>
      </c>
      <c r="H51" s="44">
        <v>320.28848675584203</v>
      </c>
      <c r="I51" s="53">
        <v>464.4360774730382</v>
      </c>
      <c r="J51" s="44">
        <v>2231.742586303052</v>
      </c>
      <c r="K51" s="44">
        <v>1810</v>
      </c>
      <c r="L51" s="285"/>
      <c r="M51" s="11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6"/>
      <c r="BR51" s="256"/>
      <c r="BS51" s="256"/>
    </row>
    <row r="52" spans="2:71" s="37" customFormat="1" ht="12.75">
      <c r="B52" s="26"/>
      <c r="C52" s="70"/>
      <c r="D52" s="70"/>
      <c r="E52" s="45"/>
      <c r="F52" s="70"/>
      <c r="G52" s="70"/>
      <c r="H52" s="45"/>
      <c r="I52" s="70"/>
      <c r="J52" s="44"/>
      <c r="K52" s="45"/>
      <c r="L52" s="285"/>
      <c r="M52" s="11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6"/>
      <c r="BR52" s="256"/>
      <c r="BS52" s="256"/>
    </row>
    <row r="53" spans="2:71" s="37" customFormat="1" ht="12.75">
      <c r="B53" s="12" t="s">
        <v>86</v>
      </c>
      <c r="C53" s="41"/>
      <c r="D53" s="41"/>
      <c r="E53" s="44"/>
      <c r="F53" s="41"/>
      <c r="G53" s="41"/>
      <c r="H53" s="44"/>
      <c r="I53" s="41"/>
      <c r="J53" s="44"/>
      <c r="K53" s="44"/>
      <c r="L53" s="285"/>
      <c r="M53" s="11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</row>
    <row r="54" spans="2:71" s="37" customFormat="1" ht="12.75">
      <c r="B54" s="126" t="s">
        <v>87</v>
      </c>
      <c r="C54" s="53">
        <v>1656.087686351259</v>
      </c>
      <c r="D54" s="53">
        <v>2042.651553910138</v>
      </c>
      <c r="E54" s="44">
        <v>3698.739240261397</v>
      </c>
      <c r="F54" s="53">
        <v>980.4405877819634</v>
      </c>
      <c r="G54" s="53">
        <v>222.40362125832485</v>
      </c>
      <c r="H54" s="44">
        <v>1202.8442090402882</v>
      </c>
      <c r="I54" s="53">
        <v>1420.8178423232612</v>
      </c>
      <c r="J54" s="44">
        <v>6322.401291624946</v>
      </c>
      <c r="K54" s="44">
        <v>5403</v>
      </c>
      <c r="L54" s="285"/>
      <c r="M54" s="11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</row>
    <row r="55" spans="2:71" s="37" customFormat="1" ht="12.75">
      <c r="B55" s="126" t="s">
        <v>88</v>
      </c>
      <c r="C55" s="53">
        <v>1142.3289145583672</v>
      </c>
      <c r="D55" s="53">
        <v>1290.8296650999202</v>
      </c>
      <c r="E55" s="44">
        <v>2433.1585796582876</v>
      </c>
      <c r="F55" s="53">
        <v>607.2064620890608</v>
      </c>
      <c r="G55" s="53">
        <v>137.87199955219327</v>
      </c>
      <c r="H55" s="44">
        <v>745.0784616412541</v>
      </c>
      <c r="I55" s="53">
        <v>972.5156117974238</v>
      </c>
      <c r="J55" s="44">
        <v>4150.752653096965</v>
      </c>
      <c r="K55" s="44">
        <v>3406</v>
      </c>
      <c r="L55" s="285"/>
      <c r="M55" s="11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6"/>
      <c r="BP55" s="256"/>
      <c r="BQ55" s="256"/>
      <c r="BR55" s="256"/>
      <c r="BS55" s="256"/>
    </row>
    <row r="56" spans="2:71" s="37" customFormat="1" ht="12.75">
      <c r="B56" s="126" t="s">
        <v>48</v>
      </c>
      <c r="C56" s="53">
        <v>522.548969160054</v>
      </c>
      <c r="D56" s="53">
        <v>1233.2309808311338</v>
      </c>
      <c r="E56" s="44">
        <v>1755.7799499911878</v>
      </c>
      <c r="F56" s="53">
        <v>672.2185118175037</v>
      </c>
      <c r="G56" s="53">
        <v>191.37766404179635</v>
      </c>
      <c r="H56" s="44">
        <v>863.5961758593</v>
      </c>
      <c r="I56" s="53">
        <v>472.26554745293237</v>
      </c>
      <c r="J56" s="44">
        <v>3091.6416733034202</v>
      </c>
      <c r="K56" s="44">
        <v>2056</v>
      </c>
      <c r="L56" s="285"/>
      <c r="M56" s="11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6"/>
      <c r="BQ56" s="256"/>
      <c r="BR56" s="256"/>
      <c r="BS56" s="256"/>
    </row>
    <row r="57" spans="2:71" s="37" customFormat="1" ht="12.75">
      <c r="B57" s="126" t="s">
        <v>144</v>
      </c>
      <c r="C57" s="53">
        <v>2622.531583662139</v>
      </c>
      <c r="D57" s="53">
        <v>2543.446485939029</v>
      </c>
      <c r="E57" s="44">
        <v>5165.978069601168</v>
      </c>
      <c r="F57" s="53">
        <v>1097.332503609051</v>
      </c>
      <c r="G57" s="53">
        <v>160.6592737992597</v>
      </c>
      <c r="H57" s="44">
        <v>1257.9917774083106</v>
      </c>
      <c r="I57" s="53">
        <v>1690.3883713257314</v>
      </c>
      <c r="J57" s="44">
        <v>8114.35821833521</v>
      </c>
      <c r="K57" s="44">
        <v>6531</v>
      </c>
      <c r="L57" s="285"/>
      <c r="M57" s="11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</row>
    <row r="58" spans="2:71" s="37" customFormat="1" ht="12.75">
      <c r="B58" s="55"/>
      <c r="C58" s="41"/>
      <c r="D58" s="41"/>
      <c r="E58" s="44"/>
      <c r="F58" s="41"/>
      <c r="G58" s="41"/>
      <c r="H58" s="44"/>
      <c r="I58" s="41"/>
      <c r="J58" s="44"/>
      <c r="K58" s="44"/>
      <c r="L58" s="285"/>
      <c r="M58" s="11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</row>
    <row r="59" spans="2:71" s="37" customFormat="1" ht="12.75">
      <c r="B59" s="17" t="s">
        <v>0</v>
      </c>
      <c r="C59" s="44">
        <v>5943.497153731824</v>
      </c>
      <c r="D59" s="44">
        <v>7110.158685780254</v>
      </c>
      <c r="E59" s="44">
        <v>13053.655839512077</v>
      </c>
      <c r="F59" s="44">
        <v>3357.1980652975803</v>
      </c>
      <c r="G59" s="44">
        <v>712.3125586515754</v>
      </c>
      <c r="H59" s="44">
        <v>4069.5106239491556</v>
      </c>
      <c r="I59" s="44">
        <v>4555.987372899344</v>
      </c>
      <c r="J59" s="44">
        <v>21679.153836360576</v>
      </c>
      <c r="K59" s="44">
        <v>17396</v>
      </c>
      <c r="L59" s="285"/>
      <c r="M59" s="11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256"/>
      <c r="BQ59" s="256"/>
      <c r="BR59" s="256"/>
      <c r="BS59" s="256"/>
    </row>
    <row r="60" spans="2:71" s="37" customFormat="1" ht="12.75">
      <c r="B60" s="123"/>
      <c r="C60" s="225"/>
      <c r="D60" s="225"/>
      <c r="E60" s="226"/>
      <c r="F60" s="225"/>
      <c r="G60" s="225"/>
      <c r="H60" s="226"/>
      <c r="I60" s="225"/>
      <c r="J60" s="226"/>
      <c r="K60" s="226"/>
      <c r="L60" s="285"/>
      <c r="M60" s="11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  <c r="BS60" s="256"/>
    </row>
    <row r="61" spans="2:71" s="37" customFormat="1" ht="12.75">
      <c r="B61" s="51"/>
      <c r="C61" s="227"/>
      <c r="D61" s="227"/>
      <c r="E61" s="228"/>
      <c r="F61" s="227"/>
      <c r="G61" s="227"/>
      <c r="H61" s="228"/>
      <c r="I61" s="227"/>
      <c r="J61" s="228"/>
      <c r="K61" s="228"/>
      <c r="L61" s="285"/>
      <c r="M61" s="11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</row>
    <row r="62" spans="2:71" s="37" customFormat="1" ht="12.75">
      <c r="B62" s="17" t="s">
        <v>53</v>
      </c>
      <c r="C62" s="189"/>
      <c r="D62" s="189"/>
      <c r="E62" s="163"/>
      <c r="F62" s="189"/>
      <c r="G62" s="189"/>
      <c r="H62" s="163"/>
      <c r="I62" s="189"/>
      <c r="J62" s="170" t="s">
        <v>110</v>
      </c>
      <c r="K62" s="163"/>
      <c r="L62" s="285"/>
      <c r="M62" s="11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</row>
    <row r="63" spans="2:71" s="37" customFormat="1" ht="12.75">
      <c r="B63" s="55" t="s">
        <v>16</v>
      </c>
      <c r="C63" s="171">
        <v>24.154331783970807</v>
      </c>
      <c r="D63" s="171">
        <v>34.403850132637984</v>
      </c>
      <c r="E63" s="38">
        <v>58.55818191660879</v>
      </c>
      <c r="F63" s="171">
        <v>20.675731211198613</v>
      </c>
      <c r="G63" s="171">
        <v>10.83905892296887</v>
      </c>
      <c r="H63" s="38">
        <v>31.514790134167487</v>
      </c>
      <c r="I63" s="171">
        <v>9.92702794922372</v>
      </c>
      <c r="J63" s="38">
        <v>100</v>
      </c>
      <c r="K63" s="163"/>
      <c r="L63" s="285"/>
      <c r="M63" s="11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</row>
    <row r="64" spans="2:71" s="37" customFormat="1" ht="12.75">
      <c r="B64" s="55" t="s">
        <v>17</v>
      </c>
      <c r="C64" s="171">
        <v>27.577207199884995</v>
      </c>
      <c r="D64" s="171">
        <v>39.09262235280896</v>
      </c>
      <c r="E64" s="38">
        <v>66.66982955269395</v>
      </c>
      <c r="F64" s="171">
        <v>19.4113065602287</v>
      </c>
      <c r="G64" s="171">
        <v>3.2464389906109337</v>
      </c>
      <c r="H64" s="38">
        <v>22.657745550839632</v>
      </c>
      <c r="I64" s="171">
        <v>10.672424896466417</v>
      </c>
      <c r="J64" s="38">
        <v>100</v>
      </c>
      <c r="K64" s="163"/>
      <c r="L64" s="285"/>
      <c r="M64" s="11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</row>
    <row r="65" spans="2:71" s="37" customFormat="1" ht="12.75">
      <c r="B65" s="55" t="s">
        <v>18</v>
      </c>
      <c r="C65" s="171">
        <v>30.99641110956294</v>
      </c>
      <c r="D65" s="171">
        <v>35.5504071744867</v>
      </c>
      <c r="E65" s="38">
        <v>66.54681828404964</v>
      </c>
      <c r="F65" s="171">
        <v>17.92530423984245</v>
      </c>
      <c r="G65" s="171">
        <v>3.6162569281680463</v>
      </c>
      <c r="H65" s="38">
        <v>21.5415611680105</v>
      </c>
      <c r="I65" s="171">
        <v>11.911620547939878</v>
      </c>
      <c r="J65" s="38">
        <v>100</v>
      </c>
      <c r="K65" s="163"/>
      <c r="L65" s="285"/>
      <c r="M65" s="11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5"/>
      <c r="BC65" s="285"/>
      <c r="BD65" s="285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</row>
    <row r="66" spans="2:71" s="37" customFormat="1" ht="12.75">
      <c r="B66" s="55" t="s">
        <v>19</v>
      </c>
      <c r="C66" s="171">
        <v>31.222853345138013</v>
      </c>
      <c r="D66" s="171">
        <v>36.99814771373482</v>
      </c>
      <c r="E66" s="38">
        <v>68.22100105887282</v>
      </c>
      <c r="F66" s="171">
        <v>16.74130882836174</v>
      </c>
      <c r="G66" s="171">
        <v>3.348563091540898</v>
      </c>
      <c r="H66" s="38">
        <v>20.08987191990263</v>
      </c>
      <c r="I66" s="171">
        <v>11.689127021224559</v>
      </c>
      <c r="J66" s="38">
        <v>100</v>
      </c>
      <c r="K66" s="163"/>
      <c r="L66" s="285"/>
      <c r="M66" s="11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</row>
    <row r="67" spans="2:71" s="37" customFormat="1" ht="12.75">
      <c r="B67" s="55" t="s">
        <v>20</v>
      </c>
      <c r="C67" s="171">
        <v>31.471200282963608</v>
      </c>
      <c r="D67" s="171">
        <v>33.36297234942057</v>
      </c>
      <c r="E67" s="38">
        <v>64.83417263238418</v>
      </c>
      <c r="F67" s="171">
        <v>14.635544234388995</v>
      </c>
      <c r="G67" s="171">
        <v>2.5307149348357134</v>
      </c>
      <c r="H67" s="38">
        <v>17.166259169224706</v>
      </c>
      <c r="I67" s="171">
        <v>17.99956819839111</v>
      </c>
      <c r="J67" s="38">
        <v>100</v>
      </c>
      <c r="K67" s="163"/>
      <c r="L67" s="285"/>
      <c r="M67" s="11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85"/>
      <c r="BC67" s="285"/>
      <c r="BD67" s="285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</row>
    <row r="68" spans="2:71" s="37" customFormat="1" ht="12.75">
      <c r="B68" s="55" t="s">
        <v>21</v>
      </c>
      <c r="C68" s="171">
        <v>19.66805341978884</v>
      </c>
      <c r="D68" s="171">
        <v>23.441200115402335</v>
      </c>
      <c r="E68" s="38">
        <v>43.10925353519118</v>
      </c>
      <c r="F68" s="171">
        <v>10.263761000181576</v>
      </c>
      <c r="G68" s="171">
        <v>2.315848242613557</v>
      </c>
      <c r="H68" s="38">
        <v>12.579609242795135</v>
      </c>
      <c r="I68" s="171">
        <v>44.31113722201369</v>
      </c>
      <c r="J68" s="38">
        <v>100</v>
      </c>
      <c r="K68" s="163"/>
      <c r="L68" s="285"/>
      <c r="M68" s="11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</row>
    <row r="69" spans="2:71" s="37" customFormat="1" ht="12.75">
      <c r="B69" s="55"/>
      <c r="C69" s="171"/>
      <c r="D69" s="171"/>
      <c r="E69" s="38"/>
      <c r="F69" s="171"/>
      <c r="G69" s="171"/>
      <c r="H69" s="38"/>
      <c r="I69" s="171"/>
      <c r="J69" s="38"/>
      <c r="K69" s="163"/>
      <c r="L69" s="285"/>
      <c r="M69" s="11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</row>
    <row r="70" spans="2:71" s="37" customFormat="1" ht="12.75">
      <c r="B70" s="17" t="s">
        <v>54</v>
      </c>
      <c r="C70" s="171"/>
      <c r="D70" s="171"/>
      <c r="E70" s="38"/>
      <c r="F70" s="171"/>
      <c r="G70" s="171"/>
      <c r="H70" s="38"/>
      <c r="I70" s="171"/>
      <c r="J70" s="38"/>
      <c r="K70" s="163"/>
      <c r="L70" s="285"/>
      <c r="M70" s="11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5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</row>
    <row r="71" spans="2:71" s="37" customFormat="1" ht="12.75">
      <c r="B71" s="19" t="s">
        <v>140</v>
      </c>
      <c r="C71" s="171">
        <v>33.068863429292186</v>
      </c>
      <c r="D71" s="171">
        <v>38.17125202229679</v>
      </c>
      <c r="E71" s="38">
        <v>71.24011545158896</v>
      </c>
      <c r="F71" s="171">
        <v>16.725987064900792</v>
      </c>
      <c r="G71" s="171">
        <v>2.692688670930532</v>
      </c>
      <c r="H71" s="38">
        <v>19.41867573583132</v>
      </c>
      <c r="I71" s="171">
        <v>9.341208812579705</v>
      </c>
      <c r="J71" s="38">
        <v>100</v>
      </c>
      <c r="K71" s="163"/>
      <c r="L71" s="285"/>
      <c r="M71" s="11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56"/>
      <c r="BF71" s="256"/>
      <c r="BG71" s="256"/>
      <c r="BH71" s="256"/>
      <c r="BI71" s="256"/>
      <c r="BJ71" s="256"/>
      <c r="BK71" s="256"/>
      <c r="BL71" s="256"/>
      <c r="BM71" s="256"/>
      <c r="BN71" s="256"/>
      <c r="BO71" s="256"/>
      <c r="BP71" s="256"/>
      <c r="BQ71" s="256"/>
      <c r="BR71" s="256"/>
      <c r="BS71" s="256"/>
    </row>
    <row r="72" spans="2:71" s="37" customFormat="1" ht="12.75">
      <c r="B72" s="55" t="s">
        <v>24</v>
      </c>
      <c r="C72" s="171">
        <v>23.743023276357004</v>
      </c>
      <c r="D72" s="171">
        <v>34.747367503141376</v>
      </c>
      <c r="E72" s="38">
        <v>58.490390779498384</v>
      </c>
      <c r="F72" s="171">
        <v>20.29279499487822</v>
      </c>
      <c r="G72" s="171">
        <v>3.9571185992135964</v>
      </c>
      <c r="H72" s="38">
        <v>24.249913594091815</v>
      </c>
      <c r="I72" s="171">
        <v>17.259695626409794</v>
      </c>
      <c r="J72" s="38">
        <v>100</v>
      </c>
      <c r="K72" s="163"/>
      <c r="L72" s="285"/>
      <c r="M72" s="11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56"/>
      <c r="BF72" s="256"/>
      <c r="BG72" s="256"/>
      <c r="BH72" s="256"/>
      <c r="BI72" s="256"/>
      <c r="BJ72" s="256"/>
      <c r="BK72" s="256"/>
      <c r="BL72" s="256"/>
      <c r="BM72" s="256"/>
      <c r="BN72" s="256"/>
      <c r="BO72" s="256"/>
      <c r="BP72" s="256"/>
      <c r="BQ72" s="256"/>
      <c r="BR72" s="256"/>
      <c r="BS72" s="256"/>
    </row>
    <row r="73" spans="2:71" s="37" customFormat="1" ht="12.75">
      <c r="B73" s="56" t="s">
        <v>25</v>
      </c>
      <c r="C73" s="171">
        <v>20.114647123409224</v>
      </c>
      <c r="D73" s="171">
        <v>24.291250512123423</v>
      </c>
      <c r="E73" s="38">
        <v>44.40589763553265</v>
      </c>
      <c r="F73" s="171">
        <v>10.283766561029678</v>
      </c>
      <c r="G73" s="171">
        <v>2.3274954233172895</v>
      </c>
      <c r="H73" s="38">
        <v>12.611261984346969</v>
      </c>
      <c r="I73" s="171">
        <v>42.982840380120386</v>
      </c>
      <c r="J73" s="38">
        <v>100</v>
      </c>
      <c r="K73" s="163"/>
      <c r="L73" s="285"/>
      <c r="M73" s="11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56"/>
      <c r="BF73" s="256"/>
      <c r="BG73" s="256"/>
      <c r="BH73" s="256"/>
      <c r="BI73" s="256"/>
      <c r="BJ73" s="256"/>
      <c r="BK73" s="256"/>
      <c r="BL73" s="256"/>
      <c r="BM73" s="256"/>
      <c r="BN73" s="256"/>
      <c r="BO73" s="256"/>
      <c r="BP73" s="256"/>
      <c r="BQ73" s="256"/>
      <c r="BR73" s="256"/>
      <c r="BS73" s="256"/>
    </row>
    <row r="74" spans="2:71" s="37" customFormat="1" ht="12.75">
      <c r="B74" s="56" t="s">
        <v>26</v>
      </c>
      <c r="C74" s="171">
        <v>30.50840741681394</v>
      </c>
      <c r="D74" s="171">
        <v>29.420976839296227</v>
      </c>
      <c r="E74" s="38">
        <v>59.92938425611016</v>
      </c>
      <c r="F74" s="171">
        <v>19.22597701981917</v>
      </c>
      <c r="G74" s="172">
        <v>6.207246755640791</v>
      </c>
      <c r="H74" s="38">
        <v>25.433223775459957</v>
      </c>
      <c r="I74" s="171">
        <v>14.637391968429892</v>
      </c>
      <c r="J74" s="38">
        <v>100</v>
      </c>
      <c r="K74" s="163"/>
      <c r="L74" s="285"/>
      <c r="M74" s="11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  <c r="BE74" s="256"/>
      <c r="BF74" s="256"/>
      <c r="BG74" s="256"/>
      <c r="BH74" s="256"/>
      <c r="BI74" s="256"/>
      <c r="BJ74" s="256"/>
      <c r="BK74" s="256"/>
      <c r="BL74" s="256"/>
      <c r="BM74" s="256"/>
      <c r="BN74" s="256"/>
      <c r="BO74" s="256"/>
      <c r="BP74" s="256"/>
      <c r="BQ74" s="256"/>
      <c r="BR74" s="256"/>
      <c r="BS74" s="256"/>
    </row>
    <row r="75" spans="2:71" s="37" customFormat="1" ht="12.75">
      <c r="B75" s="20" t="s">
        <v>141</v>
      </c>
      <c r="C75" s="172">
        <v>23.00211521258875</v>
      </c>
      <c r="D75" s="171">
        <v>46.64558201753653</v>
      </c>
      <c r="E75" s="38">
        <v>69.64769723012529</v>
      </c>
      <c r="F75" s="172">
        <v>19.957380348641436</v>
      </c>
      <c r="G75" s="172" t="s">
        <v>63</v>
      </c>
      <c r="H75" s="38" t="s">
        <v>63</v>
      </c>
      <c r="I75" s="171" t="s">
        <v>63</v>
      </c>
      <c r="J75" s="38">
        <v>100</v>
      </c>
      <c r="K75" s="163"/>
      <c r="L75" s="285"/>
      <c r="M75" s="11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  <c r="AU75" s="285"/>
      <c r="AV75" s="285"/>
      <c r="AW75" s="285"/>
      <c r="AX75" s="285"/>
      <c r="AY75" s="285"/>
      <c r="AZ75" s="285"/>
      <c r="BA75" s="285"/>
      <c r="BB75" s="285"/>
      <c r="BC75" s="285"/>
      <c r="BD75" s="285"/>
      <c r="BE75" s="256"/>
      <c r="BF75" s="256"/>
      <c r="BG75" s="256"/>
      <c r="BH75" s="256"/>
      <c r="BI75" s="256"/>
      <c r="BJ75" s="256"/>
      <c r="BK75" s="256"/>
      <c r="BL75" s="256"/>
      <c r="BM75" s="256"/>
      <c r="BN75" s="256"/>
      <c r="BO75" s="256"/>
      <c r="BP75" s="256"/>
      <c r="BQ75" s="256"/>
      <c r="BR75" s="256"/>
      <c r="BS75" s="256"/>
    </row>
    <row r="76" spans="2:71" s="37" customFormat="1" ht="12.75">
      <c r="B76" s="56" t="s">
        <v>51</v>
      </c>
      <c r="C76" s="171">
        <v>20.687442531045917</v>
      </c>
      <c r="D76" s="171">
        <v>25.88529568134248</v>
      </c>
      <c r="E76" s="38">
        <v>46.5727382123884</v>
      </c>
      <c r="F76" s="171">
        <v>18.196403198162468</v>
      </c>
      <c r="G76" s="171">
        <v>7.661551823658977</v>
      </c>
      <c r="H76" s="38">
        <v>25.857955021821443</v>
      </c>
      <c r="I76" s="171">
        <v>27.56930676579016</v>
      </c>
      <c r="J76" s="38">
        <v>100</v>
      </c>
      <c r="K76" s="163"/>
      <c r="L76" s="285"/>
      <c r="M76" s="11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56"/>
      <c r="BF76" s="256"/>
      <c r="BG76" s="256"/>
      <c r="BH76" s="256"/>
      <c r="BI76" s="256"/>
      <c r="BJ76" s="256"/>
      <c r="BK76" s="256"/>
      <c r="BL76" s="256"/>
      <c r="BM76" s="256"/>
      <c r="BN76" s="256"/>
      <c r="BO76" s="256"/>
      <c r="BP76" s="256"/>
      <c r="BQ76" s="256"/>
      <c r="BR76" s="256"/>
      <c r="BS76" s="256"/>
    </row>
    <row r="77" spans="2:71" s="37" customFormat="1" ht="12.75">
      <c r="B77" s="55"/>
      <c r="C77" s="68"/>
      <c r="D77" s="53"/>
      <c r="E77" s="44"/>
      <c r="F77" s="68"/>
      <c r="G77" s="41"/>
      <c r="H77" s="44"/>
      <c r="I77" s="41"/>
      <c r="J77" s="38"/>
      <c r="K77" s="163"/>
      <c r="L77" s="285"/>
      <c r="M77" s="11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  <c r="BB77" s="285"/>
      <c r="BC77" s="285"/>
      <c r="BD77" s="285"/>
      <c r="BE77" s="256"/>
      <c r="BF77" s="256"/>
      <c r="BG77" s="256"/>
      <c r="BH77" s="256"/>
      <c r="BI77" s="256"/>
      <c r="BJ77" s="256"/>
      <c r="BK77" s="256"/>
      <c r="BL77" s="256"/>
      <c r="BM77" s="256"/>
      <c r="BN77" s="256"/>
      <c r="BO77" s="256"/>
      <c r="BP77" s="256"/>
      <c r="BQ77" s="256"/>
      <c r="BR77" s="256"/>
      <c r="BS77" s="256"/>
    </row>
    <row r="78" spans="2:71" s="37" customFormat="1" ht="12.75">
      <c r="B78" s="17" t="s">
        <v>55</v>
      </c>
      <c r="C78" s="53"/>
      <c r="D78" s="53"/>
      <c r="E78" s="44"/>
      <c r="F78" s="53"/>
      <c r="G78" s="53"/>
      <c r="H78" s="44"/>
      <c r="I78" s="53"/>
      <c r="J78" s="38"/>
      <c r="K78" s="163"/>
      <c r="L78" s="285"/>
      <c r="M78" s="11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56"/>
      <c r="BF78" s="256"/>
      <c r="BG78" s="256"/>
      <c r="BH78" s="256"/>
      <c r="BI78" s="256"/>
      <c r="BJ78" s="256"/>
      <c r="BK78" s="256"/>
      <c r="BL78" s="256"/>
      <c r="BM78" s="256"/>
      <c r="BN78" s="256"/>
      <c r="BO78" s="256"/>
      <c r="BP78" s="256"/>
      <c r="BQ78" s="256"/>
      <c r="BR78" s="256"/>
      <c r="BS78" s="256"/>
    </row>
    <row r="79" spans="2:71" s="37" customFormat="1" ht="12.75">
      <c r="B79" s="55" t="s">
        <v>31</v>
      </c>
      <c r="C79" s="173">
        <v>19.5220443910821</v>
      </c>
      <c r="D79" s="173">
        <v>34.90220293273348</v>
      </c>
      <c r="E79" s="229">
        <v>54.42424732381558</v>
      </c>
      <c r="F79" s="173">
        <v>20.829746912225794</v>
      </c>
      <c r="G79" s="173">
        <v>6.938335657451887</v>
      </c>
      <c r="H79" s="229">
        <v>27.76808256967768</v>
      </c>
      <c r="I79" s="173">
        <v>17.80767010650673</v>
      </c>
      <c r="J79" s="38">
        <v>100</v>
      </c>
      <c r="K79" s="163"/>
      <c r="L79" s="285"/>
      <c r="M79" s="11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  <c r="BE79" s="256"/>
      <c r="BF79" s="256"/>
      <c r="BG79" s="256"/>
      <c r="BH79" s="256"/>
      <c r="BI79" s="256"/>
      <c r="BJ79" s="256"/>
      <c r="BK79" s="256"/>
      <c r="BL79" s="256"/>
      <c r="BM79" s="256"/>
      <c r="BN79" s="256"/>
      <c r="BO79" s="256"/>
      <c r="BP79" s="256"/>
      <c r="BQ79" s="256"/>
      <c r="BR79" s="256"/>
      <c r="BS79" s="256"/>
    </row>
    <row r="80" spans="2:71" s="37" customFormat="1" ht="12.75">
      <c r="B80" s="55" t="s">
        <v>29</v>
      </c>
      <c r="C80" s="173">
        <v>28.308680258835327</v>
      </c>
      <c r="D80" s="173">
        <v>32.55909276706593</v>
      </c>
      <c r="E80" s="229">
        <v>60.86777302590125</v>
      </c>
      <c r="F80" s="173">
        <v>14.88131693701153</v>
      </c>
      <c r="G80" s="173">
        <v>2.8725066049387173</v>
      </c>
      <c r="H80" s="229">
        <v>17.753823541950243</v>
      </c>
      <c r="I80" s="173">
        <v>21.3784034321485</v>
      </c>
      <c r="J80" s="38">
        <v>100</v>
      </c>
      <c r="K80" s="163"/>
      <c r="L80" s="285"/>
      <c r="M80" s="11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285"/>
      <c r="BC80" s="285"/>
      <c r="BD80" s="285"/>
      <c r="BE80" s="256"/>
      <c r="BF80" s="256"/>
      <c r="BG80" s="256"/>
      <c r="BH80" s="256"/>
      <c r="BI80" s="256"/>
      <c r="BJ80" s="256"/>
      <c r="BK80" s="256"/>
      <c r="BL80" s="256"/>
      <c r="BM80" s="256"/>
      <c r="BN80" s="256"/>
      <c r="BO80" s="256"/>
      <c r="BP80" s="256"/>
      <c r="BQ80" s="256"/>
      <c r="BR80" s="256"/>
      <c r="BS80" s="256"/>
    </row>
    <row r="81" spans="2:71" s="37" customFormat="1" ht="12.75">
      <c r="B81" s="55"/>
      <c r="C81" s="171"/>
      <c r="D81" s="171"/>
      <c r="E81" s="38"/>
      <c r="F81" s="171"/>
      <c r="G81" s="171"/>
      <c r="H81" s="38"/>
      <c r="I81" s="171"/>
      <c r="J81" s="38"/>
      <c r="K81" s="163"/>
      <c r="L81" s="285"/>
      <c r="M81" s="11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56"/>
      <c r="BF81" s="256"/>
      <c r="BG81" s="256"/>
      <c r="BH81" s="256"/>
      <c r="BI81" s="256"/>
      <c r="BJ81" s="256"/>
      <c r="BK81" s="256"/>
      <c r="BL81" s="256"/>
      <c r="BM81" s="256"/>
      <c r="BN81" s="256"/>
      <c r="BO81" s="256"/>
      <c r="BP81" s="256"/>
      <c r="BQ81" s="256"/>
      <c r="BR81" s="256"/>
      <c r="BS81" s="256"/>
    </row>
    <row r="82" spans="2:71" s="37" customFormat="1" ht="12.75">
      <c r="B82" s="17" t="s">
        <v>56</v>
      </c>
      <c r="C82" s="171"/>
      <c r="D82" s="171"/>
      <c r="E82" s="38"/>
      <c r="F82" s="171"/>
      <c r="G82" s="171"/>
      <c r="H82" s="38"/>
      <c r="I82" s="171"/>
      <c r="J82" s="38"/>
      <c r="K82" s="163"/>
      <c r="L82" s="285"/>
      <c r="M82" s="11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56"/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</row>
    <row r="83" spans="2:71" s="37" customFormat="1" ht="12.75">
      <c r="B83" s="55" t="s">
        <v>122</v>
      </c>
      <c r="C83" s="171">
        <v>28.928593007825178</v>
      </c>
      <c r="D83" s="171">
        <v>34.59875068138624</v>
      </c>
      <c r="E83" s="38">
        <v>63.52734368921142</v>
      </c>
      <c r="F83" s="171">
        <v>14.402822984460947</v>
      </c>
      <c r="G83" s="171">
        <v>2.1906513587818512</v>
      </c>
      <c r="H83" s="38">
        <v>16.593474343242796</v>
      </c>
      <c r="I83" s="171">
        <v>19.87918196754577</v>
      </c>
      <c r="J83" s="38">
        <v>100</v>
      </c>
      <c r="K83" s="277"/>
      <c r="L83" s="285"/>
      <c r="M83" s="11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56"/>
      <c r="BF83" s="256"/>
      <c r="BG83" s="256"/>
      <c r="BH83" s="256"/>
      <c r="BI83" s="256"/>
      <c r="BJ83" s="256"/>
      <c r="BK83" s="256"/>
      <c r="BL83" s="256"/>
      <c r="BM83" s="256"/>
      <c r="BN83" s="256"/>
      <c r="BO83" s="256"/>
      <c r="BP83" s="256"/>
      <c r="BQ83" s="256"/>
      <c r="BR83" s="256"/>
      <c r="BS83" s="256"/>
    </row>
    <row r="84" spans="2:71" s="37" customFormat="1" ht="12.75">
      <c r="B84" s="55" t="s">
        <v>33</v>
      </c>
      <c r="C84" s="171">
        <v>17.784410487465465</v>
      </c>
      <c r="D84" s="171">
        <v>23.41551707053716</v>
      </c>
      <c r="E84" s="38">
        <v>41.19992755800263</v>
      </c>
      <c r="F84" s="171">
        <v>16.69959678403374</v>
      </c>
      <c r="G84" s="171">
        <v>8.07524764007396</v>
      </c>
      <c r="H84" s="38">
        <v>24.7748444241077</v>
      </c>
      <c r="I84" s="171">
        <v>34.02522801788967</v>
      </c>
      <c r="J84" s="38">
        <v>100</v>
      </c>
      <c r="K84" s="277"/>
      <c r="L84" s="285"/>
      <c r="M84" s="11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56"/>
      <c r="BF84" s="256"/>
      <c r="BG84" s="256"/>
      <c r="BH84" s="256"/>
      <c r="BI84" s="256"/>
      <c r="BJ84" s="256"/>
      <c r="BK84" s="256"/>
      <c r="BL84" s="256"/>
      <c r="BM84" s="256"/>
      <c r="BN84" s="256"/>
      <c r="BO84" s="256"/>
      <c r="BP84" s="256"/>
      <c r="BQ84" s="256"/>
      <c r="BR84" s="256"/>
      <c r="BS84" s="256"/>
    </row>
    <row r="85" spans="2:71" s="37" customFormat="1" ht="12.75">
      <c r="B85" s="55" t="s">
        <v>34</v>
      </c>
      <c r="C85" s="171">
        <v>20.887582640439742</v>
      </c>
      <c r="D85" s="171">
        <v>26.017322118401697</v>
      </c>
      <c r="E85" s="38">
        <v>46.90490475884144</v>
      </c>
      <c r="F85" s="171">
        <v>15.797044527424198</v>
      </c>
      <c r="G85" s="171">
        <v>5.49456533602164</v>
      </c>
      <c r="H85" s="38">
        <v>21.29160986344584</v>
      </c>
      <c r="I85" s="171">
        <v>31.80348537771272</v>
      </c>
      <c r="J85" s="38">
        <v>100</v>
      </c>
      <c r="K85" s="277"/>
      <c r="L85" s="285"/>
      <c r="M85" s="11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  <c r="AU85" s="285"/>
      <c r="AV85" s="285"/>
      <c r="AW85" s="285"/>
      <c r="AX85" s="285"/>
      <c r="AY85" s="285"/>
      <c r="AZ85" s="285"/>
      <c r="BA85" s="285"/>
      <c r="BB85" s="285"/>
      <c r="BC85" s="285"/>
      <c r="BD85" s="285"/>
      <c r="BE85" s="256"/>
      <c r="BF85" s="256"/>
      <c r="BG85" s="256"/>
      <c r="BH85" s="256"/>
      <c r="BI85" s="256"/>
      <c r="BJ85" s="256"/>
      <c r="BK85" s="256"/>
      <c r="BL85" s="256"/>
      <c r="BM85" s="256"/>
      <c r="BN85" s="256"/>
      <c r="BO85" s="256"/>
      <c r="BP85" s="256"/>
      <c r="BQ85" s="256"/>
      <c r="BR85" s="256"/>
      <c r="BS85" s="256"/>
    </row>
    <row r="86" spans="2:71" s="178" customFormat="1" ht="12.75">
      <c r="B86" s="17" t="s">
        <v>3</v>
      </c>
      <c r="C86" s="38">
        <v>19.402882919654854</v>
      </c>
      <c r="D86" s="38">
        <v>24.772499389376257</v>
      </c>
      <c r="E86" s="38">
        <v>44.175382309031114</v>
      </c>
      <c r="F86" s="38">
        <v>16.22886687479142</v>
      </c>
      <c r="G86" s="38">
        <v>6.729281976730274</v>
      </c>
      <c r="H86" s="38">
        <v>22.9581488515217</v>
      </c>
      <c r="I86" s="38">
        <v>32.86646883944718</v>
      </c>
      <c r="J86" s="38">
        <v>100</v>
      </c>
      <c r="K86" s="277"/>
      <c r="L86" s="286"/>
      <c r="M86" s="12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61"/>
      <c r="BF86" s="261"/>
      <c r="BG86" s="261"/>
      <c r="BH86" s="261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</row>
    <row r="87" spans="2:71" s="37" customFormat="1" ht="12.75">
      <c r="B87" s="55" t="s">
        <v>100</v>
      </c>
      <c r="C87" s="171">
        <v>29.88558878763653</v>
      </c>
      <c r="D87" s="171">
        <v>34.10953342863407</v>
      </c>
      <c r="E87" s="38">
        <v>63.99512221627061</v>
      </c>
      <c r="F87" s="171">
        <v>19.078725066571174</v>
      </c>
      <c r="G87" s="171">
        <v>4.027878937555377</v>
      </c>
      <c r="H87" s="38">
        <v>23.106604004126552</v>
      </c>
      <c r="I87" s="171">
        <v>12.898273779602833</v>
      </c>
      <c r="J87" s="38">
        <v>100</v>
      </c>
      <c r="K87" s="277"/>
      <c r="L87" s="285"/>
      <c r="M87" s="11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  <c r="AU87" s="285"/>
      <c r="AV87" s="285"/>
      <c r="AW87" s="285"/>
      <c r="AX87" s="285"/>
      <c r="AY87" s="285"/>
      <c r="AZ87" s="285"/>
      <c r="BA87" s="285"/>
      <c r="BB87" s="285"/>
      <c r="BC87" s="285"/>
      <c r="BD87" s="285"/>
      <c r="BE87" s="256"/>
      <c r="BF87" s="256"/>
      <c r="BG87" s="256"/>
      <c r="BH87" s="256"/>
      <c r="BI87" s="256"/>
      <c r="BJ87" s="256"/>
      <c r="BK87" s="256"/>
      <c r="BL87" s="256"/>
      <c r="BM87" s="256"/>
      <c r="BN87" s="256"/>
      <c r="BO87" s="256"/>
      <c r="BP87" s="256"/>
      <c r="BQ87" s="256"/>
      <c r="BR87" s="256"/>
      <c r="BS87" s="256"/>
    </row>
    <row r="88" spans="2:71" s="37" customFormat="1" ht="12.75">
      <c r="B88" s="55"/>
      <c r="C88" s="171"/>
      <c r="D88" s="171"/>
      <c r="E88" s="38"/>
      <c r="F88" s="171"/>
      <c r="G88" s="171"/>
      <c r="H88" s="38"/>
      <c r="I88" s="171"/>
      <c r="J88" s="38"/>
      <c r="K88" s="163"/>
      <c r="L88" s="285"/>
      <c r="M88" s="11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85"/>
      <c r="BD88" s="285"/>
      <c r="BE88" s="256"/>
      <c r="BF88" s="256"/>
      <c r="BG88" s="256"/>
      <c r="BH88" s="256"/>
      <c r="BI88" s="256"/>
      <c r="BJ88" s="256"/>
      <c r="BK88" s="256"/>
      <c r="BL88" s="256"/>
      <c r="BM88" s="256"/>
      <c r="BN88" s="256"/>
      <c r="BO88" s="256"/>
      <c r="BP88" s="256"/>
      <c r="BQ88" s="256"/>
      <c r="BR88" s="256"/>
      <c r="BS88" s="256"/>
    </row>
    <row r="89" spans="2:71" s="37" customFormat="1" ht="12.75">
      <c r="B89" s="17" t="s">
        <v>57</v>
      </c>
      <c r="C89" s="171"/>
      <c r="D89" s="171"/>
      <c r="E89" s="38"/>
      <c r="F89" s="171"/>
      <c r="G89" s="171"/>
      <c r="H89" s="38"/>
      <c r="I89" s="171"/>
      <c r="J89" s="38"/>
      <c r="K89" s="163"/>
      <c r="L89" s="285"/>
      <c r="M89" s="11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  <c r="AU89" s="285"/>
      <c r="AV89" s="285"/>
      <c r="AW89" s="285"/>
      <c r="AX89" s="285"/>
      <c r="AY89" s="285"/>
      <c r="AZ89" s="285"/>
      <c r="BA89" s="285"/>
      <c r="BB89" s="285"/>
      <c r="BC89" s="285"/>
      <c r="BD89" s="285"/>
      <c r="BE89" s="256"/>
      <c r="BF89" s="256"/>
      <c r="BG89" s="256"/>
      <c r="BH89" s="256"/>
      <c r="BI89" s="256"/>
      <c r="BJ89" s="256"/>
      <c r="BK89" s="256"/>
      <c r="BL89" s="256"/>
      <c r="BM89" s="256"/>
      <c r="BN89" s="256"/>
      <c r="BO89" s="256"/>
      <c r="BP89" s="256"/>
      <c r="BQ89" s="256"/>
      <c r="BR89" s="256"/>
      <c r="BS89" s="256"/>
    </row>
    <row r="90" spans="2:71" s="37" customFormat="1" ht="12.75">
      <c r="B90" s="55" t="s">
        <v>36</v>
      </c>
      <c r="C90" s="171">
        <v>30.30225969549967</v>
      </c>
      <c r="D90" s="171">
        <v>34.24245597873537</v>
      </c>
      <c r="E90" s="38">
        <v>64.54471567423504</v>
      </c>
      <c r="F90" s="171">
        <v>14.331899341974433</v>
      </c>
      <c r="G90" s="171">
        <v>2.4594679633416385</v>
      </c>
      <c r="H90" s="38">
        <v>16.791367305316072</v>
      </c>
      <c r="I90" s="171">
        <v>18.663917020448896</v>
      </c>
      <c r="J90" s="38">
        <v>100</v>
      </c>
      <c r="K90" s="163"/>
      <c r="L90" s="285"/>
      <c r="M90" s="11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  <c r="AU90" s="285"/>
      <c r="AV90" s="285"/>
      <c r="AW90" s="285"/>
      <c r="AX90" s="285"/>
      <c r="AY90" s="285"/>
      <c r="AZ90" s="285"/>
      <c r="BA90" s="285"/>
      <c r="BB90" s="285"/>
      <c r="BC90" s="285"/>
      <c r="BD90" s="285"/>
      <c r="BE90" s="256"/>
      <c r="BF90" s="256"/>
      <c r="BG90" s="256"/>
      <c r="BH90" s="256"/>
      <c r="BI90" s="256"/>
      <c r="BJ90" s="256"/>
      <c r="BK90" s="256"/>
      <c r="BL90" s="256"/>
      <c r="BM90" s="256"/>
      <c r="BN90" s="256"/>
      <c r="BO90" s="256"/>
      <c r="BP90" s="256"/>
      <c r="BQ90" s="256"/>
      <c r="BR90" s="256"/>
      <c r="BS90" s="256"/>
    </row>
    <row r="91" spans="2:71" s="37" customFormat="1" ht="12.75">
      <c r="B91" s="55" t="s">
        <v>37</v>
      </c>
      <c r="C91" s="171">
        <v>29.7238481433132</v>
      </c>
      <c r="D91" s="171">
        <v>37.276118671115114</v>
      </c>
      <c r="E91" s="38">
        <v>66.99996681442832</v>
      </c>
      <c r="F91" s="171">
        <v>17.426551041617447</v>
      </c>
      <c r="G91" s="171">
        <v>3.3890546048591887</v>
      </c>
      <c r="H91" s="38">
        <v>20.815605646476634</v>
      </c>
      <c r="I91" s="171">
        <v>12.184427539095049</v>
      </c>
      <c r="J91" s="38">
        <v>100</v>
      </c>
      <c r="K91" s="163"/>
      <c r="L91" s="285"/>
      <c r="M91" s="11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  <c r="AU91" s="285"/>
      <c r="AV91" s="285"/>
      <c r="AW91" s="285"/>
      <c r="AX91" s="285"/>
      <c r="AY91" s="285"/>
      <c r="AZ91" s="285"/>
      <c r="BA91" s="285"/>
      <c r="BB91" s="285"/>
      <c r="BC91" s="285"/>
      <c r="BD91" s="285"/>
      <c r="BE91" s="256"/>
      <c r="BF91" s="256"/>
      <c r="BG91" s="256"/>
      <c r="BH91" s="256"/>
      <c r="BI91" s="256"/>
      <c r="BJ91" s="256"/>
      <c r="BK91" s="256"/>
      <c r="BL91" s="256"/>
      <c r="BM91" s="256"/>
      <c r="BN91" s="256"/>
      <c r="BO91" s="256"/>
      <c r="BP91" s="256"/>
      <c r="BQ91" s="256"/>
      <c r="BR91" s="256"/>
      <c r="BS91" s="256"/>
    </row>
    <row r="92" spans="2:71" s="37" customFormat="1" ht="12.75">
      <c r="B92" s="55" t="s">
        <v>38</v>
      </c>
      <c r="C92" s="171">
        <v>19.679129473294562</v>
      </c>
      <c r="D92" s="171">
        <v>32.63144740653539</v>
      </c>
      <c r="E92" s="38">
        <v>52.31057687982995</v>
      </c>
      <c r="F92" s="171">
        <v>22.43305968885521</v>
      </c>
      <c r="G92" s="171">
        <v>6.898228253197279</v>
      </c>
      <c r="H92" s="38">
        <v>29.331287942052487</v>
      </c>
      <c r="I92" s="171">
        <v>18.358135178117564</v>
      </c>
      <c r="J92" s="38">
        <v>100</v>
      </c>
      <c r="K92" s="163"/>
      <c r="L92" s="285"/>
      <c r="M92" s="11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5"/>
      <c r="AZ92" s="285"/>
      <c r="BA92" s="285"/>
      <c r="BB92" s="285"/>
      <c r="BC92" s="285"/>
      <c r="BD92" s="285"/>
      <c r="BE92" s="256"/>
      <c r="BF92" s="256"/>
      <c r="BG92" s="256"/>
      <c r="BH92" s="256"/>
      <c r="BI92" s="256"/>
      <c r="BJ92" s="256"/>
      <c r="BK92" s="256"/>
      <c r="BL92" s="256"/>
      <c r="BM92" s="256"/>
      <c r="BN92" s="256"/>
      <c r="BO92" s="256"/>
      <c r="BP92" s="256"/>
      <c r="BQ92" s="256"/>
      <c r="BR92" s="256"/>
      <c r="BS92" s="256"/>
    </row>
    <row r="93" spans="2:71" s="37" customFormat="1" ht="12.75">
      <c r="B93" s="55" t="s">
        <v>39</v>
      </c>
      <c r="C93" s="171">
        <v>24.756184944313265</v>
      </c>
      <c r="D93" s="171">
        <v>34.73225226589576</v>
      </c>
      <c r="E93" s="38">
        <v>59.48843721020902</v>
      </c>
      <c r="F93" s="171">
        <v>17.776984316323123</v>
      </c>
      <c r="G93" s="172">
        <v>3.9990071526595927</v>
      </c>
      <c r="H93" s="38">
        <v>21.775991468982713</v>
      </c>
      <c r="I93" s="171">
        <v>18.73557132080828</v>
      </c>
      <c r="J93" s="38">
        <v>100</v>
      </c>
      <c r="K93" s="163"/>
      <c r="L93" s="285"/>
      <c r="M93" s="11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  <c r="AU93" s="285"/>
      <c r="AV93" s="285"/>
      <c r="AW93" s="285"/>
      <c r="AX93" s="285"/>
      <c r="AY93" s="285"/>
      <c r="AZ93" s="285"/>
      <c r="BA93" s="285"/>
      <c r="BB93" s="285"/>
      <c r="BC93" s="285"/>
      <c r="BD93" s="285"/>
      <c r="BE93" s="256"/>
      <c r="BF93" s="256"/>
      <c r="BG93" s="256"/>
      <c r="BH93" s="256"/>
      <c r="BI93" s="256"/>
      <c r="BJ93" s="256"/>
      <c r="BK93" s="256"/>
      <c r="BL93" s="256"/>
      <c r="BM93" s="256"/>
      <c r="BN93" s="256"/>
      <c r="BO93" s="256"/>
      <c r="BP93" s="256"/>
      <c r="BQ93" s="256"/>
      <c r="BR93" s="256"/>
      <c r="BS93" s="256"/>
    </row>
    <row r="94" spans="2:71" s="37" customFormat="1" ht="12.75">
      <c r="B94" s="55" t="s">
        <v>40</v>
      </c>
      <c r="C94" s="171">
        <v>34.17064045118426</v>
      </c>
      <c r="D94" s="171">
        <v>34.941294461631514</v>
      </c>
      <c r="E94" s="38">
        <v>69.11193491281578</v>
      </c>
      <c r="F94" s="171">
        <v>16.441937610754493</v>
      </c>
      <c r="G94" s="171">
        <v>3.4981008562682145</v>
      </c>
      <c r="H94" s="38">
        <v>19.94003846702271</v>
      </c>
      <c r="I94" s="171">
        <v>10.94802662016151</v>
      </c>
      <c r="J94" s="38">
        <v>100</v>
      </c>
      <c r="K94" s="163"/>
      <c r="L94" s="285"/>
      <c r="M94" s="11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  <c r="AU94" s="285"/>
      <c r="AV94" s="285"/>
      <c r="AW94" s="285"/>
      <c r="AX94" s="285"/>
      <c r="AY94" s="285"/>
      <c r="AZ94" s="285"/>
      <c r="BA94" s="285"/>
      <c r="BB94" s="285"/>
      <c r="BC94" s="285"/>
      <c r="BD94" s="285"/>
      <c r="BE94" s="256"/>
      <c r="BF94" s="256"/>
      <c r="BG94" s="256"/>
      <c r="BH94" s="256"/>
      <c r="BI94" s="256"/>
      <c r="BJ94" s="256"/>
      <c r="BK94" s="256"/>
      <c r="BL94" s="256"/>
      <c r="BM94" s="256"/>
      <c r="BN94" s="256"/>
      <c r="BO94" s="256"/>
      <c r="BP94" s="256"/>
      <c r="BQ94" s="256"/>
      <c r="BR94" s="256"/>
      <c r="BS94" s="256"/>
    </row>
    <row r="95" spans="2:71" s="37" customFormat="1" ht="12.75">
      <c r="B95" s="55" t="s">
        <v>41</v>
      </c>
      <c r="C95" s="171">
        <v>16.130333458899383</v>
      </c>
      <c r="D95" s="171">
        <v>20.4310391588008</v>
      </c>
      <c r="E95" s="38">
        <v>36.56137261770018</v>
      </c>
      <c r="F95" s="171">
        <v>10.302983507191637</v>
      </c>
      <c r="G95" s="171">
        <v>2.857965354626141</v>
      </c>
      <c r="H95" s="38">
        <v>13.16094886181778</v>
      </c>
      <c r="I95" s="171">
        <v>50.27767852048205</v>
      </c>
      <c r="J95" s="38">
        <v>100</v>
      </c>
      <c r="K95" s="163"/>
      <c r="L95" s="285"/>
      <c r="M95" s="11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5"/>
      <c r="AL95" s="285"/>
      <c r="AM95" s="285"/>
      <c r="AN95" s="285"/>
      <c r="AO95" s="285"/>
      <c r="AP95" s="285"/>
      <c r="AQ95" s="285"/>
      <c r="AR95" s="285"/>
      <c r="AS95" s="285"/>
      <c r="AT95" s="285"/>
      <c r="AU95" s="285"/>
      <c r="AV95" s="285"/>
      <c r="AW95" s="285"/>
      <c r="AX95" s="285"/>
      <c r="AY95" s="285"/>
      <c r="AZ95" s="285"/>
      <c r="BA95" s="285"/>
      <c r="BB95" s="285"/>
      <c r="BC95" s="285"/>
      <c r="BD95" s="285"/>
      <c r="BE95" s="256"/>
      <c r="BF95" s="256"/>
      <c r="BG95" s="256"/>
      <c r="BH95" s="256"/>
      <c r="BI95" s="256"/>
      <c r="BJ95" s="256"/>
      <c r="BK95" s="256"/>
      <c r="BL95" s="256"/>
      <c r="BM95" s="256"/>
      <c r="BN95" s="256"/>
      <c r="BO95" s="256"/>
      <c r="BP95" s="256"/>
      <c r="BQ95" s="256"/>
      <c r="BR95" s="256"/>
      <c r="BS95" s="256"/>
    </row>
    <row r="96" spans="2:71" s="37" customFormat="1" ht="12.75">
      <c r="B96" s="55"/>
      <c r="C96" s="171"/>
      <c r="D96" s="171"/>
      <c r="E96" s="38"/>
      <c r="F96" s="171"/>
      <c r="G96" s="171"/>
      <c r="H96" s="38"/>
      <c r="I96" s="171"/>
      <c r="J96" s="38"/>
      <c r="K96" s="163"/>
      <c r="L96" s="285"/>
      <c r="M96" s="11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  <c r="AN96" s="285"/>
      <c r="AO96" s="285"/>
      <c r="AP96" s="285"/>
      <c r="AQ96" s="285"/>
      <c r="AR96" s="285"/>
      <c r="AS96" s="285"/>
      <c r="AT96" s="285"/>
      <c r="AU96" s="285"/>
      <c r="AV96" s="285"/>
      <c r="AW96" s="285"/>
      <c r="AX96" s="285"/>
      <c r="AY96" s="285"/>
      <c r="AZ96" s="285"/>
      <c r="BA96" s="285"/>
      <c r="BB96" s="285"/>
      <c r="BC96" s="285"/>
      <c r="BD96" s="285"/>
      <c r="BE96" s="256"/>
      <c r="BF96" s="256"/>
      <c r="BG96" s="256"/>
      <c r="BH96" s="256"/>
      <c r="BI96" s="256"/>
      <c r="BJ96" s="256"/>
      <c r="BK96" s="256"/>
      <c r="BL96" s="256"/>
      <c r="BM96" s="256"/>
      <c r="BN96" s="256"/>
      <c r="BO96" s="256"/>
      <c r="BP96" s="256"/>
      <c r="BQ96" s="256"/>
      <c r="BR96" s="256"/>
      <c r="BS96" s="256"/>
    </row>
    <row r="97" spans="2:71" s="37" customFormat="1" ht="12.75">
      <c r="B97" s="17" t="s">
        <v>58</v>
      </c>
      <c r="C97" s="171"/>
      <c r="D97" s="171"/>
      <c r="E97" s="38"/>
      <c r="F97" s="171"/>
      <c r="G97" s="171"/>
      <c r="H97" s="38"/>
      <c r="I97" s="171"/>
      <c r="J97" s="38"/>
      <c r="K97" s="163"/>
      <c r="L97" s="285"/>
      <c r="M97" s="11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  <c r="AN97" s="285"/>
      <c r="AO97" s="285"/>
      <c r="AP97" s="285"/>
      <c r="AQ97" s="285"/>
      <c r="AR97" s="285"/>
      <c r="AS97" s="285"/>
      <c r="AT97" s="285"/>
      <c r="AU97" s="285"/>
      <c r="AV97" s="285"/>
      <c r="AW97" s="285"/>
      <c r="AX97" s="285"/>
      <c r="AY97" s="285"/>
      <c r="AZ97" s="285"/>
      <c r="BA97" s="285"/>
      <c r="BB97" s="285"/>
      <c r="BC97" s="285"/>
      <c r="BD97" s="285"/>
      <c r="BE97" s="256"/>
      <c r="BF97" s="256"/>
      <c r="BG97" s="256"/>
      <c r="BH97" s="256"/>
      <c r="BI97" s="256"/>
      <c r="BJ97" s="256"/>
      <c r="BK97" s="256"/>
      <c r="BL97" s="256"/>
      <c r="BM97" s="256"/>
      <c r="BN97" s="256"/>
      <c r="BO97" s="256"/>
      <c r="BP97" s="256"/>
      <c r="BQ97" s="256"/>
      <c r="BR97" s="256"/>
      <c r="BS97" s="256"/>
    </row>
    <row r="98" spans="2:71" s="37" customFormat="1" ht="12.75">
      <c r="B98" s="55" t="s">
        <v>42</v>
      </c>
      <c r="C98" s="171">
        <v>29.34106975923231</v>
      </c>
      <c r="D98" s="171">
        <v>32.45496560597998</v>
      </c>
      <c r="E98" s="38">
        <v>61.79603536521229</v>
      </c>
      <c r="F98" s="171">
        <v>13.719735781194926</v>
      </c>
      <c r="G98" s="171" t="s">
        <v>63</v>
      </c>
      <c r="H98" s="38">
        <v>16.580271781814552</v>
      </c>
      <c r="I98" s="171">
        <v>21.623692852973157</v>
      </c>
      <c r="J98" s="38">
        <v>100</v>
      </c>
      <c r="K98" s="163"/>
      <c r="L98" s="285"/>
      <c r="M98" s="11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  <c r="AU98" s="285"/>
      <c r="AV98" s="285"/>
      <c r="AW98" s="285"/>
      <c r="AX98" s="285"/>
      <c r="AY98" s="285"/>
      <c r="AZ98" s="285"/>
      <c r="BA98" s="285"/>
      <c r="BB98" s="285"/>
      <c r="BC98" s="285"/>
      <c r="BD98" s="285"/>
      <c r="BE98" s="256"/>
      <c r="BF98" s="256"/>
      <c r="BG98" s="256"/>
      <c r="BH98" s="256"/>
      <c r="BI98" s="256"/>
      <c r="BJ98" s="256"/>
      <c r="BK98" s="256"/>
      <c r="BL98" s="256"/>
      <c r="BM98" s="256"/>
      <c r="BN98" s="256"/>
      <c r="BO98" s="256"/>
      <c r="BP98" s="256"/>
      <c r="BQ98" s="256"/>
      <c r="BR98" s="256"/>
      <c r="BS98" s="256"/>
    </row>
    <row r="99" spans="2:71" s="37" customFormat="1" ht="12.75">
      <c r="B99" s="55" t="s">
        <v>43</v>
      </c>
      <c r="C99" s="171">
        <v>24.585377325492644</v>
      </c>
      <c r="D99" s="171">
        <v>31.70504624156915</v>
      </c>
      <c r="E99" s="38">
        <v>56.2904235670618</v>
      </c>
      <c r="F99" s="171">
        <v>16.00544599661172</v>
      </c>
      <c r="G99" s="171">
        <v>3.7511347736497567</v>
      </c>
      <c r="H99" s="38">
        <v>19.75658077026148</v>
      </c>
      <c r="I99" s="171">
        <v>23.95299566267673</v>
      </c>
      <c r="J99" s="38">
        <v>100</v>
      </c>
      <c r="K99" s="163"/>
      <c r="L99" s="285"/>
      <c r="M99" s="11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56"/>
      <c r="BF99" s="256"/>
      <c r="BG99" s="256"/>
      <c r="BH99" s="256"/>
      <c r="BI99" s="256"/>
      <c r="BJ99" s="256"/>
      <c r="BK99" s="256"/>
      <c r="BL99" s="256"/>
      <c r="BM99" s="256"/>
      <c r="BN99" s="256"/>
      <c r="BO99" s="256"/>
      <c r="BP99" s="256"/>
      <c r="BQ99" s="256"/>
      <c r="BR99" s="256"/>
      <c r="BS99" s="256"/>
    </row>
    <row r="100" spans="2:71" s="37" customFormat="1" ht="12.75">
      <c r="B100" s="55" t="s">
        <v>44</v>
      </c>
      <c r="C100" s="171">
        <v>26.735328953973514</v>
      </c>
      <c r="D100" s="171">
        <v>33.02902477163822</v>
      </c>
      <c r="E100" s="38">
        <v>59.76435372561173</v>
      </c>
      <c r="F100" s="171">
        <v>15.747478067816834</v>
      </c>
      <c r="G100" s="171">
        <v>3.539648435739888</v>
      </c>
      <c r="H100" s="38">
        <v>19.287126503556724</v>
      </c>
      <c r="I100" s="171">
        <v>20.948519770831545</v>
      </c>
      <c r="J100" s="38">
        <v>100</v>
      </c>
      <c r="K100" s="163"/>
      <c r="L100" s="285"/>
      <c r="M100" s="11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285"/>
      <c r="BD100" s="285"/>
      <c r="BE100" s="256"/>
      <c r="BF100" s="256"/>
      <c r="BG100" s="256"/>
      <c r="BH100" s="256"/>
      <c r="BI100" s="256"/>
      <c r="BJ100" s="256"/>
      <c r="BK100" s="256"/>
      <c r="BL100" s="256"/>
      <c r="BM100" s="256"/>
      <c r="BN100" s="256"/>
      <c r="BO100" s="256"/>
      <c r="BP100" s="256"/>
      <c r="BQ100" s="256"/>
      <c r="BR100" s="256"/>
      <c r="BS100" s="256"/>
    </row>
    <row r="101" spans="2:71" s="37" customFormat="1" ht="12.75">
      <c r="B101" s="55" t="s">
        <v>45</v>
      </c>
      <c r="C101" s="171">
        <v>27.70948722225124</v>
      </c>
      <c r="D101" s="171">
        <v>34.88829081554765</v>
      </c>
      <c r="E101" s="38">
        <v>62.59777803779889</v>
      </c>
      <c r="F101" s="171">
        <v>13.83828417767386</v>
      </c>
      <c r="G101" s="172">
        <v>2.9741671375496312</v>
      </c>
      <c r="H101" s="38">
        <v>16.81245131522349</v>
      </c>
      <c r="I101" s="171">
        <v>20.589770646977623</v>
      </c>
      <c r="J101" s="38">
        <v>100</v>
      </c>
      <c r="K101" s="163"/>
      <c r="L101" s="285"/>
      <c r="M101" s="11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56"/>
      <c r="BF101" s="256"/>
      <c r="BG101" s="256"/>
      <c r="BH101" s="256"/>
      <c r="BI101" s="256"/>
      <c r="BJ101" s="256"/>
      <c r="BK101" s="256"/>
      <c r="BL101" s="256"/>
      <c r="BM101" s="256"/>
      <c r="BN101" s="256"/>
      <c r="BO101" s="256"/>
      <c r="BP101" s="256"/>
      <c r="BQ101" s="256"/>
      <c r="BR101" s="256"/>
      <c r="BS101" s="256"/>
    </row>
    <row r="102" spans="2:71" s="37" customFormat="1" ht="12.75">
      <c r="B102" s="55" t="s">
        <v>46</v>
      </c>
      <c r="C102" s="171">
        <v>27.361200854811496</v>
      </c>
      <c r="D102" s="171">
        <v>27.885623491088257</v>
      </c>
      <c r="E102" s="38">
        <v>55.246824345899746</v>
      </c>
      <c r="F102" s="171">
        <v>15.299101216312131</v>
      </c>
      <c r="G102" s="171">
        <v>3.6162023957048097</v>
      </c>
      <c r="H102" s="38">
        <v>18.915303612016938</v>
      </c>
      <c r="I102" s="171">
        <v>25.83787204208332</v>
      </c>
      <c r="J102" s="38">
        <v>100</v>
      </c>
      <c r="K102" s="163"/>
      <c r="L102" s="285"/>
      <c r="M102" s="11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  <c r="AU102" s="285"/>
      <c r="AV102" s="285"/>
      <c r="AW102" s="285"/>
      <c r="AX102" s="285"/>
      <c r="AY102" s="285"/>
      <c r="AZ102" s="285"/>
      <c r="BA102" s="285"/>
      <c r="BB102" s="285"/>
      <c r="BC102" s="285"/>
      <c r="BD102" s="285"/>
      <c r="BE102" s="256"/>
      <c r="BF102" s="256"/>
      <c r="BG102" s="256"/>
      <c r="BH102" s="256"/>
      <c r="BI102" s="256"/>
      <c r="BJ102" s="256"/>
      <c r="BK102" s="256"/>
      <c r="BL102" s="256"/>
      <c r="BM102" s="256"/>
      <c r="BN102" s="256"/>
      <c r="BO102" s="256"/>
      <c r="BP102" s="256"/>
      <c r="BQ102" s="256"/>
      <c r="BR102" s="256"/>
      <c r="BS102" s="256"/>
    </row>
    <row r="103" spans="2:71" s="37" customFormat="1" ht="12.75">
      <c r="B103" s="55" t="s">
        <v>47</v>
      </c>
      <c r="C103" s="171">
        <v>32.76579029489118</v>
      </c>
      <c r="D103" s="171">
        <v>29.448143131529992</v>
      </c>
      <c r="E103" s="38">
        <v>62.21393342642118</v>
      </c>
      <c r="F103" s="171">
        <v>13.53501413837005</v>
      </c>
      <c r="G103" s="172">
        <v>1.7980638549730852</v>
      </c>
      <c r="H103" s="38">
        <v>15.333077993343135</v>
      </c>
      <c r="I103" s="171">
        <v>22.452988580235694</v>
      </c>
      <c r="J103" s="38">
        <v>100</v>
      </c>
      <c r="K103" s="163"/>
      <c r="L103" s="285"/>
      <c r="M103" s="11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56"/>
      <c r="BF103" s="256"/>
      <c r="BG103" s="256"/>
      <c r="BH103" s="256"/>
      <c r="BI103" s="256"/>
      <c r="BJ103" s="256"/>
      <c r="BK103" s="256"/>
      <c r="BL103" s="256"/>
      <c r="BM103" s="256"/>
      <c r="BN103" s="256"/>
      <c r="BO103" s="256"/>
      <c r="BP103" s="256"/>
      <c r="BQ103" s="256"/>
      <c r="BR103" s="256"/>
      <c r="BS103" s="256"/>
    </row>
    <row r="104" spans="2:71" s="37" customFormat="1" ht="12.75">
      <c r="B104" s="55" t="s">
        <v>48</v>
      </c>
      <c r="C104" s="171">
        <v>16.90199008741237</v>
      </c>
      <c r="D104" s="171">
        <v>39.88919516385695</v>
      </c>
      <c r="E104" s="38">
        <v>56.79118525126932</v>
      </c>
      <c r="F104" s="171">
        <v>21.74309259776661</v>
      </c>
      <c r="G104" s="171">
        <v>6.1901631645852815</v>
      </c>
      <c r="H104" s="38">
        <v>27.933255762351887</v>
      </c>
      <c r="I104" s="171">
        <v>15.275558986378796</v>
      </c>
      <c r="J104" s="38">
        <v>100</v>
      </c>
      <c r="K104" s="163"/>
      <c r="L104" s="285"/>
      <c r="M104" s="11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  <c r="AU104" s="285"/>
      <c r="AV104" s="285"/>
      <c r="AW104" s="285"/>
      <c r="AX104" s="285"/>
      <c r="AY104" s="285"/>
      <c r="AZ104" s="285"/>
      <c r="BA104" s="285"/>
      <c r="BB104" s="285"/>
      <c r="BC104" s="285"/>
      <c r="BD104" s="285"/>
      <c r="BE104" s="256"/>
      <c r="BF104" s="256"/>
      <c r="BG104" s="256"/>
      <c r="BH104" s="256"/>
      <c r="BI104" s="256"/>
      <c r="BJ104" s="256"/>
      <c r="BK104" s="256"/>
      <c r="BL104" s="256"/>
      <c r="BM104" s="256"/>
      <c r="BN104" s="256"/>
      <c r="BO104" s="256"/>
      <c r="BP104" s="256"/>
      <c r="BQ104" s="256"/>
      <c r="BR104" s="256"/>
      <c r="BS104" s="256"/>
    </row>
    <row r="105" spans="2:71" s="37" customFormat="1" ht="12.75">
      <c r="B105" s="55" t="s">
        <v>49</v>
      </c>
      <c r="C105" s="171">
        <v>29.901893436647846</v>
      </c>
      <c r="D105" s="171">
        <v>34.00211979705461</v>
      </c>
      <c r="E105" s="38">
        <v>63.90401323370245</v>
      </c>
      <c r="F105" s="171">
        <v>14.357246010187163</v>
      </c>
      <c r="G105" s="171">
        <v>1.9963130235814637</v>
      </c>
      <c r="H105" s="38">
        <v>16.353559033768626</v>
      </c>
      <c r="I105" s="171">
        <v>19.742427732528924</v>
      </c>
      <c r="J105" s="38">
        <v>100</v>
      </c>
      <c r="K105" s="163"/>
      <c r="L105" s="285"/>
      <c r="M105" s="11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285"/>
      <c r="BC105" s="285"/>
      <c r="BD105" s="285"/>
      <c r="BE105" s="256"/>
      <c r="BF105" s="256"/>
      <c r="BG105" s="256"/>
      <c r="BH105" s="256"/>
      <c r="BI105" s="256"/>
      <c r="BJ105" s="256"/>
      <c r="BK105" s="256"/>
      <c r="BL105" s="256"/>
      <c r="BM105" s="256"/>
      <c r="BN105" s="256"/>
      <c r="BO105" s="256"/>
      <c r="BP105" s="256"/>
      <c r="BQ105" s="256"/>
      <c r="BR105" s="256"/>
      <c r="BS105" s="256"/>
    </row>
    <row r="106" spans="2:71" s="37" customFormat="1" ht="12.75">
      <c r="B106" s="55" t="s">
        <v>50</v>
      </c>
      <c r="C106" s="171">
        <v>35.63509658766727</v>
      </c>
      <c r="D106" s="171">
        <v>29.20293764419278</v>
      </c>
      <c r="E106" s="38">
        <v>64.83803423186005</v>
      </c>
      <c r="F106" s="171">
        <v>12.203073994509888</v>
      </c>
      <c r="G106" s="172">
        <v>2.148423741902869</v>
      </c>
      <c r="H106" s="38">
        <v>14.351497736412755</v>
      </c>
      <c r="I106" s="171">
        <v>20.81046803172719</v>
      </c>
      <c r="J106" s="38">
        <v>100</v>
      </c>
      <c r="K106" s="163"/>
      <c r="L106" s="285"/>
      <c r="M106" s="11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  <c r="AU106" s="285"/>
      <c r="AV106" s="285"/>
      <c r="AW106" s="285"/>
      <c r="AX106" s="285"/>
      <c r="AY106" s="285"/>
      <c r="AZ106" s="285"/>
      <c r="BA106" s="285"/>
      <c r="BB106" s="285"/>
      <c r="BC106" s="285"/>
      <c r="BD106" s="285"/>
      <c r="BE106" s="256"/>
      <c r="BF106" s="256"/>
      <c r="BG106" s="256"/>
      <c r="BH106" s="256"/>
      <c r="BI106" s="256"/>
      <c r="BJ106" s="256"/>
      <c r="BK106" s="256"/>
      <c r="BL106" s="256"/>
      <c r="BM106" s="256"/>
      <c r="BN106" s="256"/>
      <c r="BO106" s="256"/>
      <c r="BP106" s="256"/>
      <c r="BQ106" s="256"/>
      <c r="BR106" s="256"/>
      <c r="BS106" s="256"/>
    </row>
    <row r="107" spans="2:71" s="37" customFormat="1" ht="12.75">
      <c r="B107" s="55"/>
      <c r="C107" s="176"/>
      <c r="D107" s="176"/>
      <c r="E107" s="230"/>
      <c r="F107" s="176"/>
      <c r="G107" s="176"/>
      <c r="H107" s="230"/>
      <c r="I107" s="176"/>
      <c r="J107" s="38"/>
      <c r="K107" s="163"/>
      <c r="L107" s="285"/>
      <c r="M107" s="11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  <c r="AU107" s="285"/>
      <c r="AV107" s="285"/>
      <c r="AW107" s="285"/>
      <c r="AX107" s="285"/>
      <c r="AY107" s="285"/>
      <c r="AZ107" s="285"/>
      <c r="BA107" s="285"/>
      <c r="BB107" s="285"/>
      <c r="BC107" s="285"/>
      <c r="BD107" s="285"/>
      <c r="BE107" s="256"/>
      <c r="BF107" s="256"/>
      <c r="BG107" s="256"/>
      <c r="BH107" s="256"/>
      <c r="BI107" s="256"/>
      <c r="BJ107" s="256"/>
      <c r="BK107" s="256"/>
      <c r="BL107" s="256"/>
      <c r="BM107" s="256"/>
      <c r="BN107" s="256"/>
      <c r="BO107" s="256"/>
      <c r="BP107" s="256"/>
      <c r="BQ107" s="256"/>
      <c r="BR107" s="256"/>
      <c r="BS107" s="256"/>
    </row>
    <row r="108" spans="2:71" s="37" customFormat="1" ht="12.75">
      <c r="B108" s="12" t="s">
        <v>86</v>
      </c>
      <c r="C108" s="171"/>
      <c r="D108" s="171"/>
      <c r="E108" s="38"/>
      <c r="F108" s="171"/>
      <c r="G108" s="171"/>
      <c r="H108" s="38"/>
      <c r="I108" s="171"/>
      <c r="J108" s="38"/>
      <c r="K108" s="163"/>
      <c r="L108" s="285"/>
      <c r="M108" s="11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  <c r="AU108" s="285"/>
      <c r="AV108" s="285"/>
      <c r="AW108" s="285"/>
      <c r="AX108" s="285"/>
      <c r="AY108" s="285"/>
      <c r="AZ108" s="285"/>
      <c r="BA108" s="285"/>
      <c r="BB108" s="285"/>
      <c r="BC108" s="285"/>
      <c r="BD108" s="285"/>
      <c r="BE108" s="256"/>
      <c r="BF108" s="256"/>
      <c r="BG108" s="256"/>
      <c r="BH108" s="256"/>
      <c r="BI108" s="256"/>
      <c r="BJ108" s="256"/>
      <c r="BK108" s="256"/>
      <c r="BL108" s="256"/>
      <c r="BM108" s="256"/>
      <c r="BN108" s="256"/>
      <c r="BO108" s="256"/>
      <c r="BP108" s="256"/>
      <c r="BQ108" s="256"/>
      <c r="BR108" s="256"/>
      <c r="BS108" s="256"/>
    </row>
    <row r="109" spans="2:71" s="37" customFormat="1" ht="12.75">
      <c r="B109" s="126" t="s">
        <v>87</v>
      </c>
      <c r="C109" s="171">
        <v>26.193966658601976</v>
      </c>
      <c r="D109" s="171">
        <v>32.30816045504679</v>
      </c>
      <c r="E109" s="38">
        <v>58.50212711364876</v>
      </c>
      <c r="F109" s="171">
        <v>15.507408381064284</v>
      </c>
      <c r="G109" s="171">
        <v>3.517708082733293</v>
      </c>
      <c r="H109" s="38">
        <v>19.025116463797577</v>
      </c>
      <c r="I109" s="171">
        <v>22.47275642255367</v>
      </c>
      <c r="J109" s="38">
        <v>100</v>
      </c>
      <c r="K109" s="163"/>
      <c r="L109" s="285"/>
      <c r="M109" s="11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85"/>
      <c r="BB109" s="285"/>
      <c r="BC109" s="285"/>
      <c r="BD109" s="285"/>
      <c r="BE109" s="256"/>
      <c r="BF109" s="256"/>
      <c r="BG109" s="256"/>
      <c r="BH109" s="256"/>
      <c r="BI109" s="256"/>
      <c r="BJ109" s="256"/>
      <c r="BK109" s="256"/>
      <c r="BL109" s="256"/>
      <c r="BM109" s="256"/>
      <c r="BN109" s="256"/>
      <c r="BO109" s="256"/>
      <c r="BP109" s="256"/>
      <c r="BQ109" s="256"/>
      <c r="BR109" s="256"/>
      <c r="BS109" s="256"/>
    </row>
    <row r="110" spans="2:71" s="37" customFormat="1" ht="12.75">
      <c r="B110" s="126" t="s">
        <v>88</v>
      </c>
      <c r="C110" s="171">
        <v>27.521006671068466</v>
      </c>
      <c r="D110" s="171">
        <v>31.098689153081782</v>
      </c>
      <c r="E110" s="38">
        <v>58.619695824150256</v>
      </c>
      <c r="F110" s="171">
        <v>14.628827897899699</v>
      </c>
      <c r="G110" s="171">
        <v>3.321614441403152</v>
      </c>
      <c r="H110" s="38">
        <v>17.950442339302853</v>
      </c>
      <c r="I110" s="171">
        <v>23.429861836546902</v>
      </c>
      <c r="J110" s="38">
        <v>100</v>
      </c>
      <c r="K110" s="163"/>
      <c r="L110" s="285"/>
      <c r="M110" s="11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285"/>
      <c r="BC110" s="285"/>
      <c r="BD110" s="285"/>
      <c r="BE110" s="256"/>
      <c r="BF110" s="256"/>
      <c r="BG110" s="256"/>
      <c r="BH110" s="256"/>
      <c r="BI110" s="256"/>
      <c r="BJ110" s="256"/>
      <c r="BK110" s="256"/>
      <c r="BL110" s="256"/>
      <c r="BM110" s="256"/>
      <c r="BN110" s="256"/>
      <c r="BO110" s="256"/>
      <c r="BP110" s="256"/>
      <c r="BQ110" s="256"/>
      <c r="BR110" s="256"/>
      <c r="BS110" s="256"/>
    </row>
    <row r="111" spans="2:71" s="37" customFormat="1" ht="12.75">
      <c r="B111" s="126" t="s">
        <v>48</v>
      </c>
      <c r="C111" s="171">
        <v>16.90199008741237</v>
      </c>
      <c r="D111" s="171">
        <v>39.88919516385695</v>
      </c>
      <c r="E111" s="38">
        <v>56.79118525126932</v>
      </c>
      <c r="F111" s="171">
        <v>21.74309259776661</v>
      </c>
      <c r="G111" s="171">
        <v>6.1901631645852815</v>
      </c>
      <c r="H111" s="38">
        <v>27.933255762351887</v>
      </c>
      <c r="I111" s="171">
        <v>15.275558986378796</v>
      </c>
      <c r="J111" s="38">
        <v>100</v>
      </c>
      <c r="K111" s="163"/>
      <c r="L111" s="285"/>
      <c r="M111" s="11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85"/>
      <c r="BB111" s="285"/>
      <c r="BC111" s="285"/>
      <c r="BD111" s="285"/>
      <c r="BE111" s="256"/>
      <c r="BF111" s="256"/>
      <c r="BG111" s="256"/>
      <c r="BH111" s="256"/>
      <c r="BI111" s="256"/>
      <c r="BJ111" s="256"/>
      <c r="BK111" s="256"/>
      <c r="BL111" s="256"/>
      <c r="BM111" s="256"/>
      <c r="BN111" s="256"/>
      <c r="BO111" s="256"/>
      <c r="BP111" s="256"/>
      <c r="BQ111" s="256"/>
      <c r="BR111" s="256"/>
      <c r="BS111" s="256"/>
    </row>
    <row r="112" spans="2:71" s="37" customFormat="1" ht="12.75">
      <c r="B112" s="126" t="s">
        <v>144</v>
      </c>
      <c r="C112" s="171">
        <v>32.319642701209126</v>
      </c>
      <c r="D112" s="171">
        <v>31.34501112105028</v>
      </c>
      <c r="E112" s="38">
        <v>63.66465382225941</v>
      </c>
      <c r="F112" s="171">
        <v>13.523343117013464</v>
      </c>
      <c r="G112" s="171">
        <v>1.9799381476187958</v>
      </c>
      <c r="H112" s="38">
        <v>15.50328126463226</v>
      </c>
      <c r="I112" s="171">
        <v>20.83206491310833</v>
      </c>
      <c r="J112" s="38">
        <v>100</v>
      </c>
      <c r="K112" s="163"/>
      <c r="L112" s="285"/>
      <c r="M112" s="11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285"/>
      <c r="BC112" s="285"/>
      <c r="BD112" s="285"/>
      <c r="BE112" s="256"/>
      <c r="BF112" s="256"/>
      <c r="BG112" s="256"/>
      <c r="BH112" s="256"/>
      <c r="BI112" s="256"/>
      <c r="BJ112" s="256"/>
      <c r="BK112" s="256"/>
      <c r="BL112" s="256"/>
      <c r="BM112" s="256"/>
      <c r="BN112" s="256"/>
      <c r="BO112" s="256"/>
      <c r="BP112" s="256"/>
      <c r="BQ112" s="256"/>
      <c r="BR112" s="256"/>
      <c r="BS112" s="256"/>
    </row>
    <row r="113" spans="2:71" s="37" customFormat="1" ht="12.75">
      <c r="B113" s="55"/>
      <c r="C113" s="171"/>
      <c r="D113" s="171"/>
      <c r="E113" s="38"/>
      <c r="F113" s="171"/>
      <c r="G113" s="171"/>
      <c r="H113" s="38"/>
      <c r="I113" s="171"/>
      <c r="J113" s="38"/>
      <c r="K113" s="163"/>
      <c r="L113" s="285"/>
      <c r="M113" s="11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  <c r="AU113" s="285"/>
      <c r="AV113" s="285"/>
      <c r="AW113" s="285"/>
      <c r="AX113" s="285"/>
      <c r="AY113" s="285"/>
      <c r="AZ113" s="285"/>
      <c r="BA113" s="285"/>
      <c r="BB113" s="285"/>
      <c r="BC113" s="285"/>
      <c r="BD113" s="285"/>
      <c r="BE113" s="256"/>
      <c r="BF113" s="256"/>
      <c r="BG113" s="256"/>
      <c r="BH113" s="256"/>
      <c r="BI113" s="256"/>
      <c r="BJ113" s="256"/>
      <c r="BK113" s="256"/>
      <c r="BL113" s="256"/>
      <c r="BM113" s="256"/>
      <c r="BN113" s="256"/>
      <c r="BO113" s="256"/>
      <c r="BP113" s="256"/>
      <c r="BQ113" s="256"/>
      <c r="BR113" s="256"/>
      <c r="BS113" s="256"/>
    </row>
    <row r="114" spans="2:71" s="37" customFormat="1" ht="12.75">
      <c r="B114" s="17" t="s">
        <v>0</v>
      </c>
      <c r="C114" s="38">
        <v>27.415724795325307</v>
      </c>
      <c r="D114" s="38">
        <v>32.79721496258308</v>
      </c>
      <c r="E114" s="38">
        <v>60.21293975790838</v>
      </c>
      <c r="F114" s="38">
        <v>15.48583533581851</v>
      </c>
      <c r="G114" s="38">
        <v>3.2857027724803305</v>
      </c>
      <c r="H114" s="38">
        <v>18.77153810829884</v>
      </c>
      <c r="I114" s="38">
        <v>21.015522133792782</v>
      </c>
      <c r="J114" s="38">
        <v>100</v>
      </c>
      <c r="K114" s="163"/>
      <c r="L114" s="285"/>
      <c r="M114" s="11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85"/>
      <c r="BD114" s="285"/>
      <c r="BE114" s="256"/>
      <c r="BF114" s="256"/>
      <c r="BG114" s="256"/>
      <c r="BH114" s="256"/>
      <c r="BI114" s="256"/>
      <c r="BJ114" s="256"/>
      <c r="BK114" s="256"/>
      <c r="BL114" s="256"/>
      <c r="BM114" s="256"/>
      <c r="BN114" s="256"/>
      <c r="BO114" s="256"/>
      <c r="BP114" s="256"/>
      <c r="BQ114" s="256"/>
      <c r="BR114" s="256"/>
      <c r="BS114" s="256"/>
    </row>
    <row r="115" spans="2:71" s="37" customFormat="1" ht="12.75">
      <c r="B115" s="123"/>
      <c r="C115" s="168"/>
      <c r="D115" s="168"/>
      <c r="E115" s="169"/>
      <c r="F115" s="168"/>
      <c r="G115" s="168"/>
      <c r="H115" s="169"/>
      <c r="I115" s="168"/>
      <c r="J115" s="169"/>
      <c r="K115" s="169"/>
      <c r="L115" s="285"/>
      <c r="M115" s="11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  <c r="AY115" s="285"/>
      <c r="AZ115" s="285"/>
      <c r="BA115" s="285"/>
      <c r="BB115" s="285"/>
      <c r="BC115" s="285"/>
      <c r="BD115" s="285"/>
      <c r="BE115" s="256"/>
      <c r="BF115" s="256"/>
      <c r="BG115" s="256"/>
      <c r="BH115" s="256"/>
      <c r="BI115" s="256"/>
      <c r="BJ115" s="256"/>
      <c r="BK115" s="256"/>
      <c r="BL115" s="256"/>
      <c r="BM115" s="256"/>
      <c r="BN115" s="256"/>
      <c r="BO115" s="256"/>
      <c r="BP115" s="256"/>
      <c r="BQ115" s="256"/>
      <c r="BR115" s="256"/>
      <c r="BS115" s="256"/>
    </row>
    <row r="116" spans="2:71" s="37" customFormat="1" ht="12.75">
      <c r="B116" s="79" t="s">
        <v>64</v>
      </c>
      <c r="E116" s="178"/>
      <c r="H116" s="178"/>
      <c r="J116" s="31"/>
      <c r="K116" s="31"/>
      <c r="L116" s="285"/>
      <c r="M116" s="11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285"/>
      <c r="AU116" s="285"/>
      <c r="AV116" s="285"/>
      <c r="AW116" s="285"/>
      <c r="AX116" s="285"/>
      <c r="AY116" s="285"/>
      <c r="AZ116" s="285"/>
      <c r="BA116" s="285"/>
      <c r="BB116" s="285"/>
      <c r="BC116" s="285"/>
      <c r="BD116" s="285"/>
      <c r="BE116" s="256"/>
      <c r="BF116" s="256"/>
      <c r="BG116" s="256"/>
      <c r="BH116" s="256"/>
      <c r="BI116" s="256"/>
      <c r="BJ116" s="256"/>
      <c r="BK116" s="256"/>
      <c r="BL116" s="256"/>
      <c r="BM116" s="256"/>
      <c r="BN116" s="256"/>
      <c r="BO116" s="256"/>
      <c r="BP116" s="256"/>
      <c r="BQ116" s="256"/>
      <c r="BR116" s="256"/>
      <c r="BS116" s="256"/>
    </row>
    <row r="117" spans="2:71" s="37" customFormat="1" ht="12.75">
      <c r="B117" s="80" t="s">
        <v>65</v>
      </c>
      <c r="E117" s="178"/>
      <c r="H117" s="178"/>
      <c r="J117" s="31"/>
      <c r="K117" s="31"/>
      <c r="L117" s="285"/>
      <c r="M117" s="11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285"/>
      <c r="BC117" s="285"/>
      <c r="BD117" s="285"/>
      <c r="BE117" s="256"/>
      <c r="BF117" s="256"/>
      <c r="BG117" s="256"/>
      <c r="BH117" s="256"/>
      <c r="BI117" s="256"/>
      <c r="BJ117" s="256"/>
      <c r="BK117" s="256"/>
      <c r="BL117" s="256"/>
      <c r="BM117" s="256"/>
      <c r="BN117" s="256"/>
      <c r="BO117" s="256"/>
      <c r="BP117" s="256"/>
      <c r="BQ117" s="256"/>
      <c r="BR117" s="256"/>
      <c r="BS117" s="256"/>
    </row>
    <row r="118" spans="2:71" s="37" customFormat="1" ht="12.75">
      <c r="B118" s="80" t="s">
        <v>66</v>
      </c>
      <c r="E118" s="178"/>
      <c r="H118" s="178"/>
      <c r="J118" s="31"/>
      <c r="K118" s="31"/>
      <c r="L118" s="285"/>
      <c r="M118" s="11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285"/>
      <c r="AU118" s="285"/>
      <c r="AV118" s="285"/>
      <c r="AW118" s="285"/>
      <c r="AX118" s="285"/>
      <c r="AY118" s="285"/>
      <c r="AZ118" s="285"/>
      <c r="BA118" s="285"/>
      <c r="BB118" s="285"/>
      <c r="BC118" s="285"/>
      <c r="BD118" s="285"/>
      <c r="BE118" s="256"/>
      <c r="BF118" s="256"/>
      <c r="BG118" s="256"/>
      <c r="BH118" s="256"/>
      <c r="BI118" s="256"/>
      <c r="BJ118" s="256"/>
      <c r="BK118" s="256"/>
      <c r="BL118" s="256"/>
      <c r="BM118" s="256"/>
      <c r="BN118" s="256"/>
      <c r="BO118" s="256"/>
      <c r="BP118" s="256"/>
      <c r="BQ118" s="256"/>
      <c r="BR118" s="256"/>
      <c r="BS118" s="256"/>
    </row>
    <row r="119" spans="2:71" s="37" customFormat="1" ht="12.75">
      <c r="B119" s="234" t="s">
        <v>183</v>
      </c>
      <c r="E119" s="178"/>
      <c r="H119" s="178"/>
      <c r="J119" s="31"/>
      <c r="K119" s="31"/>
      <c r="L119" s="285"/>
      <c r="M119" s="11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  <c r="AY119" s="285"/>
      <c r="AZ119" s="285"/>
      <c r="BA119" s="285"/>
      <c r="BB119" s="285"/>
      <c r="BC119" s="285"/>
      <c r="BD119" s="285"/>
      <c r="BE119" s="256"/>
      <c r="BF119" s="256"/>
      <c r="BG119" s="256"/>
      <c r="BH119" s="256"/>
      <c r="BI119" s="256"/>
      <c r="BJ119" s="256"/>
      <c r="BK119" s="256"/>
      <c r="BL119" s="256"/>
      <c r="BM119" s="256"/>
      <c r="BN119" s="256"/>
      <c r="BO119" s="256"/>
      <c r="BP119" s="256"/>
      <c r="BQ119" s="256"/>
      <c r="BR119" s="256"/>
      <c r="BS119" s="256"/>
    </row>
    <row r="120" spans="5:71" s="37" customFormat="1" ht="12.75">
      <c r="E120" s="178"/>
      <c r="H120" s="178"/>
      <c r="J120" s="31"/>
      <c r="K120" s="31"/>
      <c r="L120" s="285"/>
      <c r="M120" s="11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  <c r="AT120" s="285"/>
      <c r="AU120" s="285"/>
      <c r="AV120" s="285"/>
      <c r="AW120" s="285"/>
      <c r="AX120" s="285"/>
      <c r="AY120" s="285"/>
      <c r="AZ120" s="285"/>
      <c r="BA120" s="285"/>
      <c r="BB120" s="285"/>
      <c r="BC120" s="285"/>
      <c r="BD120" s="285"/>
      <c r="BE120" s="256"/>
      <c r="BF120" s="256"/>
      <c r="BG120" s="256"/>
      <c r="BH120" s="256"/>
      <c r="BI120" s="256"/>
      <c r="BJ120" s="256"/>
      <c r="BK120" s="256"/>
      <c r="BL120" s="256"/>
      <c r="BM120" s="256"/>
      <c r="BN120" s="256"/>
      <c r="BO120" s="256"/>
      <c r="BP120" s="256"/>
      <c r="BQ120" s="256"/>
      <c r="BR120" s="256"/>
      <c r="BS120" s="256"/>
    </row>
    <row r="121" spans="5:71" s="37" customFormat="1" ht="12.75">
      <c r="E121" s="178"/>
      <c r="H121" s="178"/>
      <c r="J121" s="31"/>
      <c r="K121" s="31"/>
      <c r="L121" s="285"/>
      <c r="M121" s="11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85"/>
      <c r="BB121" s="285"/>
      <c r="BC121" s="285"/>
      <c r="BD121" s="285"/>
      <c r="BE121" s="256"/>
      <c r="BF121" s="256"/>
      <c r="BG121" s="256"/>
      <c r="BH121" s="256"/>
      <c r="BI121" s="256"/>
      <c r="BJ121" s="256"/>
      <c r="BK121" s="256"/>
      <c r="BL121" s="256"/>
      <c r="BM121" s="256"/>
      <c r="BN121" s="256"/>
      <c r="BO121" s="256"/>
      <c r="BP121" s="256"/>
      <c r="BQ121" s="256"/>
      <c r="BR121" s="256"/>
      <c r="BS121" s="256"/>
    </row>
    <row r="122" spans="12:71" ht="12.75"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  <c r="AX122" s="285"/>
      <c r="AY122" s="285"/>
      <c r="AZ122" s="285"/>
      <c r="BA122" s="285"/>
      <c r="BB122" s="285"/>
      <c r="BC122" s="285"/>
      <c r="BD122" s="285"/>
      <c r="BE122" s="285"/>
      <c r="BF122" s="285"/>
      <c r="BG122" s="285"/>
      <c r="BH122" s="285"/>
      <c r="BI122" s="285"/>
      <c r="BJ122" s="285"/>
      <c r="BK122" s="285"/>
      <c r="BL122" s="285"/>
      <c r="BM122" s="285"/>
      <c r="BN122" s="285"/>
      <c r="BO122" s="285"/>
      <c r="BP122" s="285"/>
      <c r="BQ122" s="285"/>
      <c r="BR122" s="285"/>
      <c r="BS122" s="285"/>
    </row>
    <row r="123" spans="12:71" ht="12.75"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  <c r="AT123" s="285"/>
      <c r="AU123" s="285"/>
      <c r="AV123" s="285"/>
      <c r="AW123" s="285"/>
      <c r="AX123" s="285"/>
      <c r="AY123" s="285"/>
      <c r="AZ123" s="285"/>
      <c r="BA123" s="285"/>
      <c r="BB123" s="285"/>
      <c r="BC123" s="285"/>
      <c r="BD123" s="285"/>
      <c r="BE123" s="285"/>
      <c r="BF123" s="285"/>
      <c r="BG123" s="285"/>
      <c r="BH123" s="285"/>
      <c r="BI123" s="285"/>
      <c r="BJ123" s="285"/>
      <c r="BK123" s="285"/>
      <c r="BL123" s="285"/>
      <c r="BM123" s="285"/>
      <c r="BN123" s="285"/>
      <c r="BO123" s="285"/>
      <c r="BP123" s="285"/>
      <c r="BQ123" s="285"/>
      <c r="BR123" s="285"/>
      <c r="BS123" s="285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2:AT133"/>
  <sheetViews>
    <sheetView showGridLines="0" zoomScaleSheetLayoutView="100" zoomScalePageLayoutView="0" workbookViewId="0" topLeftCell="A1">
      <selection activeCell="I19" sqref="I19"/>
    </sheetView>
  </sheetViews>
  <sheetFormatPr defaultColWidth="9.140625" defaultRowHeight="12.75"/>
  <cols>
    <col min="1" max="1" width="13.140625" style="0" customWidth="1"/>
    <col min="2" max="2" width="32.57421875" style="0" customWidth="1"/>
    <col min="3" max="5" width="17.8515625" style="131" customWidth="1"/>
    <col min="6" max="7" width="14.28125" style="8" customWidth="1"/>
    <col min="8" max="10" width="14.28125" style="0" customWidth="1"/>
    <col min="11" max="11" width="7.140625" style="0" customWidth="1"/>
    <col min="12" max="12" width="6.8515625" style="1" bestFit="1" customWidth="1"/>
    <col min="13" max="13" width="38.421875" style="0" bestFit="1" customWidth="1"/>
    <col min="14" max="14" width="32.00390625" style="0" bestFit="1" customWidth="1"/>
    <col min="15" max="20" width="14.28125" style="0" customWidth="1"/>
    <col min="23" max="23" width="27.421875" style="0" customWidth="1"/>
    <col min="24" max="24" width="38.421875" style="0" bestFit="1" customWidth="1"/>
    <col min="25" max="25" width="32.00390625" style="0" bestFit="1" customWidth="1"/>
    <col min="26" max="28" width="14.28125" style="0" customWidth="1"/>
    <col min="29" max="29" width="32.00390625" style="0" bestFit="1" customWidth="1"/>
    <col min="30" max="30" width="14.28125" style="0" customWidth="1"/>
  </cols>
  <sheetData>
    <row r="2" spans="1:5" ht="15.75">
      <c r="A2" s="23"/>
      <c r="B2" s="249" t="s">
        <v>185</v>
      </c>
      <c r="C2" s="273"/>
      <c r="D2" s="273"/>
      <c r="E2" s="273"/>
    </row>
    <row r="3" spans="1:46" ht="12.75">
      <c r="A3" s="23"/>
      <c r="B3" s="23"/>
      <c r="C3" s="273"/>
      <c r="D3" s="273"/>
      <c r="E3" s="273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</row>
    <row r="4" spans="2:46" ht="12.75">
      <c r="B4" s="191" t="s">
        <v>134</v>
      </c>
      <c r="C4" s="273"/>
      <c r="D4" s="273"/>
      <c r="E4" s="273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</row>
    <row r="5" spans="1:46" ht="25.5">
      <c r="A5" s="17"/>
      <c r="B5" s="82"/>
      <c r="C5" s="40" t="s">
        <v>67</v>
      </c>
      <c r="D5" s="40" t="s">
        <v>68</v>
      </c>
      <c r="E5" s="40" t="s">
        <v>69</v>
      </c>
      <c r="F5" s="40" t="s">
        <v>0</v>
      </c>
      <c r="G5" s="40" t="s">
        <v>61</v>
      </c>
      <c r="H5" s="26"/>
      <c r="I5" s="26"/>
      <c r="J5" s="26"/>
      <c r="K5" s="83"/>
      <c r="L5" s="84"/>
      <c r="M5" s="285"/>
      <c r="N5" s="11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</row>
    <row r="6" spans="1:46" ht="12.75">
      <c r="A6" s="17"/>
      <c r="B6" s="85"/>
      <c r="C6" s="86"/>
      <c r="D6" s="86"/>
      <c r="E6" s="86"/>
      <c r="F6" s="86"/>
      <c r="G6" s="86"/>
      <c r="H6" s="26"/>
      <c r="I6" s="26"/>
      <c r="J6" s="26"/>
      <c r="K6" s="87"/>
      <c r="L6" s="4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</row>
    <row r="7" spans="1:46" ht="12.75">
      <c r="A7" s="17"/>
      <c r="B7" s="17" t="s">
        <v>53</v>
      </c>
      <c r="C7" s="42"/>
      <c r="D7" s="42"/>
      <c r="E7" s="42"/>
      <c r="F7" s="43" t="s">
        <v>52</v>
      </c>
      <c r="G7" s="265"/>
      <c r="H7" s="26"/>
      <c r="I7" s="26"/>
      <c r="J7" s="26"/>
      <c r="K7" s="87"/>
      <c r="L7" s="4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</row>
    <row r="8" spans="1:46" ht="12.75">
      <c r="A8" s="17"/>
      <c r="B8" s="52" t="s">
        <v>16</v>
      </c>
      <c r="C8" s="53" t="s">
        <v>63</v>
      </c>
      <c r="D8" s="53" t="s">
        <v>63</v>
      </c>
      <c r="E8" s="53">
        <v>170.681138932756</v>
      </c>
      <c r="F8" s="47">
        <v>245.1319096149373</v>
      </c>
      <c r="G8" s="108">
        <v>142</v>
      </c>
      <c r="H8" s="26"/>
      <c r="I8" s="26"/>
      <c r="J8" s="26"/>
      <c r="K8" s="87"/>
      <c r="L8" s="4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</row>
    <row r="9" spans="1:46" ht="12.75">
      <c r="A9" s="17"/>
      <c r="B9" s="54" t="s">
        <v>17</v>
      </c>
      <c r="C9" s="63">
        <v>304.2467402930899</v>
      </c>
      <c r="D9" s="63">
        <v>344.18725546498126</v>
      </c>
      <c r="E9" s="63">
        <v>1236.1003743719268</v>
      </c>
      <c r="F9" s="47">
        <v>1884.5343701299962</v>
      </c>
      <c r="G9" s="108">
        <v>1376</v>
      </c>
      <c r="H9" s="26"/>
      <c r="I9" s="26"/>
      <c r="J9" s="26"/>
      <c r="K9" s="88"/>
      <c r="L9" s="5"/>
      <c r="M9" s="285"/>
      <c r="N9" s="11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</row>
    <row r="10" spans="1:46" ht="12.75">
      <c r="A10" s="17"/>
      <c r="B10" s="54" t="s">
        <v>18</v>
      </c>
      <c r="C10" s="63">
        <v>596.9722134876021</v>
      </c>
      <c r="D10" s="63">
        <v>710.3376193511845</v>
      </c>
      <c r="E10" s="63">
        <v>2164.214926886732</v>
      </c>
      <c r="F10" s="47">
        <v>3471.52475972552</v>
      </c>
      <c r="G10" s="108">
        <v>2735</v>
      </c>
      <c r="H10" s="26"/>
      <c r="I10" s="26"/>
      <c r="J10" s="26"/>
      <c r="K10" s="89"/>
      <c r="L10" s="89"/>
      <c r="M10" s="285"/>
      <c r="N10" s="297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</row>
    <row r="11" spans="1:46" ht="12.75">
      <c r="A11" s="17"/>
      <c r="B11" s="54" t="s">
        <v>19</v>
      </c>
      <c r="C11" s="63">
        <v>500.80334289384496</v>
      </c>
      <c r="D11" s="63">
        <v>959.884211972247</v>
      </c>
      <c r="E11" s="63">
        <v>2414.699792022303</v>
      </c>
      <c r="F11" s="47">
        <v>3875.387346888397</v>
      </c>
      <c r="G11" s="108">
        <v>3101</v>
      </c>
      <c r="H11" s="26"/>
      <c r="I11" s="26"/>
      <c r="J11" s="26"/>
      <c r="K11" s="90"/>
      <c r="L11" s="6"/>
      <c r="M11" s="285"/>
      <c r="N11" s="290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</row>
    <row r="12" spans="1:46" ht="12.75">
      <c r="A12" s="17"/>
      <c r="B12" s="54" t="s">
        <v>20</v>
      </c>
      <c r="C12" s="63">
        <v>440.67741718708703</v>
      </c>
      <c r="D12" s="63">
        <v>882.5547902656122</v>
      </c>
      <c r="E12" s="63">
        <v>2085.0942299617054</v>
      </c>
      <c r="F12" s="47">
        <v>3408.326437414404</v>
      </c>
      <c r="G12" s="108">
        <v>2925</v>
      </c>
      <c r="H12" s="26"/>
      <c r="I12" s="26"/>
      <c r="J12" s="26"/>
      <c r="K12" s="90"/>
      <c r="L12" s="6"/>
      <c r="M12" s="285"/>
      <c r="N12" s="290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</row>
    <row r="13" spans="1:46" ht="12.75">
      <c r="A13" s="17"/>
      <c r="B13" s="54" t="s">
        <v>21</v>
      </c>
      <c r="C13" s="63">
        <v>601.9389168223812</v>
      </c>
      <c r="D13" s="63">
        <v>1370.684603437655</v>
      </c>
      <c r="E13" s="63">
        <v>3432.3519275656954</v>
      </c>
      <c r="F13" s="47">
        <v>5404.975447825753</v>
      </c>
      <c r="G13" s="108">
        <v>4742</v>
      </c>
      <c r="H13" s="26"/>
      <c r="I13" s="26"/>
      <c r="J13" s="26"/>
      <c r="K13" s="90"/>
      <c r="L13" s="6"/>
      <c r="M13" s="285"/>
      <c r="N13" s="290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</row>
    <row r="14" spans="1:46" ht="12.75">
      <c r="A14" s="17"/>
      <c r="B14" s="54"/>
      <c r="C14" s="53"/>
      <c r="D14" s="53"/>
      <c r="E14" s="53"/>
      <c r="F14" s="47"/>
      <c r="G14" s="34"/>
      <c r="H14" s="26"/>
      <c r="I14" s="26"/>
      <c r="J14" s="26"/>
      <c r="K14" s="90"/>
      <c r="L14" s="6"/>
      <c r="M14" s="285"/>
      <c r="N14" s="290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</row>
    <row r="15" spans="1:46" ht="12.75">
      <c r="A15" s="17"/>
      <c r="B15" s="32" t="s">
        <v>54</v>
      </c>
      <c r="C15" s="53"/>
      <c r="D15" s="53"/>
      <c r="E15" s="53"/>
      <c r="F15" s="47"/>
      <c r="G15" s="34"/>
      <c r="H15" s="26"/>
      <c r="I15" s="26"/>
      <c r="J15" s="26"/>
      <c r="K15" s="90"/>
      <c r="L15" s="6"/>
      <c r="M15" s="285"/>
      <c r="N15" s="290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</row>
    <row r="16" spans="1:46" ht="12.75">
      <c r="A16" s="17"/>
      <c r="B16" s="19" t="s">
        <v>140</v>
      </c>
      <c r="C16" s="63">
        <v>1245.7105872359684</v>
      </c>
      <c r="D16" s="63">
        <v>1868.2844208566596</v>
      </c>
      <c r="E16" s="63">
        <v>5868.469994179274</v>
      </c>
      <c r="F16" s="107">
        <v>8982.46500227192</v>
      </c>
      <c r="G16" s="108">
        <v>7007</v>
      </c>
      <c r="H16" s="26"/>
      <c r="I16" s="26"/>
      <c r="J16" s="26"/>
      <c r="K16" s="90"/>
      <c r="L16" s="7"/>
      <c r="M16" s="285"/>
      <c r="N16" s="309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</row>
    <row r="17" spans="1:46" ht="12.75">
      <c r="A17" s="8"/>
      <c r="B17" s="55" t="s">
        <v>24</v>
      </c>
      <c r="C17" s="63">
        <v>224.25326659136485</v>
      </c>
      <c r="D17" s="63">
        <v>365.2939871397161</v>
      </c>
      <c r="E17" s="63">
        <v>935.8902311092619</v>
      </c>
      <c r="F17" s="107">
        <v>1525.4374848403415</v>
      </c>
      <c r="G17" s="108">
        <v>1280</v>
      </c>
      <c r="H17" s="26"/>
      <c r="I17" s="26"/>
      <c r="J17" s="26"/>
      <c r="K17" s="90"/>
      <c r="L17" s="6"/>
      <c r="M17" s="285"/>
      <c r="N17" s="310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</row>
    <row r="18" spans="1:46" ht="12.75">
      <c r="A18" s="8"/>
      <c r="B18" s="56" t="s">
        <v>25</v>
      </c>
      <c r="C18" s="63">
        <v>638.9263700641756</v>
      </c>
      <c r="D18" s="63">
        <v>1483.452487784634</v>
      </c>
      <c r="E18" s="63">
        <v>3662.7457430942586</v>
      </c>
      <c r="F18" s="107">
        <v>5785.124600943091</v>
      </c>
      <c r="G18" s="108">
        <v>5083</v>
      </c>
      <c r="H18" s="26"/>
      <c r="I18" s="26"/>
      <c r="J18" s="26"/>
      <c r="K18" s="90"/>
      <c r="L18" s="6"/>
      <c r="M18" s="285"/>
      <c r="N18" s="310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</row>
    <row r="19" spans="1:46" ht="12.75">
      <c r="A19" s="17"/>
      <c r="B19" s="56" t="s">
        <v>26</v>
      </c>
      <c r="C19" s="63">
        <v>105.13618930013781</v>
      </c>
      <c r="D19" s="63">
        <v>132.71542189871099</v>
      </c>
      <c r="E19" s="63">
        <v>279.9317400126151</v>
      </c>
      <c r="F19" s="107">
        <v>517.7833512114638</v>
      </c>
      <c r="G19" s="108">
        <v>407</v>
      </c>
      <c r="H19" s="26"/>
      <c r="I19" s="26"/>
      <c r="J19" s="91"/>
      <c r="K19" s="90"/>
      <c r="L19" s="6"/>
      <c r="M19" s="285"/>
      <c r="N19" s="310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</row>
    <row r="20" spans="1:46" ht="12.75">
      <c r="A20" s="17"/>
      <c r="B20" s="20" t="s">
        <v>141</v>
      </c>
      <c r="C20" s="119" t="s">
        <v>63</v>
      </c>
      <c r="D20" s="119" t="s">
        <v>63</v>
      </c>
      <c r="E20" s="120">
        <v>59.8025980390673</v>
      </c>
      <c r="F20" s="107">
        <v>82.65681986056256</v>
      </c>
      <c r="G20" s="108">
        <v>66</v>
      </c>
      <c r="H20" s="26"/>
      <c r="I20" s="26"/>
      <c r="J20" s="91"/>
      <c r="K20" s="90"/>
      <c r="L20" s="6"/>
      <c r="M20" s="285"/>
      <c r="N20" s="310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</row>
    <row r="21" spans="1:46" ht="12.75">
      <c r="A21" s="8"/>
      <c r="B21" s="56" t="s">
        <v>51</v>
      </c>
      <c r="C21" s="63">
        <v>258.43998101180694</v>
      </c>
      <c r="D21" s="63">
        <v>441.6709481531901</v>
      </c>
      <c r="E21" s="63">
        <v>696.3020833066515</v>
      </c>
      <c r="F21" s="107">
        <v>1396.4130124716496</v>
      </c>
      <c r="G21" s="108">
        <v>1178</v>
      </c>
      <c r="H21" s="26"/>
      <c r="I21" s="26"/>
      <c r="J21" s="26"/>
      <c r="K21" s="92"/>
      <c r="L21" s="4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</row>
    <row r="22" spans="1:46" ht="12.75">
      <c r="A22" s="1"/>
      <c r="B22" s="56"/>
      <c r="C22" s="63"/>
      <c r="D22" s="63"/>
      <c r="E22" s="63"/>
      <c r="F22" s="47"/>
      <c r="G22" s="44"/>
      <c r="H22" s="26"/>
      <c r="I22" s="26"/>
      <c r="J22" s="26"/>
      <c r="K22" s="93"/>
      <c r="L22" s="4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</row>
    <row r="23" spans="1:46" ht="12.75">
      <c r="A23" s="1"/>
      <c r="B23" s="33" t="s">
        <v>55</v>
      </c>
      <c r="C23" s="53"/>
      <c r="D23" s="53"/>
      <c r="E23" s="53"/>
      <c r="F23" s="44"/>
      <c r="G23" s="44"/>
      <c r="H23" s="26"/>
      <c r="I23" s="26"/>
      <c r="J23" s="26"/>
      <c r="K23" s="93"/>
      <c r="L23" s="4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</row>
    <row r="24" spans="1:46" ht="12.75">
      <c r="A24" s="1"/>
      <c r="B24" s="56" t="s">
        <v>31</v>
      </c>
      <c r="C24" s="63">
        <v>317.2095977412541</v>
      </c>
      <c r="D24" s="63">
        <v>362.85531923562087</v>
      </c>
      <c r="E24" s="63">
        <v>905.1103622558489</v>
      </c>
      <c r="F24" s="107">
        <v>1585.1752792327227</v>
      </c>
      <c r="G24" s="108">
        <v>1171</v>
      </c>
      <c r="H24" s="26"/>
      <c r="I24" s="26"/>
      <c r="J24" s="26"/>
      <c r="K24" s="93"/>
      <c r="L24" s="4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</row>
    <row r="25" spans="1:46" ht="12.75">
      <c r="A25" s="1"/>
      <c r="B25" s="56" t="s">
        <v>29</v>
      </c>
      <c r="C25" s="63">
        <v>2170.057949603062</v>
      </c>
      <c r="D25" s="63">
        <v>3936.615015277922</v>
      </c>
      <c r="E25" s="63">
        <v>10598.032027485318</v>
      </c>
      <c r="F25" s="107">
        <v>16704.704992366347</v>
      </c>
      <c r="G25" s="108">
        <v>13850</v>
      </c>
      <c r="H25" s="26"/>
      <c r="I25" s="26"/>
      <c r="J25" s="26"/>
      <c r="K25" s="93"/>
      <c r="L25" s="4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</row>
    <row r="26" spans="1:46" ht="12.75">
      <c r="A26" s="17"/>
      <c r="B26" s="56"/>
      <c r="C26" s="53"/>
      <c r="D26" s="53"/>
      <c r="E26" s="53"/>
      <c r="F26" s="47"/>
      <c r="G26" s="47"/>
      <c r="H26" s="26"/>
      <c r="I26" s="26"/>
      <c r="J26" s="26"/>
      <c r="K26" s="93"/>
      <c r="L26" s="4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</row>
    <row r="27" spans="1:46" ht="12.75">
      <c r="A27" s="17"/>
      <c r="B27" s="33" t="s">
        <v>56</v>
      </c>
      <c r="C27" s="53"/>
      <c r="D27" s="53"/>
      <c r="E27" s="53"/>
      <c r="F27" s="47"/>
      <c r="G27" s="47"/>
      <c r="H27" s="26"/>
      <c r="I27" s="26"/>
      <c r="J27" s="26"/>
      <c r="K27" s="93"/>
      <c r="L27" s="4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</row>
    <row r="28" spans="1:46" ht="12.75">
      <c r="A28" s="17"/>
      <c r="B28" s="55" t="s">
        <v>122</v>
      </c>
      <c r="C28" s="63">
        <v>1607.8655552942835</v>
      </c>
      <c r="D28" s="63">
        <v>3191.3296890860975</v>
      </c>
      <c r="E28" s="63">
        <v>8674.702415504085</v>
      </c>
      <c r="F28" s="107">
        <v>13473.897659884466</v>
      </c>
      <c r="G28" s="108">
        <v>5853</v>
      </c>
      <c r="H28" s="26"/>
      <c r="I28" s="26"/>
      <c r="J28" s="26"/>
      <c r="K28" s="93"/>
      <c r="L28" s="4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</row>
    <row r="29" spans="1:46" ht="12.75">
      <c r="A29" s="1"/>
      <c r="B29" s="55" t="s">
        <v>33</v>
      </c>
      <c r="C29" s="63">
        <v>352.49926739726106</v>
      </c>
      <c r="D29" s="63">
        <v>411.8389671914259</v>
      </c>
      <c r="E29" s="63">
        <v>795.9198832291266</v>
      </c>
      <c r="F29" s="107">
        <v>1560.2581178178098</v>
      </c>
      <c r="G29" s="108">
        <v>1250</v>
      </c>
      <c r="H29" s="26"/>
      <c r="I29" s="26"/>
      <c r="J29" s="26"/>
      <c r="K29" s="93"/>
      <c r="L29" s="4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</row>
    <row r="30" spans="1:46" ht="12.75">
      <c r="A30" s="1"/>
      <c r="B30" s="55" t="s">
        <v>34</v>
      </c>
      <c r="C30" s="63">
        <v>327.33747392877973</v>
      </c>
      <c r="D30" s="63">
        <v>430.01690287173847</v>
      </c>
      <c r="E30" s="63">
        <v>900.5083868897501</v>
      </c>
      <c r="F30" s="107">
        <v>1657.8627636902668</v>
      </c>
      <c r="G30" s="108">
        <v>1330</v>
      </c>
      <c r="H30" s="26"/>
      <c r="I30" s="26"/>
      <c r="J30" s="26"/>
      <c r="K30" s="93"/>
      <c r="L30" s="4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</row>
    <row r="31" spans="1:46" s="8" customFormat="1" ht="12.75">
      <c r="A31" s="34"/>
      <c r="B31" s="12" t="s">
        <v>3</v>
      </c>
      <c r="C31" s="47">
        <v>679.836741326042</v>
      </c>
      <c r="D31" s="47">
        <v>841.855870063164</v>
      </c>
      <c r="E31" s="47">
        <v>1696.4282701188733</v>
      </c>
      <c r="F31" s="107">
        <v>3218.120881508077</v>
      </c>
      <c r="G31" s="108">
        <v>2580</v>
      </c>
      <c r="H31" s="197"/>
      <c r="I31" s="197"/>
      <c r="J31" s="197"/>
      <c r="K31" s="269"/>
      <c r="L31" s="87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</row>
    <row r="32" spans="1:46" ht="12.75">
      <c r="A32" s="1"/>
      <c r="B32" s="55" t="s">
        <v>100</v>
      </c>
      <c r="C32" s="63">
        <v>199.5652507239931</v>
      </c>
      <c r="D32" s="63">
        <v>266.2847753642789</v>
      </c>
      <c r="E32" s="63">
        <v>1132.0117041181923</v>
      </c>
      <c r="F32" s="107">
        <v>1597.8617302064629</v>
      </c>
      <c r="G32" s="108">
        <v>1165</v>
      </c>
      <c r="H32" s="26"/>
      <c r="I32" s="26"/>
      <c r="J32" s="26"/>
      <c r="K32" s="93"/>
      <c r="L32" s="4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</row>
    <row r="33" spans="1:46" ht="12.75">
      <c r="A33" s="17"/>
      <c r="B33" s="21"/>
      <c r="C33" s="53"/>
      <c r="D33" s="53"/>
      <c r="E33" s="53"/>
      <c r="F33" s="44"/>
      <c r="G33" s="44"/>
      <c r="H33" s="26"/>
      <c r="I33" s="26"/>
      <c r="J33" s="26"/>
      <c r="K33" s="93"/>
      <c r="L33" s="4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</row>
    <row r="34" spans="1:46" ht="12.75">
      <c r="A34" s="8"/>
      <c r="B34" s="12" t="s">
        <v>57</v>
      </c>
      <c r="C34" s="53"/>
      <c r="D34" s="53"/>
      <c r="E34" s="53"/>
      <c r="F34" s="47"/>
      <c r="G34" s="47"/>
      <c r="H34" s="26"/>
      <c r="I34" s="26"/>
      <c r="J34" s="26"/>
      <c r="K34" s="93"/>
      <c r="L34" s="4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</row>
    <row r="35" spans="1:46" ht="12.75">
      <c r="A35" s="1"/>
      <c r="B35" s="55" t="s">
        <v>36</v>
      </c>
      <c r="C35" s="63">
        <v>812.0180599890857</v>
      </c>
      <c r="D35" s="63">
        <v>1674.7534659885732</v>
      </c>
      <c r="E35" s="63">
        <v>4247.781665746031</v>
      </c>
      <c r="F35" s="107">
        <v>6734.553191723725</v>
      </c>
      <c r="G35" s="108">
        <v>5740</v>
      </c>
      <c r="H35" s="26"/>
      <c r="I35" s="26"/>
      <c r="J35" s="26"/>
      <c r="K35" s="93"/>
      <c r="L35" s="4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</row>
    <row r="36" spans="1:46" ht="12.75">
      <c r="A36" s="1"/>
      <c r="B36" s="55" t="s">
        <v>37</v>
      </c>
      <c r="C36" s="63">
        <v>570.332897086055</v>
      </c>
      <c r="D36" s="63">
        <v>807.846380924003</v>
      </c>
      <c r="E36" s="63">
        <v>2501.5468329158352</v>
      </c>
      <c r="F36" s="107">
        <v>3879.7261109258884</v>
      </c>
      <c r="G36" s="108">
        <v>3323</v>
      </c>
      <c r="H36" s="91"/>
      <c r="I36" s="26"/>
      <c r="J36" s="26"/>
      <c r="K36" s="93"/>
      <c r="L36" s="4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</row>
    <row r="37" spans="1:46" ht="12.75">
      <c r="A37" s="1"/>
      <c r="B37" s="55" t="s">
        <v>38</v>
      </c>
      <c r="C37" s="63">
        <v>197.34393281271286</v>
      </c>
      <c r="D37" s="63">
        <v>285.5435348930904</v>
      </c>
      <c r="E37" s="63">
        <v>653.4085455537291</v>
      </c>
      <c r="F37" s="107">
        <v>1136.2960132595317</v>
      </c>
      <c r="G37" s="108">
        <v>967</v>
      </c>
      <c r="H37" s="91"/>
      <c r="I37" s="26"/>
      <c r="J37" s="26"/>
      <c r="K37" s="93"/>
      <c r="L37" s="4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</row>
    <row r="38" spans="1:46" ht="12.75">
      <c r="A38" s="1"/>
      <c r="B38" s="55" t="s">
        <v>39</v>
      </c>
      <c r="C38" s="63">
        <v>163.44051313889753</v>
      </c>
      <c r="D38" s="63">
        <v>305.2290774226912</v>
      </c>
      <c r="E38" s="63">
        <v>691.581862377155</v>
      </c>
      <c r="F38" s="107">
        <v>1160.2514529387431</v>
      </c>
      <c r="G38" s="108">
        <v>882</v>
      </c>
      <c r="H38" s="91"/>
      <c r="I38" s="26"/>
      <c r="J38" s="26"/>
      <c r="K38" s="93"/>
      <c r="L38" s="4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</row>
    <row r="39" spans="1:46" ht="12.75">
      <c r="A39" s="8"/>
      <c r="B39" s="55" t="s">
        <v>40</v>
      </c>
      <c r="C39" s="63">
        <v>376.75286444435324</v>
      </c>
      <c r="D39" s="63">
        <v>497.6916710440033</v>
      </c>
      <c r="E39" s="63">
        <v>1379.0597203292573</v>
      </c>
      <c r="F39" s="107">
        <v>2253.504255817608</v>
      </c>
      <c r="G39" s="108">
        <v>1522</v>
      </c>
      <c r="H39" s="26"/>
      <c r="I39" s="26"/>
      <c r="J39" s="26"/>
      <c r="K39" s="93"/>
      <c r="L39" s="4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</row>
    <row r="40" spans="1:46" ht="12.75">
      <c r="A40" s="1"/>
      <c r="B40" s="55" t="s">
        <v>41</v>
      </c>
      <c r="C40" s="63">
        <v>367.37927987321535</v>
      </c>
      <c r="D40" s="63">
        <v>728.4062042411791</v>
      </c>
      <c r="E40" s="63">
        <v>2029.7637628191262</v>
      </c>
      <c r="F40" s="107">
        <v>3125.549246933511</v>
      </c>
      <c r="G40" s="108">
        <v>2587</v>
      </c>
      <c r="H40" s="26"/>
      <c r="I40" s="26"/>
      <c r="J40" s="26"/>
      <c r="K40" s="93"/>
      <c r="L40" s="4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</row>
    <row r="41" spans="1:46" ht="12.75">
      <c r="A41" s="1"/>
      <c r="B41" s="55"/>
      <c r="C41" s="193"/>
      <c r="D41" s="193"/>
      <c r="E41" s="193"/>
      <c r="F41" s="47"/>
      <c r="G41" s="34"/>
      <c r="H41" s="26"/>
      <c r="I41" s="26"/>
      <c r="J41" s="26"/>
      <c r="K41" s="93"/>
      <c r="L41" s="4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</row>
    <row r="42" spans="1:46" ht="12.75">
      <c r="A42" s="95"/>
      <c r="B42" s="12" t="s">
        <v>58</v>
      </c>
      <c r="F42" s="152"/>
      <c r="G42" s="152"/>
      <c r="H42" s="26"/>
      <c r="I42" s="26"/>
      <c r="J42" s="26"/>
      <c r="K42" s="93"/>
      <c r="L42" s="4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</row>
    <row r="43" spans="1:46" ht="12.75">
      <c r="A43" s="96"/>
      <c r="B43" s="55" t="s">
        <v>42</v>
      </c>
      <c r="C43" s="63">
        <v>151.09930743722023</v>
      </c>
      <c r="D43" s="63">
        <v>202.1893552829584</v>
      </c>
      <c r="E43" s="63">
        <v>631.474674113165</v>
      </c>
      <c r="F43" s="107">
        <v>984.7633368333443</v>
      </c>
      <c r="G43" s="108">
        <v>841</v>
      </c>
      <c r="H43" s="97"/>
      <c r="I43" s="97"/>
      <c r="J43" s="97"/>
      <c r="K43" s="98"/>
      <c r="L43" s="99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285"/>
    </row>
    <row r="44" spans="1:46" ht="12.75">
      <c r="A44" s="100"/>
      <c r="B44" s="55" t="s">
        <v>43</v>
      </c>
      <c r="C44" s="63">
        <v>359.49720634956515</v>
      </c>
      <c r="D44" s="63">
        <v>569.261066413422</v>
      </c>
      <c r="E44" s="63">
        <v>1582.8745183259111</v>
      </c>
      <c r="F44" s="107">
        <v>2511.6327910888995</v>
      </c>
      <c r="G44" s="108">
        <v>2219</v>
      </c>
      <c r="H44" s="97"/>
      <c r="I44" s="97"/>
      <c r="J44" s="97"/>
      <c r="K44" s="98"/>
      <c r="L44" s="99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</row>
    <row r="45" spans="1:46" ht="12.75">
      <c r="A45" s="100"/>
      <c r="B45" s="55" t="s">
        <v>44</v>
      </c>
      <c r="C45" s="63">
        <v>270.4547644817185</v>
      </c>
      <c r="D45" s="58">
        <v>416.34203898966257</v>
      </c>
      <c r="E45" s="58">
        <v>1235.1090025119292</v>
      </c>
      <c r="F45" s="241">
        <v>1921.9058059833092</v>
      </c>
      <c r="G45" s="108">
        <v>1656</v>
      </c>
      <c r="H45" s="97"/>
      <c r="I45" s="97"/>
      <c r="J45" s="97"/>
      <c r="K45" s="98"/>
      <c r="L45" s="99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</row>
    <row r="46" spans="1:46" ht="12.75">
      <c r="A46" s="101"/>
      <c r="B46" s="55" t="s">
        <v>45</v>
      </c>
      <c r="C46" s="63">
        <v>188.26622554695317</v>
      </c>
      <c r="D46" s="58">
        <v>424.32375272879045</v>
      </c>
      <c r="E46" s="58">
        <v>1027.0908430587967</v>
      </c>
      <c r="F46" s="241">
        <v>1639.6808213345382</v>
      </c>
      <c r="G46" s="108">
        <v>1389</v>
      </c>
      <c r="H46" s="97"/>
      <c r="I46" s="97"/>
      <c r="J46" s="97"/>
      <c r="K46" s="98"/>
      <c r="L46" s="99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</row>
    <row r="47" spans="1:46" ht="12.75">
      <c r="A47" s="100"/>
      <c r="B47" s="55" t="s">
        <v>46</v>
      </c>
      <c r="C47" s="63">
        <v>247.03640275315118</v>
      </c>
      <c r="D47" s="58">
        <v>483.1914876578709</v>
      </c>
      <c r="E47" s="58">
        <v>1219.284991714502</v>
      </c>
      <c r="F47" s="241">
        <v>1949.512882125525</v>
      </c>
      <c r="G47" s="108">
        <v>1606</v>
      </c>
      <c r="H47" s="97"/>
      <c r="I47" s="97"/>
      <c r="J47" s="97"/>
      <c r="K47" s="98"/>
      <c r="L47" s="99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</row>
    <row r="48" spans="1:46" ht="12.75">
      <c r="A48" s="100"/>
      <c r="B48" s="55" t="s">
        <v>47</v>
      </c>
      <c r="C48" s="63">
        <v>181.5913094731124</v>
      </c>
      <c r="D48" s="58">
        <v>489.99833131209255</v>
      </c>
      <c r="E48" s="58">
        <v>1337.3471878213425</v>
      </c>
      <c r="F48" s="241">
        <v>2008.9368286065496</v>
      </c>
      <c r="G48" s="108">
        <v>1717</v>
      </c>
      <c r="H48" s="97"/>
      <c r="I48" s="97"/>
      <c r="J48" s="97"/>
      <c r="K48" s="98"/>
      <c r="L48" s="99"/>
      <c r="M48" s="285"/>
      <c r="N48" s="285"/>
      <c r="O48" s="286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</row>
    <row r="49" spans="1:46" ht="12.75">
      <c r="A49" s="102"/>
      <c r="B49" s="55" t="s">
        <v>48</v>
      </c>
      <c r="C49" s="63">
        <v>508.3294455245038</v>
      </c>
      <c r="D49" s="58">
        <v>636.6134978508669</v>
      </c>
      <c r="E49" s="58">
        <v>1307.3276353409667</v>
      </c>
      <c r="F49" s="241">
        <v>2452.2705787163377</v>
      </c>
      <c r="G49" s="108">
        <v>1702</v>
      </c>
      <c r="H49" s="103"/>
      <c r="I49" s="103"/>
      <c r="J49" s="103"/>
      <c r="K49" s="104"/>
      <c r="L49" s="99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</row>
    <row r="50" spans="1:46" ht="12.75">
      <c r="A50" s="102"/>
      <c r="B50" s="55" t="s">
        <v>49</v>
      </c>
      <c r="C50" s="63">
        <v>356.2336620498149</v>
      </c>
      <c r="D50" s="58">
        <v>691.5099271552408</v>
      </c>
      <c r="E50" s="58">
        <v>1903.9611613956615</v>
      </c>
      <c r="F50" s="241">
        <v>2951.7047506007175</v>
      </c>
      <c r="G50" s="108">
        <v>2343</v>
      </c>
      <c r="H50" s="103"/>
      <c r="I50" s="103"/>
      <c r="J50" s="103"/>
      <c r="K50" s="105"/>
      <c r="L50" s="99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</row>
    <row r="51" spans="1:46" ht="12.75">
      <c r="A51" s="102"/>
      <c r="B51" s="55" t="s">
        <v>50</v>
      </c>
      <c r="C51" s="63">
        <v>224.75922372827992</v>
      </c>
      <c r="D51" s="58">
        <v>386.0408771226396</v>
      </c>
      <c r="E51" s="58">
        <v>1258.6723754588602</v>
      </c>
      <c r="F51" s="241">
        <v>1869.4724763097793</v>
      </c>
      <c r="G51" s="108">
        <v>1548</v>
      </c>
      <c r="H51" s="103"/>
      <c r="I51" s="103"/>
      <c r="J51" s="103"/>
      <c r="K51" s="105"/>
      <c r="L51" s="99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</row>
    <row r="52" spans="1:46" ht="12.75">
      <c r="A52" s="102"/>
      <c r="B52" s="55"/>
      <c r="C52" s="63"/>
      <c r="D52" s="63"/>
      <c r="E52" s="63"/>
      <c r="F52" s="47"/>
      <c r="G52" s="44"/>
      <c r="H52" s="103"/>
      <c r="I52" s="103"/>
      <c r="J52" s="103"/>
      <c r="K52" s="105"/>
      <c r="L52" s="99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</row>
    <row r="53" spans="1:46" ht="12.75">
      <c r="A53" s="102"/>
      <c r="B53" s="12" t="s">
        <v>86</v>
      </c>
      <c r="C53" s="63"/>
      <c r="D53" s="63"/>
      <c r="E53" s="63"/>
      <c r="F53" s="47"/>
      <c r="G53" s="44"/>
      <c r="H53" s="103"/>
      <c r="I53" s="103"/>
      <c r="J53" s="103"/>
      <c r="K53" s="105"/>
      <c r="L53" s="99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</row>
    <row r="54" spans="1:46" ht="12.75">
      <c r="A54" s="102"/>
      <c r="B54" s="126" t="s">
        <v>87</v>
      </c>
      <c r="C54" s="63">
        <v>781.0512782685037</v>
      </c>
      <c r="D54" s="63">
        <v>1187.7924606860402</v>
      </c>
      <c r="E54" s="63">
        <v>3449.458194951005</v>
      </c>
      <c r="F54" s="47">
        <v>5418.30193390555</v>
      </c>
      <c r="G54" s="108">
        <v>4716</v>
      </c>
      <c r="H54" s="103"/>
      <c r="I54" s="103"/>
      <c r="J54" s="103"/>
      <c r="K54" s="105"/>
      <c r="L54" s="99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</row>
    <row r="55" spans="1:46" ht="12.75">
      <c r="A55" s="102"/>
      <c r="B55" s="126" t="s">
        <v>88</v>
      </c>
      <c r="C55" s="63">
        <v>435.30262830010486</v>
      </c>
      <c r="D55" s="63">
        <v>907.5152403866616</v>
      </c>
      <c r="E55" s="63">
        <v>2246.375834773299</v>
      </c>
      <c r="F55" s="47">
        <v>3589.1937034600596</v>
      </c>
      <c r="G55" s="108">
        <v>2995</v>
      </c>
      <c r="H55" s="103"/>
      <c r="I55" s="103"/>
      <c r="J55" s="103"/>
      <c r="K55" s="105"/>
      <c r="L55" s="99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  <c r="AQ55" s="285"/>
      <c r="AR55" s="285"/>
      <c r="AS55" s="285"/>
      <c r="AT55" s="285"/>
    </row>
    <row r="56" spans="1:46" ht="12.75">
      <c r="A56" s="102"/>
      <c r="B56" s="126" t="s">
        <v>48</v>
      </c>
      <c r="C56" s="63">
        <v>508.3294455245038</v>
      </c>
      <c r="D56" s="63">
        <v>636.6134978508669</v>
      </c>
      <c r="E56" s="63">
        <v>1307.3276353409667</v>
      </c>
      <c r="F56" s="47">
        <v>2452.2705787163377</v>
      </c>
      <c r="G56" s="108">
        <v>1702</v>
      </c>
      <c r="H56" s="103"/>
      <c r="I56" s="103"/>
      <c r="J56" s="103"/>
      <c r="K56" s="105"/>
      <c r="L56" s="99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</row>
    <row r="57" spans="1:46" ht="12.75">
      <c r="A57" s="102"/>
      <c r="B57" s="126" t="s">
        <v>144</v>
      </c>
      <c r="C57" s="63">
        <v>762.5841952512067</v>
      </c>
      <c r="D57" s="63">
        <v>1567.5491355899749</v>
      </c>
      <c r="E57" s="63">
        <v>4499.980724675868</v>
      </c>
      <c r="F57" s="47">
        <v>6830.114055517042</v>
      </c>
      <c r="G57" s="108">
        <v>5608</v>
      </c>
      <c r="H57" s="103"/>
      <c r="I57" s="103"/>
      <c r="J57" s="103"/>
      <c r="K57" s="105"/>
      <c r="L57" s="99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</row>
    <row r="58" spans="1:46" ht="12.75">
      <c r="A58" s="102"/>
      <c r="B58" s="55"/>
      <c r="H58" s="103"/>
      <c r="I58" s="103"/>
      <c r="J58" s="103"/>
      <c r="K58" s="106"/>
      <c r="L58" s="100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</row>
    <row r="59" spans="1:46" s="8" customFormat="1" ht="12.75">
      <c r="A59" s="102"/>
      <c r="B59" s="17" t="s">
        <v>0</v>
      </c>
      <c r="C59" s="44">
        <v>2487.2675473443187</v>
      </c>
      <c r="D59" s="44">
        <v>4299.470334513545</v>
      </c>
      <c r="E59" s="44">
        <v>11503.142389741146</v>
      </c>
      <c r="F59" s="47">
        <v>18289.880271599028</v>
      </c>
      <c r="G59" s="108">
        <v>15021</v>
      </c>
      <c r="H59" s="103"/>
      <c r="I59" s="103"/>
      <c r="J59" s="103"/>
      <c r="K59" s="270"/>
      <c r="L59" s="102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</row>
    <row r="60" spans="1:46" ht="12.75">
      <c r="A60" s="102"/>
      <c r="B60" s="109"/>
      <c r="C60" s="109"/>
      <c r="D60" s="109"/>
      <c r="E60" s="109"/>
      <c r="F60" s="109"/>
      <c r="G60" s="109"/>
      <c r="H60" s="103"/>
      <c r="I60" s="103"/>
      <c r="J60" s="103"/>
      <c r="K60" s="110"/>
      <c r="L60" s="111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</row>
    <row r="61" spans="1:46" ht="12.75">
      <c r="A61" s="102"/>
      <c r="B61" s="112"/>
      <c r="C61" s="112"/>
      <c r="D61" s="112"/>
      <c r="E61" s="112"/>
      <c r="F61" s="112"/>
      <c r="G61" s="112"/>
      <c r="H61" s="103"/>
      <c r="I61" s="103"/>
      <c r="J61" s="103"/>
      <c r="K61" s="110"/>
      <c r="L61" s="111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</row>
    <row r="62" spans="1:46" ht="12.75">
      <c r="A62" s="102"/>
      <c r="B62" s="17" t="s">
        <v>53</v>
      </c>
      <c r="C62" s="42"/>
      <c r="D62" s="42"/>
      <c r="E62" s="42"/>
      <c r="F62" s="265" t="s">
        <v>60</v>
      </c>
      <c r="G62" s="265"/>
      <c r="H62" s="103"/>
      <c r="I62" s="103"/>
      <c r="J62" s="103"/>
      <c r="K62" s="110"/>
      <c r="L62" s="111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</row>
    <row r="63" spans="1:46" ht="12.75">
      <c r="A63" s="102"/>
      <c r="B63" s="52" t="s">
        <v>16</v>
      </c>
      <c r="C63" s="128" t="s">
        <v>63</v>
      </c>
      <c r="D63" s="175" t="s">
        <v>63</v>
      </c>
      <c r="E63" s="175">
        <v>69.62828266661347</v>
      </c>
      <c r="F63" s="266">
        <v>100</v>
      </c>
      <c r="G63" s="44"/>
      <c r="H63" s="103"/>
      <c r="I63" s="103"/>
      <c r="J63" s="103"/>
      <c r="K63" s="110"/>
      <c r="L63" s="111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</row>
    <row r="64" spans="1:46" ht="12.75">
      <c r="A64" s="102"/>
      <c r="B64" s="54" t="s">
        <v>17</v>
      </c>
      <c r="C64" s="128">
        <v>16.144398590730017</v>
      </c>
      <c r="D64" s="175">
        <v>18.263782339042137</v>
      </c>
      <c r="E64" s="175">
        <v>65.59181907022794</v>
      </c>
      <c r="F64" s="266">
        <v>100</v>
      </c>
      <c r="G64" s="44"/>
      <c r="H64" s="103"/>
      <c r="I64" s="103"/>
      <c r="J64" s="103"/>
      <c r="K64" s="110"/>
      <c r="L64" s="111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</row>
    <row r="65" spans="1:46" ht="12.75">
      <c r="A65" s="102"/>
      <c r="B65" s="54" t="s">
        <v>18</v>
      </c>
      <c r="C65" s="128">
        <v>17.196253946199775</v>
      </c>
      <c r="D65" s="175">
        <v>20.46183358943832</v>
      </c>
      <c r="E65" s="175">
        <v>62.341912464361855</v>
      </c>
      <c r="F65" s="266">
        <v>100</v>
      </c>
      <c r="G65" s="44"/>
      <c r="H65" s="103"/>
      <c r="I65" s="103"/>
      <c r="J65" s="103"/>
      <c r="K65" s="110"/>
      <c r="L65" s="111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</row>
    <row r="66" spans="1:46" ht="12.75">
      <c r="A66" s="102"/>
      <c r="B66" s="54" t="s">
        <v>19</v>
      </c>
      <c r="C66" s="128">
        <v>12.922665480031228</v>
      </c>
      <c r="D66" s="175">
        <v>24.76872957597262</v>
      </c>
      <c r="E66" s="175">
        <v>62.308604943996095</v>
      </c>
      <c r="F66" s="266">
        <v>100</v>
      </c>
      <c r="G66" s="44"/>
      <c r="H66" s="103"/>
      <c r="I66" s="103"/>
      <c r="J66" s="103"/>
      <c r="K66" s="110"/>
      <c r="L66" s="111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</row>
    <row r="67" spans="1:46" ht="12.75">
      <c r="A67" s="102"/>
      <c r="B67" s="54" t="s">
        <v>20</v>
      </c>
      <c r="C67" s="128">
        <v>12.929436932730834</v>
      </c>
      <c r="D67" s="175">
        <v>25.894080466515657</v>
      </c>
      <c r="E67" s="175">
        <v>61.17648260075352</v>
      </c>
      <c r="F67" s="266">
        <v>100</v>
      </c>
      <c r="G67" s="44"/>
      <c r="H67" s="103"/>
      <c r="I67" s="103"/>
      <c r="J67" s="103"/>
      <c r="K67" s="110"/>
      <c r="L67" s="111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</row>
    <row r="68" spans="1:46" ht="12.75">
      <c r="A68" s="102"/>
      <c r="B68" s="54" t="s">
        <v>21</v>
      </c>
      <c r="C68" s="128">
        <v>11.136755802739525</v>
      </c>
      <c r="D68" s="175">
        <v>25.359682327308946</v>
      </c>
      <c r="E68" s="175">
        <v>63.503561869951135</v>
      </c>
      <c r="F68" s="266">
        <v>100</v>
      </c>
      <c r="G68" s="44"/>
      <c r="H68" s="103"/>
      <c r="I68" s="103"/>
      <c r="J68" s="103"/>
      <c r="K68" s="110"/>
      <c r="L68" s="111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</row>
    <row r="69" spans="1:46" ht="12.75">
      <c r="A69" s="102"/>
      <c r="B69" s="54"/>
      <c r="C69" s="71"/>
      <c r="D69" s="71"/>
      <c r="E69" s="71"/>
      <c r="F69" s="77"/>
      <c r="G69" s="34"/>
      <c r="H69" s="103"/>
      <c r="I69" s="103"/>
      <c r="J69" s="103"/>
      <c r="K69" s="110"/>
      <c r="L69" s="111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</row>
    <row r="70" spans="1:46" ht="12.75">
      <c r="A70" s="102"/>
      <c r="B70" s="32" t="s">
        <v>54</v>
      </c>
      <c r="C70" s="71"/>
      <c r="D70" s="71"/>
      <c r="E70" s="71"/>
      <c r="F70" s="77"/>
      <c r="G70" s="34"/>
      <c r="H70" s="103"/>
      <c r="I70" s="103"/>
      <c r="J70" s="103"/>
      <c r="K70" s="110"/>
      <c r="L70" s="111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</row>
    <row r="71" spans="1:46" ht="12.75">
      <c r="A71" s="102"/>
      <c r="B71" s="19" t="s">
        <v>140</v>
      </c>
      <c r="C71" s="128">
        <v>13.868248714811502</v>
      </c>
      <c r="D71" s="175">
        <v>20.79923963393253</v>
      </c>
      <c r="E71" s="175">
        <v>65.33251165125577</v>
      </c>
      <c r="F71" s="266">
        <v>100</v>
      </c>
      <c r="G71" s="47"/>
      <c r="H71" s="103"/>
      <c r="I71" s="103"/>
      <c r="J71" s="103"/>
      <c r="K71" s="110"/>
      <c r="L71" s="111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</row>
    <row r="72" spans="1:46" ht="12.75">
      <c r="A72" s="102"/>
      <c r="B72" s="55" t="s">
        <v>24</v>
      </c>
      <c r="C72" s="128">
        <v>14.700914906049794</v>
      </c>
      <c r="D72" s="175">
        <v>23.946834319332936</v>
      </c>
      <c r="E72" s="175">
        <v>61.35225077461735</v>
      </c>
      <c r="F72" s="266">
        <v>100</v>
      </c>
      <c r="G72" s="47"/>
      <c r="H72" s="103"/>
      <c r="I72" s="103"/>
      <c r="J72" s="103"/>
      <c r="K72" s="110"/>
      <c r="L72" s="111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</row>
    <row r="73" spans="1:46" ht="12.75">
      <c r="A73" s="102"/>
      <c r="B73" s="56" t="s">
        <v>25</v>
      </c>
      <c r="C73" s="128">
        <v>11.044297472175757</v>
      </c>
      <c r="D73" s="175">
        <v>25.642533050071243</v>
      </c>
      <c r="E73" s="175">
        <v>63.313169477752616</v>
      </c>
      <c r="F73" s="266">
        <v>100</v>
      </c>
      <c r="G73" s="44"/>
      <c r="H73" s="103"/>
      <c r="I73" s="103"/>
      <c r="J73" s="103"/>
      <c r="K73" s="110"/>
      <c r="L73" s="111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</row>
    <row r="74" spans="1:46" ht="12.75">
      <c r="A74" s="102"/>
      <c r="B74" s="56" t="s">
        <v>26</v>
      </c>
      <c r="C74" s="128">
        <v>20.305054045123203</v>
      </c>
      <c r="D74" s="175">
        <v>25.63145794243773</v>
      </c>
      <c r="E74" s="175">
        <v>54.06348801243908</v>
      </c>
      <c r="F74" s="266">
        <v>100</v>
      </c>
      <c r="G74" s="44"/>
      <c r="H74" s="103"/>
      <c r="I74" s="103"/>
      <c r="J74" s="103"/>
      <c r="K74" s="110"/>
      <c r="L74" s="111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</row>
    <row r="75" spans="1:46" ht="12.75">
      <c r="A75" s="102"/>
      <c r="B75" s="20" t="s">
        <v>141</v>
      </c>
      <c r="C75" s="129" t="s">
        <v>63</v>
      </c>
      <c r="D75" s="173" t="s">
        <v>63</v>
      </c>
      <c r="E75" s="174">
        <v>72.35047046323696</v>
      </c>
      <c r="F75" s="266">
        <v>100</v>
      </c>
      <c r="G75" s="44"/>
      <c r="H75" s="103"/>
      <c r="I75" s="103"/>
      <c r="J75" s="103"/>
      <c r="K75" s="110"/>
      <c r="L75" s="111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285"/>
      <c r="AT75" s="285"/>
    </row>
    <row r="76" spans="1:46" ht="12.75">
      <c r="A76" s="102"/>
      <c r="B76" s="56" t="s">
        <v>51</v>
      </c>
      <c r="C76" s="128">
        <v>18.507417125422545</v>
      </c>
      <c r="D76" s="175">
        <v>31.62896250668941</v>
      </c>
      <c r="E76" s="175">
        <v>49.863620367887975</v>
      </c>
      <c r="F76" s="266">
        <v>100</v>
      </c>
      <c r="G76" s="44"/>
      <c r="H76" s="103"/>
      <c r="I76" s="103"/>
      <c r="J76" s="103"/>
      <c r="K76" s="110"/>
      <c r="L76" s="111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</row>
    <row r="77" spans="1:46" ht="12.75">
      <c r="A77" s="102"/>
      <c r="B77" s="56"/>
      <c r="C77" s="71"/>
      <c r="D77" s="71"/>
      <c r="E77" s="71"/>
      <c r="F77" s="77"/>
      <c r="G77" s="44"/>
      <c r="H77" s="103"/>
      <c r="I77" s="103"/>
      <c r="J77" s="103"/>
      <c r="K77" s="110"/>
      <c r="L77" s="111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</row>
    <row r="78" spans="1:46" ht="12.75">
      <c r="A78" s="102"/>
      <c r="B78" s="33" t="s">
        <v>55</v>
      </c>
      <c r="C78" s="71"/>
      <c r="D78" s="71"/>
      <c r="E78" s="71"/>
      <c r="F78" s="77"/>
      <c r="G78" s="44"/>
      <c r="H78" s="103"/>
      <c r="I78" s="103"/>
      <c r="J78" s="103"/>
      <c r="K78" s="110"/>
      <c r="L78" s="111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</row>
    <row r="79" spans="1:46" ht="12.75">
      <c r="A79" s="102"/>
      <c r="B79" s="56" t="s">
        <v>31</v>
      </c>
      <c r="C79" s="128">
        <v>20.0110108892686</v>
      </c>
      <c r="D79" s="128">
        <v>22.89054869763392</v>
      </c>
      <c r="E79" s="175">
        <v>57.098440413097556</v>
      </c>
      <c r="F79" s="267">
        <v>100</v>
      </c>
      <c r="G79" s="44"/>
      <c r="H79" s="103"/>
      <c r="I79" s="103"/>
      <c r="J79" s="103"/>
      <c r="K79" s="110"/>
      <c r="L79" s="111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</row>
    <row r="80" spans="1:46" ht="12.75">
      <c r="A80" s="102"/>
      <c r="B80" s="56" t="s">
        <v>29</v>
      </c>
      <c r="C80" s="175">
        <v>12.990699031169521</v>
      </c>
      <c r="D80" s="175">
        <v>23.56590563602806</v>
      </c>
      <c r="E80" s="175">
        <v>63.44339533280215</v>
      </c>
      <c r="F80" s="266">
        <v>100</v>
      </c>
      <c r="G80" s="44"/>
      <c r="H80" s="103"/>
      <c r="I80" s="103"/>
      <c r="J80" s="103"/>
      <c r="K80" s="110"/>
      <c r="L80" s="111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</row>
    <row r="81" spans="1:46" ht="12.75">
      <c r="A81" s="102"/>
      <c r="B81" s="56"/>
      <c r="C81" s="71"/>
      <c r="D81" s="71"/>
      <c r="E81" s="71"/>
      <c r="F81" s="77"/>
      <c r="G81" s="47"/>
      <c r="H81" s="103"/>
      <c r="I81" s="103"/>
      <c r="J81" s="103"/>
      <c r="K81" s="110"/>
      <c r="L81" s="111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</row>
    <row r="82" spans="1:46" ht="12.75">
      <c r="A82" s="102"/>
      <c r="B82" s="33" t="s">
        <v>56</v>
      </c>
      <c r="C82" s="71"/>
      <c r="D82" s="71"/>
      <c r="E82" s="71"/>
      <c r="F82" s="77"/>
      <c r="G82" s="47"/>
      <c r="H82" s="103"/>
      <c r="I82" s="103"/>
      <c r="J82" s="103"/>
      <c r="K82" s="110"/>
      <c r="L82" s="111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</row>
    <row r="83" spans="1:46" ht="12.75">
      <c r="A83" s="102"/>
      <c r="B83" s="55" t="s">
        <v>122</v>
      </c>
      <c r="C83" s="264">
        <v>11.933188123295205</v>
      </c>
      <c r="D83" s="264">
        <v>23.6852748153756</v>
      </c>
      <c r="E83" s="175">
        <v>64.3815370613292</v>
      </c>
      <c r="F83" s="266">
        <v>100</v>
      </c>
      <c r="G83" s="44"/>
      <c r="H83" s="103"/>
      <c r="I83" s="103"/>
      <c r="J83" s="103"/>
      <c r="K83" s="110"/>
      <c r="L83" s="111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</row>
    <row r="84" spans="1:46" ht="12.75">
      <c r="A84" s="102"/>
      <c r="B84" s="55" t="s">
        <v>33</v>
      </c>
      <c r="C84" s="175">
        <v>22.592368747952392</v>
      </c>
      <c r="D84" s="175">
        <v>26.39556638022351</v>
      </c>
      <c r="E84" s="175">
        <v>51.01206487182434</v>
      </c>
      <c r="F84" s="266">
        <v>100</v>
      </c>
      <c r="G84" s="44"/>
      <c r="H84" s="103"/>
      <c r="I84" s="103"/>
      <c r="J84" s="103"/>
      <c r="K84" s="110"/>
      <c r="L84" s="111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</row>
    <row r="85" spans="1:46" ht="12.75">
      <c r="A85" s="102"/>
      <c r="B85" s="55" t="s">
        <v>34</v>
      </c>
      <c r="C85" s="175">
        <v>19.74454587544709</v>
      </c>
      <c r="D85" s="175">
        <v>25.938027699865582</v>
      </c>
      <c r="E85" s="175">
        <v>54.31742642468742</v>
      </c>
      <c r="F85" s="266">
        <v>100</v>
      </c>
      <c r="G85" s="44"/>
      <c r="H85" s="103"/>
      <c r="I85" s="103"/>
      <c r="J85" s="103"/>
      <c r="K85" s="110"/>
      <c r="L85" s="111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  <c r="AS85" s="285"/>
      <c r="AT85" s="285"/>
    </row>
    <row r="86" spans="1:46" s="8" customFormat="1" ht="12.75">
      <c r="A86" s="102"/>
      <c r="B86" s="12" t="s">
        <v>3</v>
      </c>
      <c r="C86" s="229">
        <v>21.12527050281146</v>
      </c>
      <c r="D86" s="229">
        <v>26.159858534234214</v>
      </c>
      <c r="E86" s="229">
        <v>52.71487096295439</v>
      </c>
      <c r="F86" s="266">
        <v>100</v>
      </c>
      <c r="G86" s="44"/>
      <c r="H86" s="103"/>
      <c r="I86" s="103"/>
      <c r="J86" s="103"/>
      <c r="K86" s="271"/>
      <c r="L86" s="272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</row>
    <row r="87" spans="1:46" ht="12.75">
      <c r="A87" s="102"/>
      <c r="B87" s="55" t="s">
        <v>100</v>
      </c>
      <c r="C87" s="175">
        <v>12.489519396537952</v>
      </c>
      <c r="D87" s="175">
        <v>16.66506997009508</v>
      </c>
      <c r="E87" s="175">
        <v>70.84541063336705</v>
      </c>
      <c r="F87" s="266">
        <v>100</v>
      </c>
      <c r="G87" s="44"/>
      <c r="H87" s="103"/>
      <c r="I87" s="103"/>
      <c r="J87" s="103"/>
      <c r="K87" s="110"/>
      <c r="L87" s="111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  <c r="AS87" s="285"/>
      <c r="AT87" s="285"/>
    </row>
    <row r="88" spans="1:46" ht="12.75">
      <c r="A88" s="102"/>
      <c r="B88" s="21"/>
      <c r="C88" s="71"/>
      <c r="D88" s="71"/>
      <c r="E88" s="71"/>
      <c r="F88" s="77"/>
      <c r="G88" s="44"/>
      <c r="H88" s="103"/>
      <c r="I88" s="103"/>
      <c r="J88" s="103"/>
      <c r="K88" s="110"/>
      <c r="L88" s="111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</row>
    <row r="89" spans="1:46" ht="12.75">
      <c r="A89" s="102"/>
      <c r="B89" s="12" t="s">
        <v>57</v>
      </c>
      <c r="C89" s="71"/>
      <c r="D89" s="71"/>
      <c r="E89" s="71"/>
      <c r="F89" s="77"/>
      <c r="G89" s="47"/>
      <c r="H89" s="103"/>
      <c r="I89" s="103"/>
      <c r="J89" s="103"/>
      <c r="K89" s="110"/>
      <c r="L89" s="111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  <c r="AS89" s="285"/>
      <c r="AT89" s="285"/>
    </row>
    <row r="90" spans="1:46" ht="12.75">
      <c r="A90" s="102"/>
      <c r="B90" s="55" t="s">
        <v>36</v>
      </c>
      <c r="C90" s="175">
        <v>12.05748973795317</v>
      </c>
      <c r="D90" s="175">
        <v>24.868070951562505</v>
      </c>
      <c r="E90" s="175">
        <v>63.074439310483804</v>
      </c>
      <c r="F90" s="266">
        <v>100</v>
      </c>
      <c r="G90" s="268"/>
      <c r="H90" s="103"/>
      <c r="I90" s="103"/>
      <c r="J90" s="103"/>
      <c r="K90" s="110"/>
      <c r="L90" s="111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  <c r="AS90" s="285"/>
      <c r="AT90" s="285"/>
    </row>
    <row r="91" spans="1:46" ht="12.75">
      <c r="A91" s="102"/>
      <c r="B91" s="55" t="s">
        <v>37</v>
      </c>
      <c r="C91" s="175">
        <v>14.70033916775497</v>
      </c>
      <c r="D91" s="175">
        <v>20.822252855658725</v>
      </c>
      <c r="E91" s="175">
        <v>64.47740797658643</v>
      </c>
      <c r="F91" s="266">
        <v>100</v>
      </c>
      <c r="G91" s="44"/>
      <c r="H91" s="103"/>
      <c r="I91" s="103"/>
      <c r="J91" s="103"/>
      <c r="K91" s="110"/>
      <c r="L91" s="111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  <c r="AS91" s="285"/>
      <c r="AT91" s="285"/>
    </row>
    <row r="92" spans="1:46" ht="12.75">
      <c r="A92" s="102"/>
      <c r="B92" s="55" t="s">
        <v>38</v>
      </c>
      <c r="C92" s="175">
        <v>17.367299586541733</v>
      </c>
      <c r="D92" s="175">
        <v>25.129326474885012</v>
      </c>
      <c r="E92" s="175">
        <v>57.50337393857331</v>
      </c>
      <c r="F92" s="266">
        <v>100</v>
      </c>
      <c r="G92" s="44"/>
      <c r="I92" s="103"/>
      <c r="J92" s="103"/>
      <c r="K92" s="110"/>
      <c r="L92" s="111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</row>
    <row r="93" spans="1:46" ht="12.75">
      <c r="A93" s="102"/>
      <c r="B93" s="55" t="s">
        <v>39</v>
      </c>
      <c r="C93" s="175">
        <v>14.086645849477472</v>
      </c>
      <c r="D93" s="175">
        <v>26.307148907212458</v>
      </c>
      <c r="E93" s="175">
        <v>59.60620524331012</v>
      </c>
      <c r="F93" s="266">
        <v>100</v>
      </c>
      <c r="G93" s="44"/>
      <c r="I93" s="103"/>
      <c r="J93" s="103"/>
      <c r="K93" s="110"/>
      <c r="L93" s="111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  <c r="AS93" s="285"/>
      <c r="AT93" s="285"/>
    </row>
    <row r="94" spans="1:46" ht="12.75">
      <c r="A94" s="102"/>
      <c r="B94" s="55" t="s">
        <v>40</v>
      </c>
      <c r="C94" s="175">
        <v>16.718533522700678</v>
      </c>
      <c r="D94" s="175">
        <v>22.0852332432553</v>
      </c>
      <c r="E94" s="175">
        <v>61.196233234044286</v>
      </c>
      <c r="F94" s="266">
        <v>100</v>
      </c>
      <c r="G94" s="44"/>
      <c r="I94" s="103"/>
      <c r="J94" s="103"/>
      <c r="K94" s="110"/>
      <c r="L94" s="111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  <c r="AS94" s="285"/>
      <c r="AT94" s="285"/>
    </row>
    <row r="95" spans="1:46" ht="12.75">
      <c r="A95" s="102"/>
      <c r="B95" s="55" t="s">
        <v>41</v>
      </c>
      <c r="C95" s="175">
        <v>11.75407107194528</v>
      </c>
      <c r="D95" s="175">
        <v>23.30490248892483</v>
      </c>
      <c r="E95" s="175">
        <v>64.9410264391302</v>
      </c>
      <c r="F95" s="266">
        <v>100</v>
      </c>
      <c r="G95" s="44"/>
      <c r="H95" s="103"/>
      <c r="I95" s="103"/>
      <c r="J95" s="103"/>
      <c r="K95" s="110"/>
      <c r="L95" s="111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5"/>
      <c r="AL95" s="285"/>
      <c r="AM95" s="285"/>
      <c r="AN95" s="285"/>
      <c r="AO95" s="285"/>
      <c r="AP95" s="285"/>
      <c r="AQ95" s="285"/>
      <c r="AR95" s="285"/>
      <c r="AS95" s="285"/>
      <c r="AT95" s="285"/>
    </row>
    <row r="96" spans="1:46" ht="12.75">
      <c r="A96" s="102"/>
      <c r="B96" s="55"/>
      <c r="C96" s="71"/>
      <c r="D96" s="71"/>
      <c r="E96" s="71"/>
      <c r="F96" s="77"/>
      <c r="G96" s="34"/>
      <c r="H96" s="103"/>
      <c r="I96" s="103"/>
      <c r="J96" s="103"/>
      <c r="K96" s="110"/>
      <c r="L96" s="111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  <c r="AN96" s="285"/>
      <c r="AO96" s="285"/>
      <c r="AP96" s="285"/>
      <c r="AQ96" s="285"/>
      <c r="AR96" s="285"/>
      <c r="AS96" s="285"/>
      <c r="AT96" s="285"/>
    </row>
    <row r="97" spans="1:46" ht="12.75">
      <c r="A97" s="102"/>
      <c r="B97" s="12" t="s">
        <v>58</v>
      </c>
      <c r="F97" s="152"/>
      <c r="G97" s="44"/>
      <c r="H97" s="103"/>
      <c r="I97" s="103"/>
      <c r="J97" s="103"/>
      <c r="K97" s="110"/>
      <c r="L97" s="111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  <c r="AN97" s="285"/>
      <c r="AO97" s="285"/>
      <c r="AP97" s="285"/>
      <c r="AQ97" s="285"/>
      <c r="AR97" s="285"/>
      <c r="AS97" s="285"/>
      <c r="AT97" s="285"/>
    </row>
    <row r="98" spans="1:46" ht="12.75">
      <c r="A98" s="102"/>
      <c r="B98" s="55" t="s">
        <v>42</v>
      </c>
      <c r="C98" s="175">
        <v>15.343717803619999</v>
      </c>
      <c r="D98" s="175">
        <v>20.531771210444216</v>
      </c>
      <c r="E98" s="175">
        <v>64.12451098593571</v>
      </c>
      <c r="F98" s="266">
        <v>100</v>
      </c>
      <c r="G98" s="44"/>
      <c r="H98" s="103"/>
      <c r="I98" s="103"/>
      <c r="J98" s="103"/>
      <c r="K98" s="110"/>
      <c r="L98" s="111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  <c r="AS98" s="285"/>
      <c r="AT98" s="285"/>
    </row>
    <row r="99" spans="1:46" ht="12.75">
      <c r="A99" s="102"/>
      <c r="B99" s="55" t="s">
        <v>43</v>
      </c>
      <c r="C99" s="175">
        <v>14.313286863630564</v>
      </c>
      <c r="D99" s="175">
        <v>22.664979866209787</v>
      </c>
      <c r="E99" s="175">
        <v>63.0217332701596</v>
      </c>
      <c r="F99" s="266">
        <v>100</v>
      </c>
      <c r="G99" s="44"/>
      <c r="H99" s="103"/>
      <c r="I99" s="103"/>
      <c r="J99" s="103"/>
      <c r="K99" s="110"/>
      <c r="L99" s="111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</row>
    <row r="100" spans="1:46" ht="12.75">
      <c r="A100" s="102"/>
      <c r="B100" s="55" t="s">
        <v>44</v>
      </c>
      <c r="C100" s="175">
        <v>14.072217464546608</v>
      </c>
      <c r="D100" s="175">
        <v>21.662978367279997</v>
      </c>
      <c r="E100" s="175">
        <v>64.26480416817346</v>
      </c>
      <c r="F100" s="266">
        <v>100</v>
      </c>
      <c r="G100" s="44"/>
      <c r="H100" s="103"/>
      <c r="I100" s="103"/>
      <c r="J100" s="103"/>
      <c r="K100" s="110"/>
      <c r="L100" s="111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  <c r="AS100" s="285"/>
      <c r="AT100" s="285"/>
    </row>
    <row r="101" spans="1:46" ht="12.75">
      <c r="A101" s="102"/>
      <c r="B101" s="55" t="s">
        <v>45</v>
      </c>
      <c r="C101" s="175">
        <v>11.481882516240146</v>
      </c>
      <c r="D101" s="175">
        <v>25.878436047293206</v>
      </c>
      <c r="E101" s="175">
        <v>62.63968143646678</v>
      </c>
      <c r="F101" s="266">
        <v>100</v>
      </c>
      <c r="G101" s="44"/>
      <c r="H101" s="103"/>
      <c r="I101" s="103"/>
      <c r="J101" s="103"/>
      <c r="K101" s="110"/>
      <c r="L101" s="111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</row>
    <row r="102" spans="1:46" ht="12.75">
      <c r="A102" s="102"/>
      <c r="B102" s="55" t="s">
        <v>46</v>
      </c>
      <c r="C102" s="175">
        <v>12.671698916080567</v>
      </c>
      <c r="D102" s="175">
        <v>24.785242102686407</v>
      </c>
      <c r="E102" s="175">
        <v>62.543058981232974</v>
      </c>
      <c r="F102" s="266">
        <v>100</v>
      </c>
      <c r="G102" s="44"/>
      <c r="H102" s="103"/>
      <c r="I102" s="103"/>
      <c r="J102" s="103"/>
      <c r="K102" s="110"/>
      <c r="L102" s="111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  <c r="AS102" s="285"/>
      <c r="AT102" s="285"/>
    </row>
    <row r="103" spans="1:46" ht="12.75">
      <c r="A103" s="102"/>
      <c r="B103" s="55" t="s">
        <v>47</v>
      </c>
      <c r="C103" s="175">
        <v>9.039174696153529</v>
      </c>
      <c r="D103" s="175">
        <v>24.390927794975415</v>
      </c>
      <c r="E103" s="175">
        <v>66.56989750887095</v>
      </c>
      <c r="F103" s="266">
        <v>100</v>
      </c>
      <c r="G103" s="44"/>
      <c r="H103" s="103"/>
      <c r="I103" s="103"/>
      <c r="J103" s="103"/>
      <c r="K103" s="110"/>
      <c r="L103" s="111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</row>
    <row r="104" spans="1:46" ht="12.75">
      <c r="A104" s="102"/>
      <c r="B104" s="55" t="s">
        <v>48</v>
      </c>
      <c r="C104" s="175">
        <v>20.728929749285385</v>
      </c>
      <c r="D104" s="175">
        <v>25.960165382080625</v>
      </c>
      <c r="E104" s="175">
        <v>53.310904868633976</v>
      </c>
      <c r="F104" s="266">
        <v>100</v>
      </c>
      <c r="G104" s="44"/>
      <c r="H104" s="103"/>
      <c r="I104" s="103"/>
      <c r="J104" s="103"/>
      <c r="K104" s="110"/>
      <c r="L104" s="111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  <c r="AS104" s="285"/>
      <c r="AT104" s="285"/>
    </row>
    <row r="105" spans="1:46" ht="12.75">
      <c r="A105" s="102"/>
      <c r="B105" s="55" t="s">
        <v>49</v>
      </c>
      <c r="C105" s="175">
        <v>12.068743053563058</v>
      </c>
      <c r="D105" s="175">
        <v>23.427476173370927</v>
      </c>
      <c r="E105" s="175">
        <v>64.50378077306601</v>
      </c>
      <c r="F105" s="266">
        <v>100</v>
      </c>
      <c r="G105" s="44"/>
      <c r="H105" s="103"/>
      <c r="I105" s="103"/>
      <c r="J105" s="103"/>
      <c r="K105" s="110"/>
      <c r="L105" s="111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  <c r="AS105" s="285"/>
      <c r="AT105" s="285"/>
    </row>
    <row r="106" spans="1:46" ht="12.75">
      <c r="A106" s="102"/>
      <c r="B106" s="55" t="s">
        <v>50</v>
      </c>
      <c r="C106" s="175">
        <v>12.022601379611666</v>
      </c>
      <c r="D106" s="175">
        <v>20.649722422480373</v>
      </c>
      <c r="E106" s="175">
        <v>67.32767619790798</v>
      </c>
      <c r="F106" s="266">
        <v>100</v>
      </c>
      <c r="G106" s="44"/>
      <c r="H106" s="103"/>
      <c r="I106" s="103"/>
      <c r="J106" s="103"/>
      <c r="K106" s="110"/>
      <c r="L106" s="111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  <c r="AS106" s="285"/>
      <c r="AT106" s="285"/>
    </row>
    <row r="107" spans="1:46" ht="12.75">
      <c r="A107" s="102"/>
      <c r="B107" s="55"/>
      <c r="C107" s="71"/>
      <c r="D107" s="71"/>
      <c r="E107" s="71"/>
      <c r="F107" s="77"/>
      <c r="G107" s="44"/>
      <c r="H107" s="103"/>
      <c r="I107" s="103"/>
      <c r="J107" s="103"/>
      <c r="K107" s="110"/>
      <c r="L107" s="111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  <c r="AS107" s="285"/>
      <c r="AT107" s="285"/>
    </row>
    <row r="108" spans="1:46" ht="12.75">
      <c r="A108" s="102"/>
      <c r="B108" s="12" t="s">
        <v>86</v>
      </c>
      <c r="C108" s="71"/>
      <c r="D108" s="71"/>
      <c r="E108" s="71"/>
      <c r="F108" s="77"/>
      <c r="G108" s="44"/>
      <c r="H108" s="103"/>
      <c r="I108" s="103"/>
      <c r="J108" s="103"/>
      <c r="K108" s="110"/>
      <c r="L108" s="111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  <c r="AS108" s="285"/>
      <c r="AT108" s="285"/>
    </row>
    <row r="109" spans="1:46" ht="12.75">
      <c r="A109" s="102"/>
      <c r="B109" s="126" t="s">
        <v>87</v>
      </c>
      <c r="C109" s="175">
        <v>14.41505637367677</v>
      </c>
      <c r="D109" s="175">
        <v>21.9218580871862</v>
      </c>
      <c r="E109" s="175">
        <v>63.663085539137015</v>
      </c>
      <c r="F109" s="266">
        <v>100</v>
      </c>
      <c r="G109" s="44"/>
      <c r="H109" s="103"/>
      <c r="I109" s="103"/>
      <c r="J109" s="103"/>
      <c r="K109" s="110"/>
      <c r="L109" s="111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  <c r="AS109" s="285"/>
      <c r="AT109" s="285"/>
    </row>
    <row r="110" spans="1:46" ht="12.75">
      <c r="A110" s="102"/>
      <c r="B110" s="126" t="s">
        <v>88</v>
      </c>
      <c r="C110" s="175">
        <v>12.128145323571246</v>
      </c>
      <c r="D110" s="175">
        <v>25.28465486584905</v>
      </c>
      <c r="E110" s="175">
        <v>62.587199810579875</v>
      </c>
      <c r="F110" s="266">
        <v>100</v>
      </c>
      <c r="G110" s="44"/>
      <c r="H110" s="103"/>
      <c r="I110" s="103"/>
      <c r="J110" s="103"/>
      <c r="K110" s="110"/>
      <c r="L110" s="111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  <c r="AS110" s="285"/>
      <c r="AT110" s="285"/>
    </row>
    <row r="111" spans="1:46" ht="12.75">
      <c r="A111" s="102"/>
      <c r="B111" s="126" t="s">
        <v>48</v>
      </c>
      <c r="C111" s="175">
        <v>20.728929749285385</v>
      </c>
      <c r="D111" s="175">
        <v>25.960165382080625</v>
      </c>
      <c r="E111" s="175">
        <v>53.310904868633976</v>
      </c>
      <c r="F111" s="266">
        <v>100</v>
      </c>
      <c r="G111" s="44"/>
      <c r="H111" s="103"/>
      <c r="I111" s="103"/>
      <c r="J111" s="103"/>
      <c r="K111" s="110"/>
      <c r="L111" s="111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</row>
    <row r="112" spans="1:46" ht="12.75">
      <c r="A112" s="102"/>
      <c r="B112" s="126" t="s">
        <v>144</v>
      </c>
      <c r="C112" s="175">
        <v>11.165028710395067</v>
      </c>
      <c r="D112" s="175">
        <v>22.950555771814425</v>
      </c>
      <c r="E112" s="175">
        <v>65.88441551779061</v>
      </c>
      <c r="F112" s="266">
        <v>100</v>
      </c>
      <c r="G112" s="44"/>
      <c r="H112" s="103"/>
      <c r="I112" s="103"/>
      <c r="J112" s="103"/>
      <c r="K112" s="110"/>
      <c r="L112" s="111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  <c r="AS112" s="285"/>
      <c r="AT112" s="285"/>
    </row>
    <row r="113" spans="1:46" ht="12.75">
      <c r="A113" s="102"/>
      <c r="B113" s="55"/>
      <c r="C113" s="71"/>
      <c r="D113" s="71"/>
      <c r="E113" s="71"/>
      <c r="F113" s="77"/>
      <c r="G113" s="34"/>
      <c r="H113" s="103"/>
      <c r="I113" s="103"/>
      <c r="J113" s="103"/>
      <c r="K113" s="110"/>
      <c r="L113" s="111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  <c r="AS113" s="285"/>
      <c r="AT113" s="285"/>
    </row>
    <row r="114" spans="1:46" s="8" customFormat="1" ht="12.75">
      <c r="A114" s="102"/>
      <c r="B114" s="17" t="s">
        <v>0</v>
      </c>
      <c r="C114" s="229">
        <v>13.599146142069658</v>
      </c>
      <c r="D114" s="229">
        <v>23.507372769355232</v>
      </c>
      <c r="E114" s="229">
        <v>62.89348108857501</v>
      </c>
      <c r="F114" s="266">
        <v>100</v>
      </c>
      <c r="G114" s="44"/>
      <c r="H114" s="103"/>
      <c r="I114" s="103"/>
      <c r="J114" s="103"/>
      <c r="K114" s="271"/>
      <c r="L114" s="272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6"/>
    </row>
    <row r="115" spans="1:46" ht="12.75">
      <c r="A115" s="102"/>
      <c r="B115" s="109"/>
      <c r="C115" s="109"/>
      <c r="D115" s="109"/>
      <c r="E115" s="109"/>
      <c r="F115" s="109"/>
      <c r="G115" s="109"/>
      <c r="H115" s="103"/>
      <c r="I115" s="103"/>
      <c r="J115" s="103"/>
      <c r="K115" s="110"/>
      <c r="L115" s="111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</row>
    <row r="116" spans="1:46" ht="12.75">
      <c r="A116" s="102"/>
      <c r="B116" s="79" t="s">
        <v>64</v>
      </c>
      <c r="C116" s="103"/>
      <c r="D116" s="103"/>
      <c r="E116" s="103"/>
      <c r="F116" s="103"/>
      <c r="G116" s="103"/>
      <c r="H116" s="103"/>
      <c r="I116" s="103"/>
      <c r="J116" s="103"/>
      <c r="K116" s="110"/>
      <c r="L116" s="111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285"/>
    </row>
    <row r="117" spans="1:46" ht="12.75">
      <c r="A117" s="102"/>
      <c r="B117" s="80" t="s">
        <v>65</v>
      </c>
      <c r="C117" s="103"/>
      <c r="D117" s="103"/>
      <c r="E117" s="103"/>
      <c r="F117" s="103"/>
      <c r="G117" s="103"/>
      <c r="H117" s="103"/>
      <c r="I117" s="103"/>
      <c r="J117" s="103"/>
      <c r="K117" s="110"/>
      <c r="L117" s="111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</row>
    <row r="118" spans="1:46" ht="12.75">
      <c r="A118" s="102"/>
      <c r="B118" s="80" t="s">
        <v>66</v>
      </c>
      <c r="C118" s="103"/>
      <c r="D118" s="103"/>
      <c r="E118" s="103"/>
      <c r="F118" s="103"/>
      <c r="G118" s="103"/>
      <c r="H118" s="103"/>
      <c r="I118" s="103"/>
      <c r="J118" s="103"/>
      <c r="K118" s="110"/>
      <c r="L118" s="111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  <c r="AQ118" s="285"/>
      <c r="AR118" s="285"/>
      <c r="AS118" s="285"/>
      <c r="AT118" s="285"/>
    </row>
    <row r="119" spans="1:45" ht="12.75">
      <c r="A119" s="102"/>
      <c r="B119" s="255" t="s">
        <v>183</v>
      </c>
      <c r="C119" s="103"/>
      <c r="D119" s="103"/>
      <c r="E119" s="103"/>
      <c r="F119" s="103"/>
      <c r="G119" s="103"/>
      <c r="H119" s="103"/>
      <c r="I119" s="103"/>
      <c r="J119" s="103"/>
      <c r="K119" s="110"/>
      <c r="L119" s="111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</row>
    <row r="120" spans="13:45" ht="12.75"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</row>
    <row r="121" spans="13:45" ht="12.75"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</row>
    <row r="122" spans="13:45" ht="12.75"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</row>
    <row r="123" spans="13:45" ht="12.75"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</row>
    <row r="124" spans="13:45" ht="12.75"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</row>
    <row r="125" spans="13:45" ht="12.75"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5"/>
      <c r="AL125" s="285"/>
      <c r="AM125" s="285"/>
      <c r="AN125" s="285"/>
      <c r="AO125" s="285"/>
      <c r="AP125" s="285"/>
      <c r="AQ125" s="285"/>
      <c r="AR125" s="285"/>
      <c r="AS125" s="285"/>
    </row>
    <row r="126" spans="13:45" ht="12.75"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  <c r="AD126" s="285"/>
      <c r="AE126" s="285"/>
      <c r="AF126" s="285"/>
      <c r="AG126" s="285"/>
      <c r="AH126" s="285"/>
      <c r="AI126" s="285"/>
      <c r="AJ126" s="285"/>
      <c r="AK126" s="285"/>
      <c r="AL126" s="285"/>
      <c r="AM126" s="285"/>
      <c r="AN126" s="285"/>
      <c r="AO126" s="285"/>
      <c r="AP126" s="285"/>
      <c r="AQ126" s="285"/>
      <c r="AR126" s="285"/>
      <c r="AS126" s="285"/>
    </row>
    <row r="127" spans="13:45" ht="12.75"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285"/>
      <c r="AD127" s="285"/>
      <c r="AE127" s="285"/>
      <c r="AF127" s="285"/>
      <c r="AG127" s="285"/>
      <c r="AH127" s="285"/>
      <c r="AI127" s="285"/>
      <c r="AJ127" s="285"/>
      <c r="AK127" s="285"/>
      <c r="AL127" s="285"/>
      <c r="AM127" s="285"/>
      <c r="AN127" s="285"/>
      <c r="AO127" s="285"/>
      <c r="AP127" s="285"/>
      <c r="AQ127" s="285"/>
      <c r="AR127" s="285"/>
      <c r="AS127" s="285"/>
    </row>
    <row r="128" spans="13:45" ht="12.75"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5"/>
      <c r="AJ128" s="285"/>
      <c r="AK128" s="285"/>
      <c r="AL128" s="285"/>
      <c r="AM128" s="285"/>
      <c r="AN128" s="285"/>
      <c r="AO128" s="285"/>
      <c r="AP128" s="285"/>
      <c r="AQ128" s="285"/>
      <c r="AR128" s="285"/>
      <c r="AS128" s="285"/>
    </row>
    <row r="129" spans="13:45" ht="12.75"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5"/>
      <c r="AJ129" s="285"/>
      <c r="AK129" s="285"/>
      <c r="AL129" s="285"/>
      <c r="AM129" s="285"/>
      <c r="AN129" s="285"/>
      <c r="AO129" s="285"/>
      <c r="AP129" s="285"/>
      <c r="AQ129" s="285"/>
      <c r="AR129" s="285"/>
      <c r="AS129" s="285"/>
    </row>
    <row r="130" spans="13:45" ht="12.75"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  <c r="AA130" s="285"/>
      <c r="AB130" s="285"/>
      <c r="AC130" s="285"/>
      <c r="AD130" s="285"/>
      <c r="AE130" s="285"/>
      <c r="AF130" s="285"/>
      <c r="AG130" s="285"/>
      <c r="AH130" s="285"/>
      <c r="AI130" s="285"/>
      <c r="AJ130" s="285"/>
      <c r="AK130" s="285"/>
      <c r="AL130" s="285"/>
      <c r="AM130" s="285"/>
      <c r="AN130" s="285"/>
      <c r="AO130" s="285"/>
      <c r="AP130" s="285"/>
      <c r="AQ130" s="285"/>
      <c r="AR130" s="285"/>
      <c r="AS130" s="285"/>
    </row>
    <row r="131" spans="13:45" ht="12.75"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  <c r="AL131" s="285"/>
      <c r="AM131" s="285"/>
      <c r="AN131" s="285"/>
      <c r="AO131" s="285"/>
      <c r="AP131" s="285"/>
      <c r="AQ131" s="285"/>
      <c r="AR131" s="285"/>
      <c r="AS131" s="285"/>
    </row>
    <row r="132" spans="13:45" ht="12.75"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  <c r="AK132" s="285"/>
      <c r="AL132" s="285"/>
      <c r="AM132" s="285"/>
      <c r="AN132" s="285"/>
      <c r="AO132" s="285"/>
      <c r="AP132" s="285"/>
      <c r="AQ132" s="285"/>
      <c r="AR132" s="285"/>
      <c r="AS132" s="285"/>
    </row>
    <row r="133" spans="13:45" ht="12.75"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  <c r="AK133" s="285"/>
      <c r="AL133" s="285"/>
      <c r="AM133" s="285"/>
      <c r="AN133" s="285"/>
      <c r="AO133" s="285"/>
      <c r="AP133" s="285"/>
      <c r="AQ133" s="285"/>
      <c r="AR133" s="285"/>
      <c r="AS133" s="285"/>
    </row>
  </sheetData>
  <sheetProtection/>
  <conditionalFormatting sqref="G8:G13 G16:G21 G24:G25 G28:G32 G35:G40 G43:G51 G54:G57 G59">
    <cfRule type="cellIs" priority="15" dxfId="1" operator="between">
      <formula>30</formula>
      <formula>50</formula>
    </cfRule>
    <cfRule type="cellIs" priority="16" dxfId="0" operator="lessThan">
      <formula>30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2:AI120"/>
  <sheetViews>
    <sheetView showGridLines="0" zoomScaleSheetLayoutView="100" zoomScalePageLayoutView="0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4" width="14.00390625" style="0" customWidth="1"/>
    <col min="5" max="5" width="14.00390625" style="8" customWidth="1"/>
    <col min="6" max="8" width="14.00390625" style="0" customWidth="1"/>
    <col min="9" max="9" width="14.00390625" style="8" customWidth="1"/>
    <col min="10" max="10" width="9.28125" style="0" bestFit="1" customWidth="1"/>
    <col min="11" max="11" width="9.140625" style="8" customWidth="1"/>
    <col min="14" max="14" width="38.421875" style="0" bestFit="1" customWidth="1"/>
    <col min="15" max="15" width="32.00390625" style="0" bestFit="1" customWidth="1"/>
    <col min="16" max="31" width="12.7109375" style="0" customWidth="1"/>
    <col min="32" max="32" width="9.57421875" style="0" customWidth="1"/>
  </cols>
  <sheetData>
    <row r="2" ht="15.75">
      <c r="B2" s="249" t="s">
        <v>135</v>
      </c>
    </row>
    <row r="3" ht="12.75">
      <c r="B3" s="23"/>
    </row>
    <row r="4" ht="12.75">
      <c r="B4" s="212" t="s">
        <v>138</v>
      </c>
    </row>
    <row r="5" spans="2:11" ht="38.25">
      <c r="B5" s="116"/>
      <c r="C5" s="161" t="s">
        <v>8</v>
      </c>
      <c r="D5" s="161" t="s">
        <v>9</v>
      </c>
      <c r="E5" s="161" t="s">
        <v>10</v>
      </c>
      <c r="F5" s="161" t="s">
        <v>11</v>
      </c>
      <c r="G5" s="161" t="s">
        <v>12</v>
      </c>
      <c r="H5" s="161" t="s">
        <v>13</v>
      </c>
      <c r="I5" s="185" t="s">
        <v>14</v>
      </c>
      <c r="J5" s="185" t="s">
        <v>0</v>
      </c>
      <c r="K5" s="185" t="s">
        <v>61</v>
      </c>
    </row>
    <row r="6" spans="2:11" ht="12.75">
      <c r="B6" s="51"/>
      <c r="C6" s="186"/>
      <c r="D6" s="186"/>
      <c r="E6" s="85"/>
      <c r="F6" s="186"/>
      <c r="G6" s="186"/>
      <c r="H6" s="186"/>
      <c r="I6" s="85"/>
      <c r="J6" s="186"/>
      <c r="K6" s="85"/>
    </row>
    <row r="7" spans="2:11" ht="12.75">
      <c r="B7" s="17" t="s">
        <v>53</v>
      </c>
      <c r="C7" s="1"/>
      <c r="D7" s="1"/>
      <c r="E7" s="17"/>
      <c r="F7" s="1"/>
      <c r="G7" s="1"/>
      <c r="H7" s="1"/>
      <c r="I7" s="17"/>
      <c r="J7" s="59" t="s">
        <v>52</v>
      </c>
      <c r="K7" s="17"/>
    </row>
    <row r="8" spans="2:11" ht="12.75">
      <c r="B8" s="52" t="s">
        <v>16</v>
      </c>
      <c r="C8" s="63">
        <v>330.5133114807126</v>
      </c>
      <c r="D8" s="63">
        <v>357.0608441367505</v>
      </c>
      <c r="E8" s="47">
        <v>687.5741556174631</v>
      </c>
      <c r="F8" s="120">
        <v>71.27080967119129</v>
      </c>
      <c r="G8" s="120">
        <v>74.06487411933738</v>
      </c>
      <c r="H8" s="119" t="s">
        <v>63</v>
      </c>
      <c r="I8" s="47">
        <v>121.78981674693503</v>
      </c>
      <c r="J8" s="47">
        <v>880.6347820355894</v>
      </c>
      <c r="K8" s="47">
        <v>517</v>
      </c>
    </row>
    <row r="9" spans="2:11" ht="12.75">
      <c r="B9" s="54" t="s">
        <v>17</v>
      </c>
      <c r="C9" s="63">
        <v>1391.8821823477776</v>
      </c>
      <c r="D9" s="63">
        <v>1311.7258795696762</v>
      </c>
      <c r="E9" s="47">
        <v>2703.6080619174536</v>
      </c>
      <c r="F9" s="63">
        <v>172.70008128278138</v>
      </c>
      <c r="G9" s="63">
        <v>162.30780063101872</v>
      </c>
      <c r="H9" s="63">
        <v>98.49009365206909</v>
      </c>
      <c r="I9" s="47">
        <v>260.7978942830878</v>
      </c>
      <c r="J9" s="47">
        <v>3137.106037483323</v>
      </c>
      <c r="K9" s="47">
        <v>2179</v>
      </c>
    </row>
    <row r="10" spans="2:11" ht="12.75">
      <c r="B10" s="54" t="s">
        <v>18</v>
      </c>
      <c r="C10" s="63">
        <v>2113.427379808718</v>
      </c>
      <c r="D10" s="63">
        <v>1582.6035029615068</v>
      </c>
      <c r="E10" s="47">
        <v>3696.0308827702247</v>
      </c>
      <c r="F10" s="63">
        <v>195.87789516259932</v>
      </c>
      <c r="G10" s="63">
        <v>205.95087499688793</v>
      </c>
      <c r="H10" s="63">
        <v>96.87245771647775</v>
      </c>
      <c r="I10" s="47">
        <v>302.8233327133657</v>
      </c>
      <c r="J10" s="47">
        <v>4194.7321106461895</v>
      </c>
      <c r="K10" s="47">
        <v>3278</v>
      </c>
    </row>
    <row r="11" spans="2:11" ht="12.75">
      <c r="B11" s="54" t="s">
        <v>19</v>
      </c>
      <c r="C11" s="63">
        <v>2471.059188837749</v>
      </c>
      <c r="D11" s="63">
        <v>1396.6685453061837</v>
      </c>
      <c r="E11" s="47">
        <v>3867.7277341439326</v>
      </c>
      <c r="F11" s="63">
        <v>143.53255488192298</v>
      </c>
      <c r="G11" s="63">
        <v>148.1166669472882</v>
      </c>
      <c r="H11" s="63">
        <v>86.8484117366587</v>
      </c>
      <c r="I11" s="47">
        <v>234.9650786839469</v>
      </c>
      <c r="J11" s="47">
        <v>4246.225367709802</v>
      </c>
      <c r="K11" s="47">
        <v>3393</v>
      </c>
    </row>
    <row r="12" spans="2:11" ht="12.75">
      <c r="B12" s="54" t="s">
        <v>20</v>
      </c>
      <c r="C12" s="63">
        <v>2542.036987532597</v>
      </c>
      <c r="D12" s="63">
        <v>880.8894233292486</v>
      </c>
      <c r="E12" s="47">
        <v>3422.9264108618454</v>
      </c>
      <c r="F12" s="63">
        <v>79.49089493049465</v>
      </c>
      <c r="G12" s="63">
        <v>83.76519617581042</v>
      </c>
      <c r="H12" s="120">
        <v>45.16590066447384</v>
      </c>
      <c r="I12" s="47">
        <v>128.93109684028425</v>
      </c>
      <c r="J12" s="47">
        <v>3631.348402632624</v>
      </c>
      <c r="K12" s="47">
        <v>3121</v>
      </c>
    </row>
    <row r="13" spans="2:11" ht="12.75">
      <c r="B13" s="54" t="s">
        <v>21</v>
      </c>
      <c r="C13" s="63">
        <v>4253.276760526814</v>
      </c>
      <c r="D13" s="63">
        <v>1086.432531797687</v>
      </c>
      <c r="E13" s="47">
        <v>5339.709292324501</v>
      </c>
      <c r="F13" s="63">
        <v>110.21445747515128</v>
      </c>
      <c r="G13" s="63">
        <v>129.03636477263254</v>
      </c>
      <c r="H13" s="120">
        <v>45.06934165869647</v>
      </c>
      <c r="I13" s="47">
        <v>174.105706431329</v>
      </c>
      <c r="J13" s="47">
        <v>5624.029456230981</v>
      </c>
      <c r="K13" s="47">
        <v>4939</v>
      </c>
    </row>
    <row r="14" spans="2:11" ht="12.75">
      <c r="B14" s="54"/>
      <c r="C14" s="63"/>
      <c r="D14" s="63"/>
      <c r="E14" s="47"/>
      <c r="F14" s="63"/>
      <c r="G14" s="63"/>
      <c r="H14" s="63"/>
      <c r="I14" s="47"/>
      <c r="J14" s="47"/>
      <c r="K14" s="47"/>
    </row>
    <row r="15" spans="2:11" ht="12.75">
      <c r="B15" s="32" t="s">
        <v>54</v>
      </c>
      <c r="C15" s="63"/>
      <c r="D15" s="63"/>
      <c r="E15" s="47"/>
      <c r="F15" s="63"/>
      <c r="G15" s="63"/>
      <c r="H15" s="63"/>
      <c r="I15" s="47"/>
      <c r="J15" s="47"/>
      <c r="K15" s="47"/>
    </row>
    <row r="16" spans="2:11" ht="12.75">
      <c r="B16" s="19" t="s">
        <v>140</v>
      </c>
      <c r="C16" s="63">
        <v>6378.778116058919</v>
      </c>
      <c r="D16" s="63">
        <v>3741.317752549786</v>
      </c>
      <c r="E16" s="47">
        <v>10120.095868608705</v>
      </c>
      <c r="F16" s="63">
        <v>380.21629027606895</v>
      </c>
      <c r="G16" s="63">
        <v>354.34019125033404</v>
      </c>
      <c r="H16" s="63">
        <v>127.4426517949954</v>
      </c>
      <c r="I16" s="47">
        <v>481.78284304532946</v>
      </c>
      <c r="J16" s="47">
        <v>10982.095001930104</v>
      </c>
      <c r="K16" s="47">
        <v>8335</v>
      </c>
    </row>
    <row r="17" spans="2:11" ht="12.75">
      <c r="B17" s="55" t="s">
        <v>24</v>
      </c>
      <c r="C17" s="63">
        <v>1007.3397734155482</v>
      </c>
      <c r="D17" s="63">
        <v>635.0979473675362</v>
      </c>
      <c r="E17" s="47">
        <v>1642.4377207830844</v>
      </c>
      <c r="F17" s="63">
        <v>67.4882440799824</v>
      </c>
      <c r="G17" s="63">
        <v>78.27633010568374</v>
      </c>
      <c r="H17" s="119" t="s">
        <v>63</v>
      </c>
      <c r="I17" s="47">
        <v>112.0238702444467</v>
      </c>
      <c r="J17" s="47">
        <v>1821.9498351075135</v>
      </c>
      <c r="K17" s="47">
        <v>1506</v>
      </c>
    </row>
    <row r="18" spans="2:11" ht="12.75">
      <c r="B18" s="56" t="s">
        <v>25</v>
      </c>
      <c r="C18" s="63">
        <v>4542.65505749653</v>
      </c>
      <c r="D18" s="63">
        <v>1180.8900140550058</v>
      </c>
      <c r="E18" s="47">
        <v>5723.545071551536</v>
      </c>
      <c r="F18" s="63">
        <v>120.99283376030793</v>
      </c>
      <c r="G18" s="63">
        <v>139.10968928830397</v>
      </c>
      <c r="H18" s="63">
        <v>59.87519028586065</v>
      </c>
      <c r="I18" s="47">
        <v>198.9848795741646</v>
      </c>
      <c r="J18" s="47">
        <v>6043.522784886009</v>
      </c>
      <c r="K18" s="47">
        <v>5317</v>
      </c>
    </row>
    <row r="19" spans="2:11" ht="12.75">
      <c r="B19" s="56" t="s">
        <v>26</v>
      </c>
      <c r="C19" s="63">
        <v>278.08863859329665</v>
      </c>
      <c r="D19" s="63">
        <v>283.92818133346316</v>
      </c>
      <c r="E19" s="47">
        <v>562.0168199267598</v>
      </c>
      <c r="F19" s="120">
        <v>52.55637676250056</v>
      </c>
      <c r="G19" s="120">
        <v>73.10407889779202</v>
      </c>
      <c r="H19" s="120">
        <v>58.33671016242835</v>
      </c>
      <c r="I19" s="47">
        <v>131.44078906022037</v>
      </c>
      <c r="J19" s="47">
        <v>746.0139857494809</v>
      </c>
      <c r="K19" s="47">
        <v>559</v>
      </c>
    </row>
    <row r="20" spans="2:11" ht="12.75">
      <c r="B20" s="20" t="s">
        <v>141</v>
      </c>
      <c r="C20" s="63">
        <v>101.6806730037099</v>
      </c>
      <c r="D20" s="63">
        <v>130.78504977785374</v>
      </c>
      <c r="E20" s="47">
        <v>232.46572278156364</v>
      </c>
      <c r="F20" s="63">
        <v>28.409116858951293</v>
      </c>
      <c r="G20" s="119" t="s">
        <v>63</v>
      </c>
      <c r="H20" s="119" t="s">
        <v>63</v>
      </c>
      <c r="I20" s="47" t="s">
        <v>63</v>
      </c>
      <c r="J20" s="47">
        <v>286.8565342682647</v>
      </c>
      <c r="K20" s="47">
        <v>188</v>
      </c>
    </row>
    <row r="21" spans="2:11" ht="12.75">
      <c r="B21" s="56" t="s">
        <v>51</v>
      </c>
      <c r="C21" s="63">
        <v>793.6535519663722</v>
      </c>
      <c r="D21" s="63">
        <v>643.3617820174101</v>
      </c>
      <c r="E21" s="47">
        <v>1437.0153339837823</v>
      </c>
      <c r="F21" s="63">
        <v>123.42383166632966</v>
      </c>
      <c r="G21" s="63">
        <v>143.2513698780116</v>
      </c>
      <c r="H21" s="63">
        <v>129.94747926902616</v>
      </c>
      <c r="I21" s="47">
        <v>273.1988491470378</v>
      </c>
      <c r="J21" s="47">
        <v>1833.63801479715</v>
      </c>
      <c r="K21" s="47">
        <v>1522</v>
      </c>
    </row>
    <row r="22" spans="2:11" ht="12.75">
      <c r="B22" s="56"/>
      <c r="C22" s="63"/>
      <c r="D22" s="63"/>
      <c r="E22" s="47"/>
      <c r="F22" s="63"/>
      <c r="G22" s="63"/>
      <c r="H22" s="63"/>
      <c r="I22" s="47"/>
      <c r="J22" s="47"/>
      <c r="K22" s="47"/>
    </row>
    <row r="23" spans="2:11" ht="12.75">
      <c r="B23" s="33" t="s">
        <v>55</v>
      </c>
      <c r="C23" s="63"/>
      <c r="D23" s="63"/>
      <c r="E23" s="47"/>
      <c r="F23" s="63"/>
      <c r="G23" s="63"/>
      <c r="H23" s="63"/>
      <c r="I23" s="47"/>
      <c r="J23" s="47"/>
      <c r="K23" s="47"/>
    </row>
    <row r="24" spans="2:11" ht="12.75">
      <c r="B24" s="56" t="s">
        <v>31</v>
      </c>
      <c r="C24" s="63">
        <v>890.4737769682023</v>
      </c>
      <c r="D24" s="63">
        <v>910.6232426142266</v>
      </c>
      <c r="E24" s="47">
        <v>1801.0970195824289</v>
      </c>
      <c r="F24" s="63">
        <v>133.63711324825988</v>
      </c>
      <c r="G24" s="63">
        <v>143.53231022277774</v>
      </c>
      <c r="H24" s="63">
        <v>130.75655016823123</v>
      </c>
      <c r="I24" s="47">
        <v>274.28886039100894</v>
      </c>
      <c r="J24" s="47">
        <v>2209.0229932216976</v>
      </c>
      <c r="K24" s="47">
        <v>1557</v>
      </c>
    </row>
    <row r="25" spans="2:11" ht="12.75">
      <c r="B25" s="56" t="s">
        <v>29</v>
      </c>
      <c r="C25" s="63">
        <v>12211.722033566213</v>
      </c>
      <c r="D25" s="63">
        <v>5704.757484486835</v>
      </c>
      <c r="E25" s="47">
        <v>17916.47951805305</v>
      </c>
      <c r="F25" s="63">
        <v>639.4495801558803</v>
      </c>
      <c r="G25" s="63">
        <v>659.7094674201973</v>
      </c>
      <c r="H25" s="63">
        <v>289.4145978877422</v>
      </c>
      <c r="I25" s="47">
        <v>949.1240653079394</v>
      </c>
      <c r="J25" s="47">
        <v>19505.05316351687</v>
      </c>
      <c r="K25" s="47">
        <v>15870</v>
      </c>
    </row>
    <row r="26" spans="2:11" ht="12.75">
      <c r="B26" s="56"/>
      <c r="C26" s="63"/>
      <c r="D26" s="63"/>
      <c r="E26" s="47"/>
      <c r="F26" s="63"/>
      <c r="G26" s="63"/>
      <c r="H26" s="63"/>
      <c r="I26" s="47"/>
      <c r="J26" s="47"/>
      <c r="K26" s="47"/>
    </row>
    <row r="27" spans="2:11" ht="12.75">
      <c r="B27" s="33" t="s">
        <v>56</v>
      </c>
      <c r="C27" s="63"/>
      <c r="D27" s="63"/>
      <c r="E27" s="47"/>
      <c r="F27" s="63"/>
      <c r="G27" s="63"/>
      <c r="H27" s="63"/>
      <c r="I27" s="47"/>
      <c r="J27" s="47"/>
      <c r="K27" s="47"/>
    </row>
    <row r="28" spans="2:11" ht="12.75">
      <c r="B28" s="55" t="s">
        <v>122</v>
      </c>
      <c r="C28" s="63">
        <v>9891.569421360497</v>
      </c>
      <c r="D28" s="63">
        <v>3810.8412721033246</v>
      </c>
      <c r="E28" s="47">
        <v>13702.410693463822</v>
      </c>
      <c r="F28" s="63">
        <v>301.3347324412282</v>
      </c>
      <c r="G28" s="63">
        <v>286.8614230365619</v>
      </c>
      <c r="H28" s="63">
        <v>68.33288327325029</v>
      </c>
      <c r="I28" s="47">
        <v>355.1943063098122</v>
      </c>
      <c r="J28" s="47">
        <v>14358.939732214862</v>
      </c>
      <c r="K28" s="47">
        <v>11962</v>
      </c>
    </row>
    <row r="29" spans="2:11" ht="12.75">
      <c r="B29" s="55" t="s">
        <v>33</v>
      </c>
      <c r="C29" s="63">
        <v>732.4820076853017</v>
      </c>
      <c r="D29" s="63">
        <v>663.1864806922695</v>
      </c>
      <c r="E29" s="47">
        <v>1395.668488377571</v>
      </c>
      <c r="F29" s="63">
        <v>116.7341056382787</v>
      </c>
      <c r="G29" s="63">
        <v>163.56792587031498</v>
      </c>
      <c r="H29" s="63">
        <v>144.36250657775503</v>
      </c>
      <c r="I29" s="47">
        <v>307.93043244807</v>
      </c>
      <c r="J29" s="47">
        <v>1820.3330264639199</v>
      </c>
      <c r="K29" s="47">
        <v>1449</v>
      </c>
    </row>
    <row r="30" spans="2:11" ht="12.75">
      <c r="B30" s="55" t="s">
        <v>34</v>
      </c>
      <c r="C30" s="63">
        <v>927.4771360098738</v>
      </c>
      <c r="D30" s="63">
        <v>725.18945761946</v>
      </c>
      <c r="E30" s="47">
        <v>1652.6665936293339</v>
      </c>
      <c r="F30" s="63">
        <v>114.81276651194239</v>
      </c>
      <c r="G30" s="63">
        <v>134.12049427272692</v>
      </c>
      <c r="H30" s="63">
        <v>84.30260353543571</v>
      </c>
      <c r="I30" s="47">
        <v>218.42309780816262</v>
      </c>
      <c r="J30" s="47">
        <v>1985.902457949439</v>
      </c>
      <c r="K30" s="47">
        <v>1584</v>
      </c>
    </row>
    <row r="31" spans="2:11" s="8" customFormat="1" ht="12.75">
      <c r="B31" s="17" t="s">
        <v>3</v>
      </c>
      <c r="C31" s="47">
        <v>1659.9591436951755</v>
      </c>
      <c r="D31" s="47">
        <v>1388.3759383117294</v>
      </c>
      <c r="E31" s="47">
        <v>3048.335082006905</v>
      </c>
      <c r="F31" s="47">
        <v>231.54687215022108</v>
      </c>
      <c r="G31" s="47">
        <v>297.68842014304187</v>
      </c>
      <c r="H31" s="47">
        <v>228.66511011319074</v>
      </c>
      <c r="I31" s="47">
        <v>526.3535302562326</v>
      </c>
      <c r="J31" s="47">
        <f>J29+J30</f>
        <v>3806.235484413359</v>
      </c>
      <c r="K31" s="47">
        <f>K29+K30</f>
        <v>3033</v>
      </c>
    </row>
    <row r="32" spans="2:11" ht="12.75">
      <c r="B32" s="21" t="s">
        <v>100</v>
      </c>
      <c r="C32" s="63">
        <v>1550.6672454787374</v>
      </c>
      <c r="D32" s="63">
        <v>1416.1635166859955</v>
      </c>
      <c r="E32" s="47">
        <v>2966.8307621647327</v>
      </c>
      <c r="F32" s="63">
        <v>240.20508881269149</v>
      </c>
      <c r="G32" s="63">
        <v>218.69193446337118</v>
      </c>
      <c r="H32" s="63">
        <v>123.17315466953248</v>
      </c>
      <c r="I32" s="47">
        <v>341.8650891329037</v>
      </c>
      <c r="J32" s="47">
        <v>3548.9009401103276</v>
      </c>
      <c r="K32" s="47">
        <v>2432</v>
      </c>
    </row>
    <row r="33" spans="2:11" ht="12.75">
      <c r="B33" s="21"/>
      <c r="C33" s="63"/>
      <c r="D33" s="63"/>
      <c r="E33" s="47"/>
      <c r="F33" s="63"/>
      <c r="G33" s="63"/>
      <c r="H33" s="63"/>
      <c r="I33" s="47"/>
      <c r="J33" s="47"/>
      <c r="K33" s="47"/>
    </row>
    <row r="34" spans="2:11" ht="12.75">
      <c r="B34" s="12" t="s">
        <v>57</v>
      </c>
      <c r="C34" s="63"/>
      <c r="D34" s="63"/>
      <c r="E34" s="47"/>
      <c r="F34" s="63"/>
      <c r="G34" s="63"/>
      <c r="H34" s="63"/>
      <c r="I34" s="47"/>
      <c r="J34" s="47"/>
      <c r="K34" s="47"/>
    </row>
    <row r="35" spans="2:11" ht="12.75">
      <c r="B35" s="55" t="s">
        <v>36</v>
      </c>
      <c r="C35" s="187">
        <v>5330.033010761257</v>
      </c>
      <c r="D35" s="187">
        <v>1959.33784621982</v>
      </c>
      <c r="E35" s="47">
        <v>7289.370856981077</v>
      </c>
      <c r="F35" s="187">
        <v>148.1657707088851</v>
      </c>
      <c r="G35" s="187">
        <v>160.52607120256374</v>
      </c>
      <c r="H35" s="187">
        <v>67.34888804175456</v>
      </c>
      <c r="I35" s="47">
        <v>227.8749592443183</v>
      </c>
      <c r="J35" s="47">
        <v>7665.41158693428</v>
      </c>
      <c r="K35" s="47">
        <v>6363</v>
      </c>
    </row>
    <row r="36" spans="2:11" ht="12.75">
      <c r="B36" s="55" t="s">
        <v>37</v>
      </c>
      <c r="C36" s="53">
        <v>2395.1031285348386</v>
      </c>
      <c r="D36" s="53">
        <v>1685.1593540976323</v>
      </c>
      <c r="E36" s="47">
        <v>4080.262482632471</v>
      </c>
      <c r="F36" s="53">
        <v>195.25955989481722</v>
      </c>
      <c r="G36" s="53">
        <v>223.50153483943188</v>
      </c>
      <c r="H36" s="53">
        <v>107.38071781029375</v>
      </c>
      <c r="I36" s="47">
        <v>330.8822526497256</v>
      </c>
      <c r="J36" s="47">
        <v>4606.404295177013</v>
      </c>
      <c r="K36" s="47">
        <v>3911</v>
      </c>
    </row>
    <row r="37" spans="2:11" ht="12.75">
      <c r="B37" s="55" t="s">
        <v>38</v>
      </c>
      <c r="C37" s="53">
        <v>603.6566662169074</v>
      </c>
      <c r="D37" s="53">
        <v>610.772732889754</v>
      </c>
      <c r="E37" s="47">
        <v>1214.4293991066615</v>
      </c>
      <c r="F37" s="53">
        <v>93.8667434510325</v>
      </c>
      <c r="G37" s="53">
        <v>120.0815396586165</v>
      </c>
      <c r="H37" s="53">
        <v>95.89662303470566</v>
      </c>
      <c r="I37" s="47">
        <v>215.97816269332216</v>
      </c>
      <c r="J37" s="47">
        <v>1524.2743052510164</v>
      </c>
      <c r="K37" s="47">
        <v>1286</v>
      </c>
    </row>
    <row r="38" spans="2:11" ht="12.75">
      <c r="B38" s="55" t="s">
        <v>39</v>
      </c>
      <c r="C38" s="53">
        <v>829.3344167542921</v>
      </c>
      <c r="D38" s="53">
        <v>542.2815276748921</v>
      </c>
      <c r="E38" s="47">
        <v>1371.6159444291843</v>
      </c>
      <c r="F38" s="68">
        <v>80.04891472990454</v>
      </c>
      <c r="G38" s="68">
        <v>63.93245398031105</v>
      </c>
      <c r="H38" s="41" t="s">
        <v>63</v>
      </c>
      <c r="I38" s="47">
        <v>104.09786617859156</v>
      </c>
      <c r="J38" s="47">
        <v>1555.7627253376804</v>
      </c>
      <c r="K38" s="47">
        <v>1119</v>
      </c>
    </row>
    <row r="39" spans="2:11" ht="12.75">
      <c r="B39" s="55" t="s">
        <v>40</v>
      </c>
      <c r="C39" s="53">
        <v>1527.8085920753574</v>
      </c>
      <c r="D39" s="53">
        <v>1140.3218157800438</v>
      </c>
      <c r="E39" s="47">
        <v>2668.1304078554012</v>
      </c>
      <c r="F39" s="53">
        <v>159.0805228440573</v>
      </c>
      <c r="G39" s="53">
        <v>142.6536088313601</v>
      </c>
      <c r="H39" s="68">
        <v>76.9762741869101</v>
      </c>
      <c r="I39" s="47">
        <v>219.6298830182702</v>
      </c>
      <c r="J39" s="47">
        <v>3046.8408137177285</v>
      </c>
      <c r="K39" s="47">
        <v>2000</v>
      </c>
    </row>
    <row r="40" spans="2:11" ht="12.75">
      <c r="B40" s="55" t="s">
        <v>41</v>
      </c>
      <c r="C40" s="53">
        <v>2416.2599961917335</v>
      </c>
      <c r="D40" s="53">
        <v>677.5074504389114</v>
      </c>
      <c r="E40" s="47">
        <v>3093.767446630645</v>
      </c>
      <c r="F40" s="53">
        <v>96.66518177544414</v>
      </c>
      <c r="G40" s="53">
        <v>92.5465691306917</v>
      </c>
      <c r="H40" s="41" t="s">
        <v>63</v>
      </c>
      <c r="I40" s="47">
        <v>124.94980191472064</v>
      </c>
      <c r="J40" s="47">
        <v>3315.38243032081</v>
      </c>
      <c r="K40" s="47">
        <v>2748</v>
      </c>
    </row>
    <row r="41" spans="2:11" ht="12.75">
      <c r="B41" s="55"/>
      <c r="C41" s="63"/>
      <c r="D41" s="63"/>
      <c r="E41" s="47"/>
      <c r="F41" s="63"/>
      <c r="G41" s="63"/>
      <c r="H41" s="63"/>
      <c r="I41" s="47"/>
      <c r="J41" s="47"/>
      <c r="K41" s="47"/>
    </row>
    <row r="42" spans="2:11" ht="12.75">
      <c r="B42" s="12" t="s">
        <v>58</v>
      </c>
      <c r="C42" s="63"/>
      <c r="D42" s="63"/>
      <c r="E42" s="47"/>
      <c r="F42" s="63"/>
      <c r="G42" s="63"/>
      <c r="H42" s="63"/>
      <c r="I42" s="47"/>
      <c r="J42" s="47"/>
      <c r="K42" s="47"/>
    </row>
    <row r="43" spans="2:11" ht="12.75">
      <c r="B43" s="55" t="s">
        <v>42</v>
      </c>
      <c r="C43" s="53">
        <v>699.4944919718417</v>
      </c>
      <c r="D43" s="53">
        <v>330.44685253955316</v>
      </c>
      <c r="E43" s="47">
        <v>1029.9413445113948</v>
      </c>
      <c r="F43" s="41" t="s">
        <v>63</v>
      </c>
      <c r="G43" s="68">
        <v>44.02239182509084</v>
      </c>
      <c r="H43" s="41" t="s">
        <v>63</v>
      </c>
      <c r="I43" s="47">
        <v>65.21055243714483</v>
      </c>
      <c r="J43" s="47">
        <v>1127.6230264912829</v>
      </c>
      <c r="K43" s="47">
        <v>953</v>
      </c>
    </row>
    <row r="44" spans="2:11" ht="12.75">
      <c r="B44" s="55" t="s">
        <v>43</v>
      </c>
      <c r="C44" s="53">
        <v>1796.7172445533515</v>
      </c>
      <c r="D44" s="53">
        <v>904.9570905945678</v>
      </c>
      <c r="E44" s="47">
        <v>2701.6743351479195</v>
      </c>
      <c r="F44" s="53">
        <v>76.085959687238</v>
      </c>
      <c r="G44" s="53">
        <v>131.5710100490496</v>
      </c>
      <c r="H44" s="68">
        <v>47.53502308900213</v>
      </c>
      <c r="I44" s="47">
        <v>179.1060331380517</v>
      </c>
      <c r="J44" s="47">
        <v>2956.866327973209</v>
      </c>
      <c r="K44" s="47">
        <v>2546</v>
      </c>
    </row>
    <row r="45" spans="2:11" ht="12.75">
      <c r="B45" s="55" t="s">
        <v>44</v>
      </c>
      <c r="C45" s="53">
        <v>1376.8945257617156</v>
      </c>
      <c r="D45" s="53">
        <v>678.0764527634456</v>
      </c>
      <c r="E45" s="47">
        <v>2054.970978525161</v>
      </c>
      <c r="F45" s="53">
        <v>73.92198357467545</v>
      </c>
      <c r="G45" s="53">
        <v>85.25413816148745</v>
      </c>
      <c r="H45" s="41" t="s">
        <v>63</v>
      </c>
      <c r="I45" s="47">
        <v>115.20514419345574</v>
      </c>
      <c r="J45" s="47">
        <v>2244.0981062932924</v>
      </c>
      <c r="K45" s="47">
        <v>1910</v>
      </c>
    </row>
    <row r="46" spans="2:11" ht="12.75">
      <c r="B46" s="55" t="s">
        <v>45</v>
      </c>
      <c r="C46" s="53">
        <v>1200.534896167214</v>
      </c>
      <c r="D46" s="53">
        <v>539.68696543454</v>
      </c>
      <c r="E46" s="47">
        <v>1740.221861601754</v>
      </c>
      <c r="F46" s="53">
        <v>82.5232148920101</v>
      </c>
      <c r="G46" s="68">
        <v>53.76028234564602</v>
      </c>
      <c r="H46" s="41" t="s">
        <v>63</v>
      </c>
      <c r="I46" s="47">
        <v>83.70896575486417</v>
      </c>
      <c r="J46" s="47">
        <v>1906.4540422486282</v>
      </c>
      <c r="K46" s="47">
        <v>1591</v>
      </c>
    </row>
    <row r="47" spans="2:11" ht="12.75">
      <c r="B47" s="55" t="s">
        <v>46</v>
      </c>
      <c r="C47" s="53">
        <v>1380.9753272588123</v>
      </c>
      <c r="D47" s="53">
        <v>668.5017506749548</v>
      </c>
      <c r="E47" s="47">
        <v>2049.477077933767</v>
      </c>
      <c r="F47" s="53">
        <v>71.53921233661396</v>
      </c>
      <c r="G47" s="53">
        <v>76.90283822096933</v>
      </c>
      <c r="H47" s="68">
        <v>51.97055981759323</v>
      </c>
      <c r="I47" s="47">
        <v>128.87339803856256</v>
      </c>
      <c r="J47" s="47">
        <v>2249.8896883089437</v>
      </c>
      <c r="K47" s="47">
        <v>1820</v>
      </c>
    </row>
    <row r="48" spans="2:11" ht="12.75">
      <c r="B48" s="55" t="s">
        <v>47</v>
      </c>
      <c r="C48" s="53">
        <v>1458.5401840801278</v>
      </c>
      <c r="D48" s="53">
        <v>736.7490303913905</v>
      </c>
      <c r="E48" s="47">
        <v>2195.2892144715183</v>
      </c>
      <c r="F48" s="53">
        <v>83.1631947329236</v>
      </c>
      <c r="G48" s="53">
        <v>73.9441420305631</v>
      </c>
      <c r="H48" s="41" t="s">
        <v>63</v>
      </c>
      <c r="I48" s="47">
        <v>109.95906990581445</v>
      </c>
      <c r="J48" s="47">
        <v>2388.4114791102566</v>
      </c>
      <c r="K48" s="47">
        <v>1998</v>
      </c>
    </row>
    <row r="49" spans="2:11" ht="12.75">
      <c r="B49" s="55" t="s">
        <v>48</v>
      </c>
      <c r="C49" s="53">
        <v>1519.4955354677184</v>
      </c>
      <c r="D49" s="53">
        <v>1104.7467780121349</v>
      </c>
      <c r="E49" s="47">
        <v>2624.2423134798532</v>
      </c>
      <c r="F49" s="53">
        <v>164.86899448794168</v>
      </c>
      <c r="G49" s="53">
        <v>177.94661059097805</v>
      </c>
      <c r="H49" s="53">
        <v>132.7075912710713</v>
      </c>
      <c r="I49" s="47">
        <v>310.6542018620494</v>
      </c>
      <c r="J49" s="47">
        <v>3099.765509829844</v>
      </c>
      <c r="K49" s="47">
        <v>2062</v>
      </c>
    </row>
    <row r="50" spans="2:11" ht="12.75">
      <c r="B50" s="55" t="s">
        <v>49</v>
      </c>
      <c r="C50" s="53">
        <v>2206.2180595090636</v>
      </c>
      <c r="D50" s="53">
        <v>1050.4159476178058</v>
      </c>
      <c r="E50" s="47">
        <v>3256.6340071268696</v>
      </c>
      <c r="F50" s="53">
        <v>114.46709005470548</v>
      </c>
      <c r="G50" s="53">
        <v>96.2513137354474</v>
      </c>
      <c r="H50" s="68">
        <v>39.10817574395334</v>
      </c>
      <c r="I50" s="47">
        <v>135.35948947940074</v>
      </c>
      <c r="J50" s="47">
        <v>3506.4605866609754</v>
      </c>
      <c r="K50" s="47">
        <v>2734</v>
      </c>
    </row>
    <row r="51" spans="2:11" ht="12.75">
      <c r="B51" s="55" t="s">
        <v>50</v>
      </c>
      <c r="C51" s="53">
        <v>1463.3255457645355</v>
      </c>
      <c r="D51" s="53">
        <v>601.7998590726602</v>
      </c>
      <c r="E51" s="47">
        <v>2065.1254048371957</v>
      </c>
      <c r="F51" s="68">
        <v>74.04591409528933</v>
      </c>
      <c r="G51" s="53">
        <v>63.58905068374323</v>
      </c>
      <c r="H51" s="41" t="s">
        <v>63</v>
      </c>
      <c r="I51" s="47">
        <v>95.33607088960494</v>
      </c>
      <c r="J51" s="47">
        <v>2234.50738982209</v>
      </c>
      <c r="K51" s="47">
        <v>1813</v>
      </c>
    </row>
    <row r="52" spans="2:11" ht="12.75">
      <c r="B52" s="55"/>
      <c r="C52" s="63"/>
      <c r="D52" s="63"/>
      <c r="E52" s="47"/>
      <c r="F52" s="63"/>
      <c r="G52" s="63"/>
      <c r="H52" s="63"/>
      <c r="I52" s="47"/>
      <c r="J52" s="47"/>
      <c r="K52" s="47"/>
    </row>
    <row r="53" spans="2:11" ht="12.75">
      <c r="B53" s="12" t="s">
        <v>86</v>
      </c>
      <c r="C53" s="63"/>
      <c r="D53" s="63"/>
      <c r="E53" s="47"/>
      <c r="F53" s="63"/>
      <c r="G53" s="63"/>
      <c r="H53" s="63"/>
      <c r="I53" s="47"/>
      <c r="J53" s="47"/>
      <c r="K53" s="47"/>
    </row>
    <row r="54" spans="2:11" ht="12.75">
      <c r="B54" s="21" t="s">
        <v>87</v>
      </c>
      <c r="C54" s="53">
        <v>3873.1062622869063</v>
      </c>
      <c r="D54" s="53">
        <v>1913.4803958975635</v>
      </c>
      <c r="E54" s="47">
        <v>5786.586658184469</v>
      </c>
      <c r="F54" s="53">
        <v>182.47907280465682</v>
      </c>
      <c r="G54" s="53">
        <v>260.8475400356279</v>
      </c>
      <c r="H54" s="53">
        <v>98.67418973302438</v>
      </c>
      <c r="I54" s="47">
        <v>359.5217297686523</v>
      </c>
      <c r="J54" s="47">
        <v>6328.587460757779</v>
      </c>
      <c r="K54" s="47">
        <v>5409</v>
      </c>
    </row>
    <row r="55" spans="2:11" ht="12.75">
      <c r="B55" s="21" t="s">
        <v>88</v>
      </c>
      <c r="C55" s="53">
        <v>2581.510223426022</v>
      </c>
      <c r="D55" s="53">
        <v>1208.1887161094955</v>
      </c>
      <c r="E55" s="47">
        <v>3789.6989395355176</v>
      </c>
      <c r="F55" s="53">
        <v>154.06242722862405</v>
      </c>
      <c r="G55" s="53">
        <v>130.6631205666153</v>
      </c>
      <c r="H55" s="53">
        <v>81.91924322681137</v>
      </c>
      <c r="I55" s="47">
        <v>212.58236379342668</v>
      </c>
      <c r="J55" s="47">
        <v>4156.343730557568</v>
      </c>
      <c r="K55" s="47">
        <v>3411</v>
      </c>
    </row>
    <row r="56" spans="2:11" ht="12.75">
      <c r="B56" s="21" t="s">
        <v>48</v>
      </c>
      <c r="C56" s="53">
        <v>1519.4955354677184</v>
      </c>
      <c r="D56" s="53">
        <v>1104.7467780121349</v>
      </c>
      <c r="E56" s="47">
        <v>2624.2423134798532</v>
      </c>
      <c r="F56" s="53">
        <v>164.86899448794168</v>
      </c>
      <c r="G56" s="53">
        <v>177.94661059097805</v>
      </c>
      <c r="H56" s="53">
        <v>132.7075912710713</v>
      </c>
      <c r="I56" s="47">
        <v>310.6542018620494</v>
      </c>
      <c r="J56" s="47">
        <v>3099.765509829844</v>
      </c>
      <c r="K56" s="47">
        <v>2062</v>
      </c>
    </row>
    <row r="57" spans="2:11" ht="12.75">
      <c r="B57" s="21" t="s">
        <v>89</v>
      </c>
      <c r="C57" s="53">
        <v>5128.083789353735</v>
      </c>
      <c r="D57" s="53">
        <v>2388.9648370818536</v>
      </c>
      <c r="E57" s="47">
        <v>7517.048626435588</v>
      </c>
      <c r="F57" s="53">
        <v>271.67619888291847</v>
      </c>
      <c r="G57" s="53">
        <v>233.7845064497536</v>
      </c>
      <c r="H57" s="53">
        <v>106.87012382506641</v>
      </c>
      <c r="I57" s="47">
        <v>340.65463027482</v>
      </c>
      <c r="J57" s="47">
        <v>8129.3794555933255</v>
      </c>
      <c r="K57" s="47">
        <v>6545</v>
      </c>
    </row>
    <row r="58" spans="2:11" ht="12.75">
      <c r="B58" s="55"/>
      <c r="C58" s="63"/>
      <c r="D58" s="63"/>
      <c r="E58" s="47"/>
      <c r="F58" s="63"/>
      <c r="G58" s="63"/>
      <c r="H58" s="63"/>
      <c r="I58" s="47"/>
      <c r="J58" s="47"/>
      <c r="K58" s="47"/>
    </row>
    <row r="59" spans="2:11" ht="12.75">
      <c r="B59" s="17" t="s">
        <v>0</v>
      </c>
      <c r="C59" s="44">
        <v>13102.195810534393</v>
      </c>
      <c r="D59" s="44">
        <v>6615.380727101062</v>
      </c>
      <c r="E59" s="47">
        <v>19717.576537635454</v>
      </c>
      <c r="F59" s="44">
        <v>773.0866934041404</v>
      </c>
      <c r="G59" s="44">
        <v>803.241777642975</v>
      </c>
      <c r="H59" s="44">
        <v>420.1711480559737</v>
      </c>
      <c r="I59" s="47">
        <v>1223.4129256989486</v>
      </c>
      <c r="J59" s="47">
        <v>21714.076156738545</v>
      </c>
      <c r="K59" s="47">
        <v>17427</v>
      </c>
    </row>
    <row r="60" spans="2:11" ht="12.75">
      <c r="B60" s="123"/>
      <c r="C60" s="188"/>
      <c r="D60" s="188"/>
      <c r="E60" s="36"/>
      <c r="F60" s="188"/>
      <c r="G60" s="188"/>
      <c r="H60" s="188"/>
      <c r="I60" s="36"/>
      <c r="J60" s="188"/>
      <c r="K60" s="36"/>
    </row>
    <row r="61" spans="2:11" ht="12.75">
      <c r="B61" s="51"/>
      <c r="C61" s="186"/>
      <c r="D61" s="186"/>
      <c r="E61" s="85"/>
      <c r="F61" s="186"/>
      <c r="G61" s="186"/>
      <c r="H61" s="186"/>
      <c r="I61" s="85"/>
      <c r="J61" s="186"/>
      <c r="K61" s="85"/>
    </row>
    <row r="62" spans="2:11" ht="12.75">
      <c r="B62" s="17" t="s">
        <v>53</v>
      </c>
      <c r="C62" s="1"/>
      <c r="D62" s="1"/>
      <c r="E62" s="17"/>
      <c r="F62" s="1"/>
      <c r="G62" s="1"/>
      <c r="H62" s="1"/>
      <c r="I62" s="17"/>
      <c r="J62" s="59" t="s">
        <v>60</v>
      </c>
      <c r="K62" s="17"/>
    </row>
    <row r="63" spans="2:11" ht="12.75">
      <c r="B63" s="55" t="s">
        <v>16</v>
      </c>
      <c r="C63" s="129">
        <v>37.53125793154914</v>
      </c>
      <c r="D63" s="129">
        <v>40.545848451659324</v>
      </c>
      <c r="E63" s="130">
        <v>78.07710638320846</v>
      </c>
      <c r="F63" s="127">
        <v>8.093117728832903</v>
      </c>
      <c r="G63" s="127">
        <v>8.41039618582135</v>
      </c>
      <c r="H63" s="129" t="s">
        <v>63</v>
      </c>
      <c r="I63" s="130">
        <v>13.829775887958636</v>
      </c>
      <c r="J63" s="130">
        <v>100</v>
      </c>
      <c r="K63" s="34"/>
    </row>
    <row r="64" spans="2:11" ht="12.75">
      <c r="B64" s="55" t="s">
        <v>17</v>
      </c>
      <c r="C64" s="129">
        <v>44.36834986503631</v>
      </c>
      <c r="D64" s="129">
        <v>41.813246472917456</v>
      </c>
      <c r="E64" s="130">
        <v>86.18159633795376</v>
      </c>
      <c r="F64" s="129">
        <v>5.505076309799409</v>
      </c>
      <c r="G64" s="129">
        <v>5.1738066450959606</v>
      </c>
      <c r="H64" s="129">
        <v>3.139520707150871</v>
      </c>
      <c r="I64" s="130">
        <v>8.313327352246832</v>
      </c>
      <c r="J64" s="130">
        <v>100</v>
      </c>
      <c r="K64" s="34"/>
    </row>
    <row r="65" spans="2:11" ht="12.75">
      <c r="B65" s="55" t="s">
        <v>18</v>
      </c>
      <c r="C65" s="129">
        <v>50.38289273455293</v>
      </c>
      <c r="D65" s="129">
        <v>37.72835692999023</v>
      </c>
      <c r="E65" s="130">
        <v>88.11124966454315</v>
      </c>
      <c r="F65" s="129">
        <v>4.669616318655084</v>
      </c>
      <c r="G65" s="129">
        <v>4.909750362226627</v>
      </c>
      <c r="H65" s="129">
        <v>2.309383654575137</v>
      </c>
      <c r="I65" s="130">
        <v>7.219134016801765</v>
      </c>
      <c r="J65" s="130">
        <v>100</v>
      </c>
      <c r="K65" s="34"/>
    </row>
    <row r="66" spans="2:11" ht="12.75">
      <c r="B66" s="55" t="s">
        <v>19</v>
      </c>
      <c r="C66" s="129">
        <v>58.19425430474766</v>
      </c>
      <c r="D66" s="129">
        <v>32.89200229283816</v>
      </c>
      <c r="E66" s="130">
        <v>91.08625659758583</v>
      </c>
      <c r="F66" s="129">
        <v>3.3802387403506358</v>
      </c>
      <c r="G66" s="129">
        <v>3.488196082893612</v>
      </c>
      <c r="H66" s="129">
        <v>2.0453085791699346</v>
      </c>
      <c r="I66" s="130">
        <v>5.533504662063547</v>
      </c>
      <c r="J66" s="130">
        <v>100</v>
      </c>
      <c r="K66" s="34"/>
    </row>
    <row r="67" spans="2:11" ht="12.75">
      <c r="B67" s="55" t="s">
        <v>20</v>
      </c>
      <c r="C67" s="129">
        <v>70.00256394263059</v>
      </c>
      <c r="D67" s="129">
        <v>24.257915398330518</v>
      </c>
      <c r="E67" s="130">
        <v>94.26047934096108</v>
      </c>
      <c r="F67" s="129">
        <v>2.189018681679401</v>
      </c>
      <c r="G67" s="129">
        <v>2.306724304257973</v>
      </c>
      <c r="H67" s="127">
        <v>1.2437776731015358</v>
      </c>
      <c r="I67" s="130">
        <v>3.550501977359509</v>
      </c>
      <c r="J67" s="130">
        <v>100</v>
      </c>
      <c r="K67" s="34"/>
    </row>
    <row r="68" spans="2:11" ht="12.75">
      <c r="B68" s="55" t="s">
        <v>21</v>
      </c>
      <c r="C68" s="129">
        <v>75.62685781836576</v>
      </c>
      <c r="D68" s="129">
        <v>19.317689216474594</v>
      </c>
      <c r="E68" s="130">
        <v>94.94454703484038</v>
      </c>
      <c r="F68" s="129">
        <v>1.9597062627942383</v>
      </c>
      <c r="G68" s="129">
        <v>2.294375692319151</v>
      </c>
      <c r="H68" s="127">
        <v>0.8013710100462436</v>
      </c>
      <c r="I68" s="130">
        <v>3.0957467023653944</v>
      </c>
      <c r="J68" s="130">
        <v>100</v>
      </c>
      <c r="K68" s="34"/>
    </row>
    <row r="69" spans="2:11" ht="12.75">
      <c r="B69" s="55"/>
      <c r="C69" s="129"/>
      <c r="D69" s="129"/>
      <c r="E69" s="130"/>
      <c r="F69" s="129"/>
      <c r="G69" s="129"/>
      <c r="H69" s="129"/>
      <c r="I69" s="130"/>
      <c r="J69" s="130"/>
      <c r="K69" s="34"/>
    </row>
    <row r="70" spans="2:11" ht="12.75">
      <c r="B70" s="17" t="s">
        <v>54</v>
      </c>
      <c r="C70" s="129"/>
      <c r="D70" s="129"/>
      <c r="E70" s="130"/>
      <c r="F70" s="129"/>
      <c r="G70" s="129"/>
      <c r="H70" s="129"/>
      <c r="I70" s="130"/>
      <c r="J70" s="130"/>
      <c r="K70" s="34"/>
    </row>
    <row r="71" spans="2:11" ht="12.75">
      <c r="B71" s="19" t="s">
        <v>140</v>
      </c>
      <c r="C71" s="129">
        <v>58.08343594676471</v>
      </c>
      <c r="D71" s="129">
        <v>34.06743205091787</v>
      </c>
      <c r="E71" s="130">
        <v>92.15086799768257</v>
      </c>
      <c r="F71" s="129">
        <v>3.4621471605303538</v>
      </c>
      <c r="G71" s="129">
        <v>3.226526370315124</v>
      </c>
      <c r="H71" s="129">
        <v>1.160458471471949</v>
      </c>
      <c r="I71" s="130">
        <v>4.386984841787074</v>
      </c>
      <c r="J71" s="130">
        <v>100</v>
      </c>
      <c r="K71" s="34"/>
    </row>
    <row r="72" spans="2:11" ht="12.75">
      <c r="B72" s="55" t="s">
        <v>24</v>
      </c>
      <c r="C72" s="129">
        <v>55.289105880135544</v>
      </c>
      <c r="D72" s="129">
        <v>34.8581467573754</v>
      </c>
      <c r="E72" s="130">
        <v>90.14725263751095</v>
      </c>
      <c r="F72" s="129">
        <v>3.704176853804534</v>
      </c>
      <c r="G72" s="129">
        <v>4.296294475147536</v>
      </c>
      <c r="H72" s="129" t="s">
        <v>63</v>
      </c>
      <c r="I72" s="130">
        <v>6.1485705086845135</v>
      </c>
      <c r="J72" s="130">
        <v>100</v>
      </c>
      <c r="K72" s="34"/>
    </row>
    <row r="73" spans="2:11" ht="12.75">
      <c r="B73" s="56" t="s">
        <v>25</v>
      </c>
      <c r="C73" s="129">
        <v>75.165680997465</v>
      </c>
      <c r="D73" s="129">
        <v>19.539762752417246</v>
      </c>
      <c r="E73" s="130">
        <v>94.70544374988225</v>
      </c>
      <c r="F73" s="129">
        <v>2.0020249458295054</v>
      </c>
      <c r="G73" s="129">
        <v>2.301798044613938</v>
      </c>
      <c r="H73" s="129">
        <v>0.9907332596743077</v>
      </c>
      <c r="I73" s="130">
        <v>3.292531304288246</v>
      </c>
      <c r="J73" s="130">
        <v>100</v>
      </c>
      <c r="K73" s="34"/>
    </row>
    <row r="74" spans="2:11" ht="12.75">
      <c r="B74" s="56" t="s">
        <v>26</v>
      </c>
      <c r="C74" s="129">
        <v>37.27659854981347</v>
      </c>
      <c r="D74" s="129">
        <v>38.05936440296297</v>
      </c>
      <c r="E74" s="130">
        <v>75.33596295277644</v>
      </c>
      <c r="F74" s="127">
        <v>7.044958642390591</v>
      </c>
      <c r="G74" s="127">
        <v>9.79929066937642</v>
      </c>
      <c r="H74" s="127">
        <v>7.819787735456534</v>
      </c>
      <c r="I74" s="130">
        <v>17.61907840483295</v>
      </c>
      <c r="J74" s="130">
        <v>100</v>
      </c>
      <c r="K74" s="34"/>
    </row>
    <row r="75" spans="2:11" ht="12.75">
      <c r="B75" s="20" t="s">
        <v>141</v>
      </c>
      <c r="C75" s="129">
        <v>35.4465249547425</v>
      </c>
      <c r="D75" s="129">
        <v>45.592494558811474</v>
      </c>
      <c r="E75" s="130">
        <v>81.03901951355397</v>
      </c>
      <c r="F75" s="129">
        <v>9.903597605478785</v>
      </c>
      <c r="G75" s="129" t="s">
        <v>63</v>
      </c>
      <c r="H75" s="129" t="s">
        <v>63</v>
      </c>
      <c r="I75" s="130">
        <v>9.05738288096725</v>
      </c>
      <c r="J75" s="130">
        <v>100</v>
      </c>
      <c r="K75" s="34"/>
    </row>
    <row r="76" spans="2:11" ht="12.75">
      <c r="B76" s="56" t="s">
        <v>51</v>
      </c>
      <c r="C76" s="129">
        <v>43.283000546548536</v>
      </c>
      <c r="D76" s="129">
        <v>35.08662979418995</v>
      </c>
      <c r="E76" s="130">
        <v>78.3696303407385</v>
      </c>
      <c r="F76" s="129">
        <v>6.731090360819318</v>
      </c>
      <c r="G76" s="129">
        <v>7.812412740246284</v>
      </c>
      <c r="H76" s="129">
        <v>7.0868665581958865</v>
      </c>
      <c r="I76" s="130">
        <v>14.899279298442172</v>
      </c>
      <c r="J76" s="130">
        <v>100</v>
      </c>
      <c r="K76" s="34"/>
    </row>
    <row r="77" spans="2:11" ht="12.75">
      <c r="B77" s="55"/>
      <c r="C77" s="129"/>
      <c r="D77" s="129"/>
      <c r="E77" s="130"/>
      <c r="F77" s="129"/>
      <c r="G77" s="129"/>
      <c r="H77" s="129"/>
      <c r="I77" s="130"/>
      <c r="J77" s="130"/>
      <c r="K77" s="34"/>
    </row>
    <row r="78" spans="2:11" ht="12.75">
      <c r="B78" s="17" t="s">
        <v>55</v>
      </c>
      <c r="C78" s="129"/>
      <c r="D78" s="129"/>
      <c r="E78" s="130"/>
      <c r="F78" s="129"/>
      <c r="G78" s="129"/>
      <c r="H78" s="129"/>
      <c r="I78" s="130"/>
      <c r="J78" s="130"/>
      <c r="K78" s="34"/>
    </row>
    <row r="79" spans="2:11" ht="12.75">
      <c r="B79" s="55" t="s">
        <v>31</v>
      </c>
      <c r="C79" s="129">
        <v>40.31075184371494</v>
      </c>
      <c r="D79" s="129">
        <v>41.222895615321306</v>
      </c>
      <c r="E79" s="130">
        <v>81.53364745903625</v>
      </c>
      <c r="F79" s="129">
        <v>6.049602636926833</v>
      </c>
      <c r="G79" s="129">
        <v>6.497547135688543</v>
      </c>
      <c r="H79" s="129">
        <v>5.919202768348391</v>
      </c>
      <c r="I79" s="130">
        <v>12.416749904036934</v>
      </c>
      <c r="J79" s="130">
        <v>100</v>
      </c>
      <c r="K79" s="34"/>
    </row>
    <row r="80" spans="2:11" ht="12.75">
      <c r="B80" s="55" t="s">
        <v>29</v>
      </c>
      <c r="C80" s="129">
        <v>62.607991535278494</v>
      </c>
      <c r="D80" s="129">
        <v>29.24758746701224</v>
      </c>
      <c r="E80" s="130">
        <v>91.85557900229074</v>
      </c>
      <c r="F80" s="129">
        <v>3.278379068209543</v>
      </c>
      <c r="G80" s="129">
        <v>3.382249009472825</v>
      </c>
      <c r="H80" s="129">
        <v>1.4837929200268796</v>
      </c>
      <c r="I80" s="130">
        <v>4.866041929499705</v>
      </c>
      <c r="J80" s="130">
        <v>100</v>
      </c>
      <c r="K80" s="34"/>
    </row>
    <row r="81" spans="2:11" ht="12.75">
      <c r="B81" s="55"/>
      <c r="C81" s="129"/>
      <c r="D81" s="129"/>
      <c r="E81" s="130"/>
      <c r="F81" s="129"/>
      <c r="G81" s="129"/>
      <c r="H81" s="129"/>
      <c r="I81" s="130"/>
      <c r="J81" s="130"/>
      <c r="K81" s="34"/>
    </row>
    <row r="82" spans="2:11" ht="12.75">
      <c r="B82" s="17" t="s">
        <v>56</v>
      </c>
      <c r="C82" s="129"/>
      <c r="D82" s="129"/>
      <c r="E82" s="130"/>
      <c r="F82" s="129"/>
      <c r="G82" s="129"/>
      <c r="H82" s="129"/>
      <c r="I82" s="130"/>
      <c r="J82" s="130"/>
      <c r="K82" s="34"/>
    </row>
    <row r="83" spans="2:11" ht="12.75">
      <c r="B83" s="55" t="s">
        <v>122</v>
      </c>
      <c r="C83" s="129">
        <v>68.88788173661848</v>
      </c>
      <c r="D83" s="129">
        <v>26.53985143174289</v>
      </c>
      <c r="E83" s="130">
        <v>95.42773316836139</v>
      </c>
      <c r="F83" s="129">
        <v>2.098586233112822</v>
      </c>
      <c r="G83" s="129">
        <v>1.997789728116044</v>
      </c>
      <c r="H83" s="129">
        <v>0.47589087040976086</v>
      </c>
      <c r="I83" s="130">
        <v>2.473680598525805</v>
      </c>
      <c r="J83" s="130">
        <v>100</v>
      </c>
      <c r="K83" s="34"/>
    </row>
    <row r="84" spans="2:35" ht="12.75">
      <c r="B84" s="55" t="s">
        <v>33</v>
      </c>
      <c r="C84" s="129">
        <v>40.238901181075725</v>
      </c>
      <c r="D84" s="129">
        <v>36.432151208097316</v>
      </c>
      <c r="E84" s="130">
        <v>76.67105238917303</v>
      </c>
      <c r="F84" s="129">
        <v>6.412788426139807</v>
      </c>
      <c r="G84" s="129">
        <v>8.985604474146863</v>
      </c>
      <c r="H84" s="129">
        <v>7.93055471054029</v>
      </c>
      <c r="I84" s="130">
        <v>16.916159184687153</v>
      </c>
      <c r="J84" s="130">
        <v>100</v>
      </c>
      <c r="K84" s="34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</row>
    <row r="85" spans="2:35" ht="12.75">
      <c r="B85" s="55" t="s">
        <v>34</v>
      </c>
      <c r="C85" s="129">
        <v>46.70305594805237</v>
      </c>
      <c r="D85" s="129">
        <v>36.51687194990739</v>
      </c>
      <c r="E85" s="130">
        <v>83.21992789795976</v>
      </c>
      <c r="F85" s="129">
        <v>5.781390020056339</v>
      </c>
      <c r="G85" s="129">
        <v>6.753629501582581</v>
      </c>
      <c r="H85" s="129">
        <v>4.24505258040131</v>
      </c>
      <c r="I85" s="130">
        <v>10.998682081983892</v>
      </c>
      <c r="J85" s="130">
        <v>100</v>
      </c>
      <c r="K85" s="34"/>
      <c r="N85" s="285"/>
      <c r="O85" s="11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</row>
    <row r="86" spans="2:35" s="218" customFormat="1" ht="12.75">
      <c r="B86" s="17" t="s">
        <v>3</v>
      </c>
      <c r="C86" s="130">
        <v>43.611572392006615</v>
      </c>
      <c r="D86" s="130">
        <v>36.47635423496964</v>
      </c>
      <c r="E86" s="130">
        <v>80.08792662697626</v>
      </c>
      <c r="F86" s="130">
        <v>6.083356458064984</v>
      </c>
      <c r="G86" s="130">
        <v>7.821072063514839</v>
      </c>
      <c r="H86" s="130">
        <v>6.007644851443922</v>
      </c>
      <c r="I86" s="130">
        <v>13.828716914958761</v>
      </c>
      <c r="J86" s="130">
        <v>100</v>
      </c>
      <c r="K86" s="34"/>
      <c r="N86" s="286"/>
      <c r="O86" s="12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334"/>
      <c r="AH86" s="334"/>
      <c r="AI86" s="334"/>
    </row>
    <row r="87" spans="2:35" s="37" customFormat="1" ht="12.75">
      <c r="B87" s="1" t="s">
        <v>100</v>
      </c>
      <c r="C87" s="129">
        <v>43.6942949844785</v>
      </c>
      <c r="D87" s="129">
        <v>39.90428418782436</v>
      </c>
      <c r="E87" s="130">
        <v>83.59857917230286</v>
      </c>
      <c r="F87" s="129">
        <v>6.768435999377995</v>
      </c>
      <c r="G87" s="129">
        <v>6.162243977893971</v>
      </c>
      <c r="H87" s="129">
        <v>3.4707408504251824</v>
      </c>
      <c r="I87" s="130">
        <v>9.632984828319154</v>
      </c>
      <c r="J87" s="130">
        <v>100</v>
      </c>
      <c r="K87" s="163"/>
      <c r="N87" s="285"/>
      <c r="O87" s="11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56"/>
      <c r="AH87" s="256"/>
      <c r="AI87" s="256"/>
    </row>
    <row r="88" spans="2:35" ht="12.75">
      <c r="B88" s="55"/>
      <c r="C88" s="129"/>
      <c r="D88" s="129"/>
      <c r="E88" s="130"/>
      <c r="F88" s="129"/>
      <c r="G88" s="129"/>
      <c r="H88" s="129"/>
      <c r="I88" s="130"/>
      <c r="J88" s="130"/>
      <c r="K88" s="34"/>
      <c r="N88" s="285"/>
      <c r="O88" s="11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</row>
    <row r="89" spans="2:35" ht="12.75">
      <c r="B89" s="17" t="s">
        <v>57</v>
      </c>
      <c r="C89" s="129"/>
      <c r="D89" s="129"/>
      <c r="E89" s="130"/>
      <c r="F89" s="129"/>
      <c r="G89" s="129"/>
      <c r="H89" s="129"/>
      <c r="I89" s="130"/>
      <c r="J89" s="130"/>
      <c r="K89" s="34"/>
      <c r="N89" s="285"/>
      <c r="O89" s="11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</row>
    <row r="90" spans="2:35" ht="12.75">
      <c r="B90" s="55" t="s">
        <v>36</v>
      </c>
      <c r="C90" s="129">
        <v>69.53355276899046</v>
      </c>
      <c r="D90" s="129">
        <v>25.560765054801728</v>
      </c>
      <c r="E90" s="130">
        <v>95.09431782379218</v>
      </c>
      <c r="F90" s="129">
        <v>1.9329134388743607</v>
      </c>
      <c r="G90" s="129">
        <v>2.0941611468871546</v>
      </c>
      <c r="H90" s="129">
        <v>0.8786075904462974</v>
      </c>
      <c r="I90" s="130">
        <v>2.9727687373334515</v>
      </c>
      <c r="J90" s="130">
        <v>100</v>
      </c>
      <c r="K90" s="34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</row>
    <row r="91" spans="2:35" ht="12.75">
      <c r="B91" s="55" t="s">
        <v>37</v>
      </c>
      <c r="C91" s="129">
        <v>51.995069799725435</v>
      </c>
      <c r="D91" s="129">
        <v>36.58296680258882</v>
      </c>
      <c r="E91" s="130">
        <v>88.57803660231426</v>
      </c>
      <c r="F91" s="129">
        <v>4.238871522833057</v>
      </c>
      <c r="G91" s="129">
        <v>4.851973915390839</v>
      </c>
      <c r="H91" s="129">
        <v>2.3311179594618574</v>
      </c>
      <c r="I91" s="130">
        <v>7.183091874852695</v>
      </c>
      <c r="J91" s="130">
        <v>100</v>
      </c>
      <c r="K91" s="34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</row>
    <row r="92" spans="2:35" ht="12.75">
      <c r="B92" s="55" t="s">
        <v>38</v>
      </c>
      <c r="C92" s="129">
        <v>39.602889331490616</v>
      </c>
      <c r="D92" s="129">
        <v>40.06973881181921</v>
      </c>
      <c r="E92" s="130">
        <v>79.67262814330982</v>
      </c>
      <c r="F92" s="129">
        <v>6.158126731367725</v>
      </c>
      <c r="G92" s="129">
        <v>7.8779481649034</v>
      </c>
      <c r="H92" s="129">
        <v>6.291296960419042</v>
      </c>
      <c r="I92" s="130">
        <v>14.16924512532244</v>
      </c>
      <c r="J92" s="130">
        <v>100</v>
      </c>
      <c r="K92" s="34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</row>
    <row r="93" spans="2:35" ht="12.75">
      <c r="B93" s="55" t="s">
        <v>39</v>
      </c>
      <c r="C93" s="129">
        <v>53.30725587182865</v>
      </c>
      <c r="D93" s="129">
        <v>34.85631316672593</v>
      </c>
      <c r="E93" s="130">
        <v>88.16356903855458</v>
      </c>
      <c r="F93" s="127">
        <v>5.1453164050147695</v>
      </c>
      <c r="G93" s="127">
        <v>4.109396178420101</v>
      </c>
      <c r="H93" s="129" t="s">
        <v>63</v>
      </c>
      <c r="I93" s="130">
        <v>6.69111455643064</v>
      </c>
      <c r="J93" s="130">
        <v>100</v>
      </c>
      <c r="K93" s="34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</row>
    <row r="94" spans="2:35" ht="12.75">
      <c r="B94" s="55" t="s">
        <v>40</v>
      </c>
      <c r="C94" s="129">
        <v>50.14402410512345</v>
      </c>
      <c r="D94" s="129">
        <v>37.4263667023888</v>
      </c>
      <c r="E94" s="130">
        <v>87.57039080751225</v>
      </c>
      <c r="F94" s="129">
        <v>5.22116292153605</v>
      </c>
      <c r="G94" s="129">
        <v>4.682017130304074</v>
      </c>
      <c r="H94" s="127">
        <v>2.526429140647631</v>
      </c>
      <c r="I94" s="130">
        <v>7.208446270951706</v>
      </c>
      <c r="J94" s="130">
        <v>100</v>
      </c>
      <c r="K94" s="34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</row>
    <row r="95" spans="2:35" ht="12.75">
      <c r="B95" s="55" t="s">
        <v>41</v>
      </c>
      <c r="C95" s="129">
        <v>72.88027993675307</v>
      </c>
      <c r="D95" s="129">
        <v>20.435272994233518</v>
      </c>
      <c r="E95" s="130">
        <v>93.31555293098658</v>
      </c>
      <c r="F95" s="129">
        <v>2.915657056374351</v>
      </c>
      <c r="G95" s="129">
        <v>2.7914296789506876</v>
      </c>
      <c r="H95" s="129" t="s">
        <v>63</v>
      </c>
      <c r="I95" s="130">
        <v>3.7687900126390548</v>
      </c>
      <c r="J95" s="130">
        <v>100</v>
      </c>
      <c r="K95" s="34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</row>
    <row r="96" spans="2:35" ht="12.75">
      <c r="B96" s="55"/>
      <c r="C96" s="129"/>
      <c r="D96" s="129"/>
      <c r="E96" s="130"/>
      <c r="F96" s="129"/>
      <c r="G96" s="129"/>
      <c r="H96" s="129"/>
      <c r="I96" s="130"/>
      <c r="J96" s="130"/>
      <c r="K96" s="34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</row>
    <row r="97" spans="2:35" ht="12.75">
      <c r="B97" s="17" t="s">
        <v>58</v>
      </c>
      <c r="C97" s="129"/>
      <c r="D97" s="129"/>
      <c r="E97" s="130"/>
      <c r="F97" s="129"/>
      <c r="G97" s="129"/>
      <c r="H97" s="129"/>
      <c r="I97" s="130"/>
      <c r="J97" s="130"/>
      <c r="K97" s="34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</row>
    <row r="98" spans="2:35" ht="12.75">
      <c r="B98" s="55" t="s">
        <v>42</v>
      </c>
      <c r="C98" s="129">
        <v>62.03265413516716</v>
      </c>
      <c r="D98" s="129">
        <v>29.304727269340457</v>
      </c>
      <c r="E98" s="130">
        <v>91.3373814045076</v>
      </c>
      <c r="F98" s="73" t="s">
        <v>63</v>
      </c>
      <c r="G98" s="72">
        <v>3.903999013045266</v>
      </c>
      <c r="H98" s="73" t="s">
        <v>63</v>
      </c>
      <c r="I98" s="130">
        <v>5.783010004686965</v>
      </c>
      <c r="J98" s="130">
        <v>100</v>
      </c>
      <c r="K98" s="34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</row>
    <row r="99" spans="2:35" ht="12.75">
      <c r="B99" s="55" t="s">
        <v>43</v>
      </c>
      <c r="C99" s="129">
        <v>60.76423636590009</v>
      </c>
      <c r="D99" s="129">
        <v>30.60527566069829</v>
      </c>
      <c r="E99" s="130">
        <v>91.36951202659839</v>
      </c>
      <c r="F99" s="71">
        <v>2.5731957839092203</v>
      </c>
      <c r="G99" s="71">
        <v>4.449677308856746</v>
      </c>
      <c r="H99" s="72">
        <v>1.6076148806356465</v>
      </c>
      <c r="I99" s="130">
        <v>6.057292189492393</v>
      </c>
      <c r="J99" s="130">
        <v>100</v>
      </c>
      <c r="K99" s="34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</row>
    <row r="100" spans="2:35" ht="12.75">
      <c r="B100" s="55" t="s">
        <v>44</v>
      </c>
      <c r="C100" s="129">
        <v>61.35625362814518</v>
      </c>
      <c r="D100" s="129">
        <v>30.215989704811253</v>
      </c>
      <c r="E100" s="130">
        <v>91.57224333295643</v>
      </c>
      <c r="F100" s="71">
        <v>3.294062027295977</v>
      </c>
      <c r="G100" s="71">
        <v>3.7990379263011222</v>
      </c>
      <c r="H100" s="73" t="s">
        <v>63</v>
      </c>
      <c r="I100" s="130">
        <v>5.133694639747581</v>
      </c>
      <c r="J100" s="130">
        <v>100</v>
      </c>
      <c r="K100" s="34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</row>
    <row r="101" spans="2:35" ht="12.75">
      <c r="B101" s="55" t="s">
        <v>45</v>
      </c>
      <c r="C101" s="129">
        <v>62.97213935202994</v>
      </c>
      <c r="D101" s="129">
        <v>28.308417274931468</v>
      </c>
      <c r="E101" s="130">
        <v>91.28055662696141</v>
      </c>
      <c r="F101" s="71">
        <v>4.328623353263499</v>
      </c>
      <c r="G101" s="72">
        <v>2.8199096938228174</v>
      </c>
      <c r="H101" s="73" t="s">
        <v>63</v>
      </c>
      <c r="I101" s="130">
        <v>4.390820019775087</v>
      </c>
      <c r="J101" s="130">
        <v>100</v>
      </c>
      <c r="K101" s="34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</row>
    <row r="102" spans="2:35" ht="12.75">
      <c r="B102" s="55" t="s">
        <v>46</v>
      </c>
      <c r="C102" s="129">
        <v>61.37969049926076</v>
      </c>
      <c r="D102" s="129">
        <v>29.71264565319255</v>
      </c>
      <c r="E102" s="130">
        <v>91.0923361524533</v>
      </c>
      <c r="F102" s="71">
        <v>3.17967643962065</v>
      </c>
      <c r="G102" s="71">
        <v>3.418071500153007</v>
      </c>
      <c r="H102" s="72">
        <v>2.3099159077730254</v>
      </c>
      <c r="I102" s="130">
        <v>5.727987407926032</v>
      </c>
      <c r="J102" s="130">
        <v>100</v>
      </c>
      <c r="K102" s="34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</row>
    <row r="103" spans="2:35" ht="12.75">
      <c r="B103" s="55" t="s">
        <v>47</v>
      </c>
      <c r="C103" s="129">
        <v>61.06737456409608</v>
      </c>
      <c r="D103" s="129">
        <v>30.84682169865672</v>
      </c>
      <c r="E103" s="130">
        <v>91.9141962627528</v>
      </c>
      <c r="F103" s="71">
        <v>3.481945864868477</v>
      </c>
      <c r="G103" s="71">
        <v>3.0959548920820446</v>
      </c>
      <c r="H103" s="73" t="s">
        <v>63</v>
      </c>
      <c r="I103" s="130">
        <v>4.603857872378715</v>
      </c>
      <c r="J103" s="130">
        <v>100</v>
      </c>
      <c r="K103" s="34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</row>
    <row r="104" spans="2:35" ht="12.75">
      <c r="B104" s="55" t="s">
        <v>48</v>
      </c>
      <c r="C104" s="129">
        <v>49.01969296223081</v>
      </c>
      <c r="D104" s="129">
        <v>35.63968869609037</v>
      </c>
      <c r="E104" s="130">
        <v>84.65938165832118</v>
      </c>
      <c r="F104" s="71">
        <v>5.318756982265793</v>
      </c>
      <c r="G104" s="71">
        <v>5.74064747887159</v>
      </c>
      <c r="H104" s="71">
        <v>4.281213880541436</v>
      </c>
      <c r="I104" s="130">
        <v>10.021861359413027</v>
      </c>
      <c r="J104" s="130">
        <v>100</v>
      </c>
      <c r="K104" s="34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</row>
    <row r="105" spans="2:35" ht="12.75">
      <c r="B105" s="55" t="s">
        <v>49</v>
      </c>
      <c r="C105" s="129">
        <v>62.91866128202893</v>
      </c>
      <c r="D105" s="129">
        <v>29.956587894178032</v>
      </c>
      <c r="E105" s="130">
        <v>92.87524917620696</v>
      </c>
      <c r="F105" s="71">
        <v>3.2644624750710998</v>
      </c>
      <c r="G105" s="71">
        <v>2.744970643662721</v>
      </c>
      <c r="H105" s="72">
        <v>1.1153177050592225</v>
      </c>
      <c r="I105" s="130">
        <v>3.8602883487219435</v>
      </c>
      <c r="J105" s="130">
        <v>100</v>
      </c>
      <c r="K105" s="34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</row>
    <row r="106" spans="2:35" ht="12.75">
      <c r="B106" s="55" t="s">
        <v>50</v>
      </c>
      <c r="C106" s="129">
        <v>65.4876127252837</v>
      </c>
      <c r="D106" s="129">
        <v>26.932104221887364</v>
      </c>
      <c r="E106" s="130">
        <v>92.41971694717105</v>
      </c>
      <c r="F106" s="72">
        <v>3.313746664368151</v>
      </c>
      <c r="G106" s="71">
        <v>2.8457749109885984</v>
      </c>
      <c r="H106" s="73" t="s">
        <v>63</v>
      </c>
      <c r="I106" s="130">
        <v>4.266536388460794</v>
      </c>
      <c r="J106" s="130">
        <v>100</v>
      </c>
      <c r="K106" s="34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</row>
    <row r="107" spans="2:35" ht="12.75">
      <c r="B107" s="55"/>
      <c r="C107" s="129"/>
      <c r="D107" s="129"/>
      <c r="E107" s="130"/>
      <c r="F107" s="129"/>
      <c r="G107" s="129"/>
      <c r="H107" s="129"/>
      <c r="I107" s="130"/>
      <c r="J107" s="130"/>
      <c r="K107" s="34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</row>
    <row r="108" spans="2:35" ht="12.75">
      <c r="B108" s="12" t="s">
        <v>86</v>
      </c>
      <c r="C108" s="129"/>
      <c r="D108" s="129"/>
      <c r="E108" s="130"/>
      <c r="F108" s="129"/>
      <c r="G108" s="129"/>
      <c r="H108" s="129"/>
      <c r="I108" s="130"/>
      <c r="J108" s="130"/>
      <c r="K108" s="34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</row>
    <row r="109" spans="2:35" ht="12.75">
      <c r="B109" s="21" t="s">
        <v>87</v>
      </c>
      <c r="C109" s="129">
        <v>61.200169647701195</v>
      </c>
      <c r="D109" s="129">
        <v>30.23550528080156</v>
      </c>
      <c r="E109" s="130">
        <v>91.43567492850275</v>
      </c>
      <c r="F109" s="129">
        <v>2.883409195751353</v>
      </c>
      <c r="G109" s="129">
        <v>4.121733983342852</v>
      </c>
      <c r="H109" s="129">
        <v>1.559181892403036</v>
      </c>
      <c r="I109" s="130">
        <v>5.680915875745889</v>
      </c>
      <c r="J109" s="130">
        <v>100</v>
      </c>
      <c r="K109" s="34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</row>
    <row r="110" spans="2:35" ht="12.75">
      <c r="B110" s="21" t="s">
        <v>88</v>
      </c>
      <c r="C110" s="129">
        <v>62.110123482970835</v>
      </c>
      <c r="D110" s="129">
        <v>29.068546646583982</v>
      </c>
      <c r="E110" s="130">
        <v>91.17867012955482</v>
      </c>
      <c r="F110" s="129">
        <v>3.7066815743835697</v>
      </c>
      <c r="G110" s="129">
        <v>3.1437034335244216</v>
      </c>
      <c r="H110" s="129">
        <v>1.9709448625371995</v>
      </c>
      <c r="I110" s="130">
        <v>5.114648296061621</v>
      </c>
      <c r="J110" s="130">
        <v>100</v>
      </c>
      <c r="K110" s="34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</row>
    <row r="111" spans="2:35" s="8" customFormat="1" ht="12.75">
      <c r="B111" s="21" t="s">
        <v>48</v>
      </c>
      <c r="C111" s="129">
        <v>49.01969296223081</v>
      </c>
      <c r="D111" s="129">
        <v>35.63968869609037</v>
      </c>
      <c r="E111" s="130">
        <v>84.65938165832118</v>
      </c>
      <c r="F111" s="129">
        <v>5.318756982265793</v>
      </c>
      <c r="G111" s="129">
        <v>5.74064747887159</v>
      </c>
      <c r="H111" s="129">
        <v>4.281213880541436</v>
      </c>
      <c r="I111" s="130">
        <v>10.021861359413027</v>
      </c>
      <c r="J111" s="130">
        <v>100</v>
      </c>
      <c r="K111" s="34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</row>
    <row r="112" spans="2:35" s="8" customFormat="1" ht="12.75">
      <c r="B112" s="21" t="s">
        <v>89</v>
      </c>
      <c r="C112" s="129">
        <v>63.080876189453996</v>
      </c>
      <c r="D112" s="129">
        <v>29.386804369651536</v>
      </c>
      <c r="E112" s="130">
        <v>92.46768055910553</v>
      </c>
      <c r="F112" s="129">
        <v>3.3419057428300363</v>
      </c>
      <c r="G112" s="129">
        <v>2.8757976882097793</v>
      </c>
      <c r="H112" s="129">
        <v>1.3146160098546718</v>
      </c>
      <c r="I112" s="130">
        <v>4.190413698064451</v>
      </c>
      <c r="J112" s="130">
        <v>100</v>
      </c>
      <c r="K112" s="34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</row>
    <row r="113" spans="2:35" s="8" customFormat="1" ht="12.75">
      <c r="B113" s="55"/>
      <c r="C113" s="130"/>
      <c r="D113" s="130"/>
      <c r="E113" s="130"/>
      <c r="F113" s="130"/>
      <c r="G113" s="130"/>
      <c r="H113" s="130"/>
      <c r="I113" s="130"/>
      <c r="J113" s="130"/>
      <c r="K113" s="34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</row>
    <row r="114" spans="2:35" ht="12.75">
      <c r="B114" s="17" t="s">
        <v>0</v>
      </c>
      <c r="C114" s="129">
        <v>60.33964197214247</v>
      </c>
      <c r="D114" s="129">
        <v>30.46586315415545</v>
      </c>
      <c r="E114" s="130">
        <v>90.80550512629792</v>
      </c>
      <c r="F114" s="129">
        <v>3.5603020263159015</v>
      </c>
      <c r="G114" s="129">
        <v>3.6991754650068516</v>
      </c>
      <c r="H114" s="129">
        <v>1.9350173823793175</v>
      </c>
      <c r="I114" s="130">
        <v>5.634192847386169</v>
      </c>
      <c r="J114" s="130">
        <v>100</v>
      </c>
      <c r="K114" s="34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</row>
    <row r="115" spans="2:35" ht="12.75">
      <c r="B115" s="123"/>
      <c r="C115" s="188"/>
      <c r="D115" s="188"/>
      <c r="E115" s="36"/>
      <c r="F115" s="188"/>
      <c r="G115" s="188"/>
      <c r="H115" s="188"/>
      <c r="I115" s="36"/>
      <c r="J115" s="188"/>
      <c r="K115" s="36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</row>
    <row r="116" spans="2:35" ht="12.75">
      <c r="B116" s="233" t="s">
        <v>62</v>
      </c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</row>
    <row r="117" spans="2:35" ht="12.75">
      <c r="B117" s="79" t="s">
        <v>64</v>
      </c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</row>
    <row r="118" spans="2:35" ht="12.75">
      <c r="B118" s="80" t="s">
        <v>65</v>
      </c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</row>
    <row r="119" ht="12.75">
      <c r="B119" s="80" t="s">
        <v>66</v>
      </c>
    </row>
    <row r="120" ht="12.75">
      <c r="B120" s="234" t="s">
        <v>183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2:BI3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6" width="19.140625" style="0" customWidth="1"/>
    <col min="7" max="7" width="10.140625" style="0" customWidth="1"/>
    <col min="8" max="9" width="14.28125" style="0" customWidth="1"/>
    <col min="11" max="13" width="14.28125" style="0" customWidth="1"/>
    <col min="14" max="14" width="38.421875" style="0" bestFit="1" customWidth="1"/>
    <col min="15" max="15" width="32.00390625" style="0" bestFit="1" customWidth="1"/>
    <col min="16" max="22" width="14.28125" style="0" customWidth="1"/>
    <col min="25" max="25" width="27.421875" style="0" customWidth="1"/>
    <col min="26" max="26" width="38.421875" style="0" bestFit="1" customWidth="1"/>
    <col min="27" max="27" width="32.00390625" style="0" bestFit="1" customWidth="1"/>
    <col min="28" max="32" width="14.28125" style="0" customWidth="1"/>
  </cols>
  <sheetData>
    <row r="2" ht="15.75">
      <c r="B2" s="248" t="s">
        <v>124</v>
      </c>
    </row>
    <row r="3" spans="14:61" ht="12.75">
      <c r="N3" s="285"/>
      <c r="O3" s="11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</row>
    <row r="4" spans="1:61" ht="12.75">
      <c r="A4" s="23"/>
      <c r="B4" s="23"/>
      <c r="C4" s="23"/>
      <c r="D4" s="23"/>
      <c r="E4" s="23"/>
      <c r="F4" s="23"/>
      <c r="G4" s="23"/>
      <c r="N4" s="285"/>
      <c r="O4" s="11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</row>
    <row r="5" spans="14:61" ht="12.75"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</row>
    <row r="6" spans="1:61" ht="12.75">
      <c r="A6" s="1"/>
      <c r="B6" s="1"/>
      <c r="C6" s="1"/>
      <c r="D6" s="1"/>
      <c r="E6" s="1"/>
      <c r="F6" s="1"/>
      <c r="G6" s="1"/>
      <c r="H6" s="17"/>
      <c r="I6" s="17"/>
      <c r="K6" s="17"/>
      <c r="L6" s="17"/>
      <c r="M6" s="17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</row>
    <row r="7" spans="1:61" ht="12.75">
      <c r="A7" s="17"/>
      <c r="B7" s="17"/>
      <c r="C7" s="17"/>
      <c r="D7" s="17"/>
      <c r="E7" s="17"/>
      <c r="F7" s="17"/>
      <c r="G7" s="17"/>
      <c r="H7" s="115" t="s">
        <v>186</v>
      </c>
      <c r="I7" s="25"/>
      <c r="K7" s="25"/>
      <c r="L7" s="25"/>
      <c r="M7" s="26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</row>
    <row r="8" spans="1:61" ht="12.75">
      <c r="A8" s="17"/>
      <c r="B8" s="17"/>
      <c r="C8" s="17"/>
      <c r="D8" s="17"/>
      <c r="E8" s="17"/>
      <c r="F8" s="17"/>
      <c r="G8" s="17"/>
      <c r="H8" s="24"/>
      <c r="I8" s="26"/>
      <c r="K8" s="26"/>
      <c r="L8" s="26"/>
      <c r="M8" s="26"/>
      <c r="N8" s="285"/>
      <c r="O8" s="11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</row>
    <row r="9" spans="1:61" ht="12.75">
      <c r="A9" s="17"/>
      <c r="B9" s="17"/>
      <c r="C9" s="17"/>
      <c r="D9" s="17"/>
      <c r="E9" s="17"/>
      <c r="F9" s="17"/>
      <c r="G9" s="17"/>
      <c r="H9" s="24"/>
      <c r="I9" s="17" t="s">
        <v>8</v>
      </c>
      <c r="J9" s="17" t="s">
        <v>9</v>
      </c>
      <c r="K9" s="17" t="s">
        <v>11</v>
      </c>
      <c r="L9" s="17" t="s">
        <v>12</v>
      </c>
      <c r="M9" s="17" t="s">
        <v>13</v>
      </c>
      <c r="N9" s="285"/>
      <c r="O9" s="297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</row>
    <row r="10" spans="1:61" ht="12.75">
      <c r="A10" s="17"/>
      <c r="B10" s="17"/>
      <c r="C10" s="17"/>
      <c r="D10" s="17"/>
      <c r="E10" s="17"/>
      <c r="F10" s="17"/>
      <c r="G10" s="17"/>
      <c r="H10" s="26" t="s">
        <v>122</v>
      </c>
      <c r="I10" s="173">
        <v>57.0067067146377</v>
      </c>
      <c r="J10" s="173">
        <v>32.71882793581861</v>
      </c>
      <c r="K10" s="173">
        <v>3.83457575414774</v>
      </c>
      <c r="L10" s="173">
        <v>4.802657965611862</v>
      </c>
      <c r="M10" s="173">
        <v>1.6372316297840357</v>
      </c>
      <c r="N10" s="285"/>
      <c r="O10" s="290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</row>
    <row r="11" spans="1:61" ht="12.75">
      <c r="A11" s="17"/>
      <c r="B11" s="17"/>
      <c r="C11" s="17"/>
      <c r="D11" s="17"/>
      <c r="E11" s="17"/>
      <c r="F11" s="17"/>
      <c r="G11" s="17"/>
      <c r="H11" s="26" t="s">
        <v>59</v>
      </c>
      <c r="I11" s="173">
        <v>44.05613599707559</v>
      </c>
      <c r="J11" s="173">
        <v>37.06174899621895</v>
      </c>
      <c r="K11" s="173">
        <v>6.396154262638679</v>
      </c>
      <c r="L11" s="173">
        <v>7.4923313404035214</v>
      </c>
      <c r="M11" s="129">
        <v>4.993629403663392</v>
      </c>
      <c r="N11" s="285"/>
      <c r="O11" s="11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</row>
    <row r="12" spans="1:61" ht="12.75">
      <c r="A12" s="17"/>
      <c r="B12" s="17"/>
      <c r="C12" s="17"/>
      <c r="D12" s="17"/>
      <c r="E12" s="17"/>
      <c r="F12" s="17"/>
      <c r="G12" s="17"/>
      <c r="H12" s="26" t="s">
        <v>100</v>
      </c>
      <c r="I12" s="173">
        <v>51.818131441582935</v>
      </c>
      <c r="J12" s="173">
        <v>34.02922970642862</v>
      </c>
      <c r="K12" s="173">
        <v>5.765858430393413</v>
      </c>
      <c r="L12" s="173">
        <v>5.924105981771908</v>
      </c>
      <c r="M12" s="129">
        <v>2.4626744398230733</v>
      </c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</row>
    <row r="13" spans="1:61" ht="12.75">
      <c r="A13" s="17"/>
      <c r="B13" s="17"/>
      <c r="C13" s="17"/>
      <c r="D13" s="17"/>
      <c r="E13" s="17"/>
      <c r="F13" s="17"/>
      <c r="G13" s="17"/>
      <c r="H13" s="26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</row>
    <row r="14" spans="1:61" ht="12.75">
      <c r="A14" s="17"/>
      <c r="B14" s="17"/>
      <c r="C14" s="17"/>
      <c r="D14" s="17"/>
      <c r="E14" s="17"/>
      <c r="F14" s="17"/>
      <c r="G14" s="17"/>
      <c r="H14" s="26"/>
      <c r="I14" s="35"/>
      <c r="J14" s="35"/>
      <c r="K14" s="35"/>
      <c r="M14" s="26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</row>
    <row r="15" spans="1:61" ht="12.75">
      <c r="A15" s="17"/>
      <c r="B15" s="17"/>
      <c r="C15" s="17"/>
      <c r="D15" s="17"/>
      <c r="E15" s="17"/>
      <c r="F15" s="17"/>
      <c r="G15" s="17"/>
      <c r="M15" s="26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</row>
    <row r="16" spans="1:61" ht="12.75">
      <c r="A16" s="17"/>
      <c r="B16" s="17"/>
      <c r="C16" s="17"/>
      <c r="D16" s="17"/>
      <c r="E16" s="17"/>
      <c r="F16" s="17"/>
      <c r="G16" s="17"/>
      <c r="H16" s="26"/>
      <c r="I16" s="35"/>
      <c r="J16" s="35"/>
      <c r="K16" s="35"/>
      <c r="M16" s="26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</row>
    <row r="17" spans="1:61" ht="12.75">
      <c r="A17" s="17"/>
      <c r="B17" s="17"/>
      <c r="C17" s="17"/>
      <c r="D17" s="17"/>
      <c r="E17" s="17"/>
      <c r="F17" s="17"/>
      <c r="G17" s="17"/>
      <c r="H17" s="24"/>
      <c r="I17" s="26"/>
      <c r="J17" s="26"/>
      <c r="K17" s="26"/>
      <c r="M17" s="26"/>
      <c r="N17" s="285"/>
      <c r="O17" s="285"/>
      <c r="P17" s="286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</row>
    <row r="18" spans="1:61" ht="12.75">
      <c r="A18" s="17"/>
      <c r="B18" s="17"/>
      <c r="C18" s="17"/>
      <c r="D18" s="17"/>
      <c r="E18" s="17"/>
      <c r="F18" s="17"/>
      <c r="G18" s="17"/>
      <c r="H18" s="24"/>
      <c r="I18" s="26"/>
      <c r="J18" s="26"/>
      <c r="K18" s="26"/>
      <c r="M18" s="26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</row>
    <row r="19" spans="1:61" ht="12.75">
      <c r="A19" s="8"/>
      <c r="B19" s="8"/>
      <c r="C19" s="8"/>
      <c r="D19" s="8"/>
      <c r="E19" s="8"/>
      <c r="F19" s="8"/>
      <c r="G19" s="8"/>
      <c r="H19" s="24"/>
      <c r="I19" s="26"/>
      <c r="J19" s="26"/>
      <c r="K19" s="26"/>
      <c r="M19" s="26"/>
      <c r="N19" s="285"/>
      <c r="O19" s="286"/>
      <c r="P19" s="286"/>
      <c r="Q19" s="286"/>
      <c r="R19" s="286"/>
      <c r="S19" s="286"/>
      <c r="T19" s="286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</row>
    <row r="20" spans="1:61" ht="12.75">
      <c r="A20" s="8"/>
      <c r="B20" s="8"/>
      <c r="C20" s="8"/>
      <c r="D20" s="8"/>
      <c r="E20" s="8"/>
      <c r="F20" s="8"/>
      <c r="G20" s="8"/>
      <c r="M20" s="26"/>
      <c r="N20" s="285"/>
      <c r="O20" s="286"/>
      <c r="P20" s="286"/>
      <c r="Q20" s="286"/>
      <c r="R20" s="286"/>
      <c r="S20" s="286"/>
      <c r="T20" s="286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</row>
    <row r="21" spans="1:61" ht="12.75">
      <c r="A21" s="17"/>
      <c r="B21" s="17"/>
      <c r="C21" s="17"/>
      <c r="D21" s="17"/>
      <c r="E21" s="17"/>
      <c r="F21" s="17"/>
      <c r="G21" s="17"/>
      <c r="M21" s="26"/>
      <c r="N21" s="285"/>
      <c r="O21" s="286"/>
      <c r="P21" s="286"/>
      <c r="Q21" s="286"/>
      <c r="R21" s="286"/>
      <c r="S21" s="286"/>
      <c r="T21" s="286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</row>
    <row r="22" spans="1:61" ht="12.75">
      <c r="A22" s="8"/>
      <c r="B22" s="8"/>
      <c r="C22" s="8"/>
      <c r="D22" s="8"/>
      <c r="E22" s="8"/>
      <c r="F22" s="8"/>
      <c r="G22" s="8"/>
      <c r="H22" s="27"/>
      <c r="I22" s="28"/>
      <c r="K22" s="29"/>
      <c r="L22" s="28"/>
      <c r="M22" s="26"/>
      <c r="N22" s="285"/>
      <c r="O22" s="286"/>
      <c r="P22" s="286"/>
      <c r="Q22" s="286"/>
      <c r="R22" s="286"/>
      <c r="S22" s="286"/>
      <c r="T22" s="286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</row>
    <row r="23" spans="1:61" ht="12.75">
      <c r="A23" s="1"/>
      <c r="B23" s="1"/>
      <c r="C23" s="1"/>
      <c r="D23" s="1"/>
      <c r="E23" s="1"/>
      <c r="F23" s="1"/>
      <c r="G23" s="1"/>
      <c r="H23" s="26"/>
      <c r="I23" s="26"/>
      <c r="K23" s="26"/>
      <c r="L23" s="26"/>
      <c r="M23" s="26"/>
      <c r="N23" s="285"/>
      <c r="O23" s="286"/>
      <c r="P23" s="286"/>
      <c r="Q23" s="286"/>
      <c r="R23" s="286"/>
      <c r="S23" s="286"/>
      <c r="T23" s="286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</row>
    <row r="24" spans="1:61" ht="12.75">
      <c r="A24" s="1"/>
      <c r="B24" s="1"/>
      <c r="C24" s="1"/>
      <c r="D24" s="1"/>
      <c r="E24" s="1"/>
      <c r="F24" s="1"/>
      <c r="G24" s="1"/>
      <c r="H24" s="26"/>
      <c r="I24" s="26"/>
      <c r="K24" s="26"/>
      <c r="L24" s="26"/>
      <c r="M24" s="26"/>
      <c r="N24" s="285"/>
      <c r="O24" s="286"/>
      <c r="P24" s="286"/>
      <c r="Q24" s="286"/>
      <c r="R24" s="286"/>
      <c r="S24" s="286"/>
      <c r="T24" s="286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</row>
    <row r="25" spans="1:61" ht="12.75">
      <c r="A25" s="1"/>
      <c r="B25" s="1"/>
      <c r="C25" s="1"/>
      <c r="D25" s="1"/>
      <c r="E25" s="1"/>
      <c r="F25" s="1"/>
      <c r="G25" s="1"/>
      <c r="H25" s="26"/>
      <c r="I25" s="26"/>
      <c r="K25" s="26"/>
      <c r="L25" s="26"/>
      <c r="M25" s="26"/>
      <c r="N25" s="285"/>
      <c r="O25" s="286"/>
      <c r="P25" s="286"/>
      <c r="Q25" s="286"/>
      <c r="R25" s="286"/>
      <c r="S25" s="286"/>
      <c r="T25" s="286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</row>
    <row r="26" spans="1:61" ht="12.75">
      <c r="A26" s="1"/>
      <c r="B26" s="1"/>
      <c r="C26" s="1"/>
      <c r="D26" s="1"/>
      <c r="E26" s="1"/>
      <c r="F26" s="1"/>
      <c r="G26" s="1"/>
      <c r="H26" s="26"/>
      <c r="I26" s="26"/>
      <c r="K26" s="26"/>
      <c r="L26" s="26"/>
      <c r="M26" s="26"/>
      <c r="N26" s="285"/>
      <c r="O26" s="286"/>
      <c r="P26" s="286"/>
      <c r="Q26" s="286"/>
      <c r="R26" s="286"/>
      <c r="S26" s="286"/>
      <c r="T26" s="286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</row>
    <row r="27" spans="1:61" ht="12.75">
      <c r="A27" s="1"/>
      <c r="B27" s="1"/>
      <c r="C27" s="1"/>
      <c r="D27" s="1"/>
      <c r="E27" s="1"/>
      <c r="F27" s="1"/>
      <c r="G27" s="1"/>
      <c r="H27" s="26"/>
      <c r="I27" s="26"/>
      <c r="K27" s="26"/>
      <c r="L27" s="26"/>
      <c r="M27" s="26"/>
      <c r="N27" s="285"/>
      <c r="O27" s="286"/>
      <c r="P27" s="286"/>
      <c r="Q27" s="286"/>
      <c r="R27" s="286"/>
      <c r="S27" s="286"/>
      <c r="T27" s="286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</row>
    <row r="28" spans="1:61" ht="12.75">
      <c r="A28" s="1"/>
      <c r="B28" s="243" t="s">
        <v>62</v>
      </c>
      <c r="C28" s="1"/>
      <c r="D28" s="1"/>
      <c r="E28" s="1"/>
      <c r="F28" s="1"/>
      <c r="G28" s="1"/>
      <c r="H28" s="26"/>
      <c r="I28" s="26"/>
      <c r="K28" s="26"/>
      <c r="L28" s="26"/>
      <c r="M28" s="26"/>
      <c r="N28" s="285"/>
      <c r="O28" s="286"/>
      <c r="P28" s="286"/>
      <c r="Q28" s="286"/>
      <c r="R28" s="286"/>
      <c r="S28" s="286"/>
      <c r="T28" s="286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</row>
    <row r="29" spans="1:61" ht="12.75">
      <c r="A29" s="1"/>
      <c r="B29" s="243" t="s">
        <v>154</v>
      </c>
      <c r="C29" s="1"/>
      <c r="D29" s="1"/>
      <c r="E29" s="1"/>
      <c r="F29" s="1"/>
      <c r="G29" s="1"/>
      <c r="H29" s="26"/>
      <c r="I29" s="26"/>
      <c r="K29" s="26"/>
      <c r="L29" s="26"/>
      <c r="M29" s="26"/>
      <c r="N29" s="285"/>
      <c r="O29" s="286"/>
      <c r="P29" s="286"/>
      <c r="Q29" s="286"/>
      <c r="R29" s="286"/>
      <c r="S29" s="286"/>
      <c r="T29" s="286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</row>
    <row r="30" spans="1:61" ht="12.75">
      <c r="A30" s="1"/>
      <c r="B30" s="243" t="s">
        <v>183</v>
      </c>
      <c r="C30" s="1"/>
      <c r="D30" s="1"/>
      <c r="E30" s="1"/>
      <c r="F30" s="1"/>
      <c r="G30" s="1"/>
      <c r="H30" s="26"/>
      <c r="I30" s="26"/>
      <c r="K30" s="26"/>
      <c r="L30" s="26"/>
      <c r="M30" s="26"/>
      <c r="N30" s="285"/>
      <c r="O30" s="286"/>
      <c r="P30" s="286"/>
      <c r="Q30" s="286"/>
      <c r="R30" s="286"/>
      <c r="S30" s="286"/>
      <c r="T30" s="286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</row>
    <row r="31" spans="1:61" ht="12.75">
      <c r="A31" s="17"/>
      <c r="B31" s="17"/>
      <c r="C31" s="17"/>
      <c r="D31" s="17"/>
      <c r="E31" s="17"/>
      <c r="F31" s="17"/>
      <c r="G31" s="17"/>
      <c r="H31" s="26"/>
      <c r="I31" s="26"/>
      <c r="K31" s="26"/>
      <c r="L31" s="26"/>
      <c r="M31" s="26"/>
      <c r="N31" s="285"/>
      <c r="O31" s="286"/>
      <c r="P31" s="286"/>
      <c r="Q31" s="286"/>
      <c r="R31" s="286"/>
      <c r="S31" s="286"/>
      <c r="T31" s="286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</row>
    <row r="32" spans="14:26" s="285" customFormat="1" ht="12.75">
      <c r="N32" s="286"/>
      <c r="Z32" s="286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2:W120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2" max="2" width="32.8515625" style="0" customWidth="1"/>
    <col min="3" max="4" width="14.00390625" style="0" customWidth="1"/>
    <col min="5" max="5" width="14.00390625" style="8" customWidth="1"/>
    <col min="6" max="8" width="14.00390625" style="0" customWidth="1"/>
    <col min="9" max="9" width="14.00390625" style="8" customWidth="1"/>
    <col min="10" max="10" width="9.28125" style="8" bestFit="1" customWidth="1"/>
    <col min="11" max="11" width="9.140625" style="8" customWidth="1"/>
    <col min="14" max="14" width="38.421875" style="0" bestFit="1" customWidth="1"/>
    <col min="15" max="15" width="32.00390625" style="0" bestFit="1" customWidth="1"/>
    <col min="16" max="20" width="12.7109375" style="0" customWidth="1"/>
  </cols>
  <sheetData>
    <row r="2" ht="15.75">
      <c r="B2" s="250" t="s">
        <v>136</v>
      </c>
    </row>
    <row r="3" ht="12.75">
      <c r="B3" s="23"/>
    </row>
    <row r="4" ht="12.75">
      <c r="B4" s="191" t="s">
        <v>150</v>
      </c>
    </row>
    <row r="5" spans="2:11" ht="38.25">
      <c r="B5" s="116"/>
      <c r="C5" s="161" t="s">
        <v>8</v>
      </c>
      <c r="D5" s="161" t="s">
        <v>9</v>
      </c>
      <c r="E5" s="161" t="s">
        <v>10</v>
      </c>
      <c r="F5" s="161" t="s">
        <v>11</v>
      </c>
      <c r="G5" s="161" t="s">
        <v>12</v>
      </c>
      <c r="H5" s="161" t="s">
        <v>13</v>
      </c>
      <c r="I5" s="185" t="s">
        <v>14</v>
      </c>
      <c r="J5" s="185" t="s">
        <v>0</v>
      </c>
      <c r="K5" s="185" t="s">
        <v>61</v>
      </c>
    </row>
    <row r="6" spans="2:11" ht="12.75">
      <c r="B6" s="51"/>
      <c r="C6" s="186"/>
      <c r="D6" s="186"/>
      <c r="E6" s="85"/>
      <c r="F6" s="186"/>
      <c r="G6" s="186"/>
      <c r="H6" s="186"/>
      <c r="I6" s="85"/>
      <c r="J6" s="85"/>
      <c r="K6" s="85"/>
    </row>
    <row r="7" spans="2:11" ht="12.75">
      <c r="B7" s="17" t="s">
        <v>53</v>
      </c>
      <c r="C7" s="1"/>
      <c r="D7" s="1"/>
      <c r="E7" s="17"/>
      <c r="F7" s="1"/>
      <c r="G7" s="1"/>
      <c r="H7" s="1"/>
      <c r="I7" s="17"/>
      <c r="J7" s="59" t="s">
        <v>52</v>
      </c>
      <c r="K7" s="17"/>
    </row>
    <row r="8" spans="2:11" ht="12.75">
      <c r="B8" s="52" t="s">
        <v>16</v>
      </c>
      <c r="C8" s="58">
        <v>265.47105751322096</v>
      </c>
      <c r="D8" s="58">
        <v>217.8042597830386</v>
      </c>
      <c r="E8" s="46">
        <v>483.2753172962596</v>
      </c>
      <c r="F8" s="136">
        <v>62.676930872358874</v>
      </c>
      <c r="G8" s="58">
        <v>132.43308391172863</v>
      </c>
      <c r="H8" s="58">
        <v>100.2652764765348</v>
      </c>
      <c r="I8" s="46">
        <v>232.69836038826344</v>
      </c>
      <c r="J8" s="46">
        <v>778.6506085568819</v>
      </c>
      <c r="K8" s="47">
        <v>461</v>
      </c>
    </row>
    <row r="9" spans="2:11" ht="12.75">
      <c r="B9" s="54" t="s">
        <v>17</v>
      </c>
      <c r="C9" s="58">
        <v>666.9406542452588</v>
      </c>
      <c r="D9" s="58">
        <v>607.1969407271976</v>
      </c>
      <c r="E9" s="46">
        <v>1274.1375949724563</v>
      </c>
      <c r="F9" s="58">
        <v>236.3246095057077</v>
      </c>
      <c r="G9" s="58">
        <v>264.73453628272466</v>
      </c>
      <c r="H9" s="58">
        <v>185.54877160685086</v>
      </c>
      <c r="I9" s="46">
        <v>450.28330788957555</v>
      </c>
      <c r="J9" s="46">
        <v>1960.7455123677394</v>
      </c>
      <c r="K9" s="47">
        <v>1317</v>
      </c>
    </row>
    <row r="10" spans="2:11" ht="12.75">
      <c r="B10" s="54" t="s">
        <v>18</v>
      </c>
      <c r="C10" s="58">
        <v>614.8336541333638</v>
      </c>
      <c r="D10" s="58">
        <v>512.0626638471404</v>
      </c>
      <c r="E10" s="46">
        <v>1126.8963179805041</v>
      </c>
      <c r="F10" s="58">
        <v>167.91724193821562</v>
      </c>
      <c r="G10" s="58">
        <v>226.66667742220596</v>
      </c>
      <c r="H10" s="58">
        <v>174.44209508345645</v>
      </c>
      <c r="I10" s="46">
        <v>401.1087725056624</v>
      </c>
      <c r="J10" s="46">
        <v>1695.9223324243824</v>
      </c>
      <c r="K10" s="47">
        <v>1250</v>
      </c>
    </row>
    <row r="11" spans="2:11" ht="12.75">
      <c r="B11" s="54" t="s">
        <v>19</v>
      </c>
      <c r="C11" s="58">
        <v>436.368896511258</v>
      </c>
      <c r="D11" s="58">
        <v>424.4993016293797</v>
      </c>
      <c r="E11" s="46">
        <v>860.8681981406378</v>
      </c>
      <c r="F11" s="58">
        <v>89.93748737644671</v>
      </c>
      <c r="G11" s="58">
        <v>173.21544392142732</v>
      </c>
      <c r="H11" s="58">
        <v>145.63807846211154</v>
      </c>
      <c r="I11" s="46">
        <v>318.85352238353886</v>
      </c>
      <c r="J11" s="46">
        <v>1269.6592079006232</v>
      </c>
      <c r="K11" s="47">
        <v>937</v>
      </c>
    </row>
    <row r="12" spans="2:11" ht="12.75">
      <c r="B12" s="54" t="s">
        <v>20</v>
      </c>
      <c r="C12" s="58">
        <v>393.75599567908216</v>
      </c>
      <c r="D12" s="58">
        <v>261.5636088147318</v>
      </c>
      <c r="E12" s="46">
        <v>655.319604493814</v>
      </c>
      <c r="F12" s="136">
        <v>56.94971692728522</v>
      </c>
      <c r="G12" s="58">
        <v>94.1915618760681</v>
      </c>
      <c r="H12" s="58">
        <v>79.44699304159342</v>
      </c>
      <c r="I12" s="46">
        <v>173.6385549176615</v>
      </c>
      <c r="J12" s="46">
        <v>885.9078763387607</v>
      </c>
      <c r="K12" s="47">
        <v>733</v>
      </c>
    </row>
    <row r="13" spans="2:11" ht="12.75">
      <c r="B13" s="54" t="s">
        <v>21</v>
      </c>
      <c r="C13" s="58">
        <v>920.5418444499088</v>
      </c>
      <c r="D13" s="58">
        <v>454.5279988468973</v>
      </c>
      <c r="E13" s="46">
        <v>1375.069843296806</v>
      </c>
      <c r="F13" s="58">
        <v>74.13120039288076</v>
      </c>
      <c r="G13" s="58">
        <v>114.2473785809926</v>
      </c>
      <c r="H13" s="58">
        <v>91.71285155878117</v>
      </c>
      <c r="I13" s="46">
        <v>205.96023013977378</v>
      </c>
      <c r="J13" s="46">
        <v>1655.1612738294607</v>
      </c>
      <c r="K13" s="47">
        <v>1362</v>
      </c>
    </row>
    <row r="14" spans="2:11" ht="12.75">
      <c r="B14" s="54"/>
      <c r="C14" s="63"/>
      <c r="D14" s="63"/>
      <c r="E14" s="47"/>
      <c r="F14" s="63"/>
      <c r="G14" s="63"/>
      <c r="H14" s="63"/>
      <c r="I14" s="47"/>
      <c r="J14" s="47"/>
      <c r="K14" s="47"/>
    </row>
    <row r="15" spans="2:11" ht="12.75">
      <c r="B15" s="32" t="s">
        <v>54</v>
      </c>
      <c r="C15" s="63"/>
      <c r="D15" s="63"/>
      <c r="E15" s="47"/>
      <c r="F15" s="63"/>
      <c r="G15" s="63"/>
      <c r="H15" s="63"/>
      <c r="I15" s="47"/>
      <c r="J15" s="47"/>
      <c r="K15" s="47"/>
    </row>
    <row r="16" spans="2:11" ht="12.75">
      <c r="B16" s="19" t="s">
        <v>140</v>
      </c>
      <c r="C16" s="58">
        <v>1345.8488920263987</v>
      </c>
      <c r="D16" s="58">
        <v>1014.4415500245495</v>
      </c>
      <c r="E16" s="46">
        <v>2360.2904420509485</v>
      </c>
      <c r="F16" s="58">
        <v>340.714135712766</v>
      </c>
      <c r="G16" s="58">
        <v>429.78680592259843</v>
      </c>
      <c r="H16" s="58">
        <v>299.2410532226411</v>
      </c>
      <c r="I16" s="46">
        <v>729.0278591452395</v>
      </c>
      <c r="J16" s="46">
        <v>3430.032436908954</v>
      </c>
      <c r="K16" s="47">
        <v>2267</v>
      </c>
    </row>
    <row r="17" spans="2:11" ht="12.75">
      <c r="B17" s="55" t="s">
        <v>24</v>
      </c>
      <c r="C17" s="58">
        <v>286.76450539489093</v>
      </c>
      <c r="D17" s="58">
        <v>291.979238088578</v>
      </c>
      <c r="E17" s="46">
        <v>578.743743483469</v>
      </c>
      <c r="F17" s="58">
        <v>76.50034210969883</v>
      </c>
      <c r="G17" s="58">
        <v>91.9307628196715</v>
      </c>
      <c r="H17" s="58">
        <v>71.89349863436045</v>
      </c>
      <c r="I17" s="46">
        <v>163.82426145403196</v>
      </c>
      <c r="J17" s="46">
        <v>819.0683470471997</v>
      </c>
      <c r="K17" s="47">
        <v>617</v>
      </c>
    </row>
    <row r="18" spans="2:11" ht="12.75">
      <c r="B18" s="56" t="s">
        <v>25</v>
      </c>
      <c r="C18" s="58">
        <v>967.2788547733261</v>
      </c>
      <c r="D18" s="58">
        <v>486.6857986102414</v>
      </c>
      <c r="E18" s="46">
        <v>1453.9646533835676</v>
      </c>
      <c r="F18" s="58">
        <v>83.78460182124104</v>
      </c>
      <c r="G18" s="58">
        <v>125.70647846447253</v>
      </c>
      <c r="H18" s="58">
        <v>100.10317656493433</v>
      </c>
      <c r="I18" s="46">
        <v>225.80965502940685</v>
      </c>
      <c r="J18" s="46">
        <v>1763.5589102342153</v>
      </c>
      <c r="K18" s="47">
        <v>1459</v>
      </c>
    </row>
    <row r="19" spans="2:11" ht="12.75">
      <c r="B19" s="56" t="s">
        <v>26</v>
      </c>
      <c r="C19" s="58">
        <v>187.61242929476964</v>
      </c>
      <c r="D19" s="58">
        <v>176.58210223936976</v>
      </c>
      <c r="E19" s="46">
        <v>364.1945315341394</v>
      </c>
      <c r="F19" s="135" t="s">
        <v>63</v>
      </c>
      <c r="G19" s="58">
        <v>106.7609140710719</v>
      </c>
      <c r="H19" s="58">
        <v>88.8913479304216</v>
      </c>
      <c r="I19" s="46">
        <v>195.6522620014935</v>
      </c>
      <c r="J19" s="46">
        <v>599.1184602764304</v>
      </c>
      <c r="K19" s="47">
        <v>433</v>
      </c>
    </row>
    <row r="20" spans="2:11" ht="12.75">
      <c r="B20" s="20" t="s">
        <v>141</v>
      </c>
      <c r="C20" s="136">
        <v>76.90745433176224</v>
      </c>
      <c r="D20" s="136">
        <v>70.0578301652276</v>
      </c>
      <c r="E20" s="46">
        <v>146.96528449698985</v>
      </c>
      <c r="F20" s="135" t="s">
        <v>63</v>
      </c>
      <c r="G20" s="135" t="s">
        <v>63</v>
      </c>
      <c r="H20" s="135" t="s">
        <v>63</v>
      </c>
      <c r="I20" s="46">
        <v>78.80773574318852</v>
      </c>
      <c r="J20" s="46">
        <v>253.7402687055444</v>
      </c>
      <c r="K20" s="47">
        <v>162</v>
      </c>
    </row>
    <row r="21" spans="2:11" ht="12.75">
      <c r="B21" s="56" t="s">
        <v>51</v>
      </c>
      <c r="C21" s="58">
        <v>433.4999667109452</v>
      </c>
      <c r="D21" s="58">
        <v>437.9082545204181</v>
      </c>
      <c r="E21" s="46">
        <v>871.4082212313633</v>
      </c>
      <c r="F21" s="58">
        <v>119.69919216302547</v>
      </c>
      <c r="G21" s="58">
        <v>211.5813764403639</v>
      </c>
      <c r="H21" s="58">
        <v>177.83959841075063</v>
      </c>
      <c r="I21" s="46">
        <v>389.4209748511145</v>
      </c>
      <c r="J21" s="46">
        <v>1380.5283882455033</v>
      </c>
      <c r="K21" s="47">
        <v>1122</v>
      </c>
    </row>
    <row r="22" spans="2:11" ht="12.75">
      <c r="B22" s="56"/>
      <c r="C22" s="63"/>
      <c r="D22" s="63"/>
      <c r="E22" s="47"/>
      <c r="F22" s="63"/>
      <c r="G22" s="63"/>
      <c r="H22" s="63"/>
      <c r="I22" s="47"/>
      <c r="J22" s="47"/>
      <c r="K22" s="47"/>
    </row>
    <row r="23" spans="2:11" ht="12.75">
      <c r="B23" s="33" t="s">
        <v>55</v>
      </c>
      <c r="C23" s="63"/>
      <c r="D23" s="63"/>
      <c r="E23" s="47"/>
      <c r="F23" s="63"/>
      <c r="G23" s="63"/>
      <c r="H23" s="63"/>
      <c r="I23" s="47"/>
      <c r="J23" s="47"/>
      <c r="K23" s="47"/>
    </row>
    <row r="24" spans="2:11" ht="12.75">
      <c r="B24" s="56" t="s">
        <v>31</v>
      </c>
      <c r="C24" s="63">
        <v>436.5267902486016</v>
      </c>
      <c r="D24" s="63">
        <v>435.7010032698977</v>
      </c>
      <c r="E24" s="47">
        <v>872.2277935184993</v>
      </c>
      <c r="F24" s="63">
        <v>150.64193053226603</v>
      </c>
      <c r="G24" s="63">
        <v>172.123668984693</v>
      </c>
      <c r="H24" s="63">
        <v>141.25705273118356</v>
      </c>
      <c r="I24" s="47">
        <v>313.3807217158766</v>
      </c>
      <c r="J24" s="47">
        <v>1336.250445766642</v>
      </c>
      <c r="K24" s="47">
        <v>864</v>
      </c>
    </row>
    <row r="25" spans="2:11" ht="12.75">
      <c r="B25" s="56" t="s">
        <v>29</v>
      </c>
      <c r="C25" s="63">
        <v>2861.385312283483</v>
      </c>
      <c r="D25" s="63">
        <v>2041.9537703784888</v>
      </c>
      <c r="E25" s="47">
        <v>4903.339082661972</v>
      </c>
      <c r="F25" s="63">
        <v>537.2952564806291</v>
      </c>
      <c r="G25" s="63">
        <v>833.3650130104535</v>
      </c>
      <c r="H25" s="63">
        <v>635.7970134981449</v>
      </c>
      <c r="I25" s="47">
        <v>1469.1620265085985</v>
      </c>
      <c r="J25" s="47">
        <v>6909.796365651199</v>
      </c>
      <c r="K25" s="47">
        <v>5196</v>
      </c>
    </row>
    <row r="26" spans="2:11" ht="12.75">
      <c r="B26" s="56"/>
      <c r="C26" s="63"/>
      <c r="D26" s="63"/>
      <c r="E26" s="47"/>
      <c r="F26" s="63"/>
      <c r="G26" s="63"/>
      <c r="H26" s="63"/>
      <c r="I26" s="47"/>
      <c r="J26" s="47"/>
      <c r="K26" s="47"/>
    </row>
    <row r="27" spans="2:11" ht="12.75">
      <c r="B27" s="33" t="s">
        <v>56</v>
      </c>
      <c r="C27" s="63"/>
      <c r="D27" s="63"/>
      <c r="E27" s="47"/>
      <c r="F27" s="63"/>
      <c r="G27" s="63"/>
      <c r="H27" s="63"/>
      <c r="I27" s="47"/>
      <c r="J27" s="47"/>
      <c r="K27" s="47"/>
    </row>
    <row r="28" spans="2:11" ht="12.75">
      <c r="B28" s="20" t="s">
        <v>122</v>
      </c>
      <c r="C28" s="22">
        <v>340.6151007884436</v>
      </c>
      <c r="D28" s="22">
        <v>290.30188612102756</v>
      </c>
      <c r="E28" s="241">
        <v>630.9169869094712</v>
      </c>
      <c r="F28" s="22">
        <v>100.89188523981414</v>
      </c>
      <c r="G28" s="155">
        <v>111.01170713453652</v>
      </c>
      <c r="H28" s="22">
        <v>112.38765859109711</v>
      </c>
      <c r="I28" s="241">
        <v>223.39936572563363</v>
      </c>
      <c r="J28" s="241">
        <v>955.2082378749191</v>
      </c>
      <c r="K28" s="241">
        <v>643</v>
      </c>
    </row>
    <row r="29" spans="2:11" ht="12.75">
      <c r="B29" s="55" t="s">
        <v>33</v>
      </c>
      <c r="C29" s="63">
        <v>581.0509099501477</v>
      </c>
      <c r="D29" s="63">
        <v>617.3548290668638</v>
      </c>
      <c r="E29" s="47">
        <v>1198.4057390170115</v>
      </c>
      <c r="F29" s="63">
        <v>151.23598582351102</v>
      </c>
      <c r="G29" s="63">
        <v>261.743738736882</v>
      </c>
      <c r="H29" s="63">
        <v>208.94756288651564</v>
      </c>
      <c r="I29" s="47">
        <v>470.69130162339764</v>
      </c>
      <c r="J29" s="47">
        <v>1820.3330264639203</v>
      </c>
      <c r="K29" s="47">
        <v>1449</v>
      </c>
    </row>
    <row r="30" spans="2:11" ht="12.75">
      <c r="B30" s="55" t="s">
        <v>34</v>
      </c>
      <c r="C30" s="63">
        <v>822.9714944157538</v>
      </c>
      <c r="D30" s="63">
        <v>623.749022221812</v>
      </c>
      <c r="E30" s="47">
        <v>1446.7205166375657</v>
      </c>
      <c r="F30" s="63">
        <v>122.85159409857603</v>
      </c>
      <c r="G30" s="63">
        <v>260.555558843815</v>
      </c>
      <c r="H30" s="63">
        <v>147.98804802636056</v>
      </c>
      <c r="I30" s="47">
        <v>408.54360687017555</v>
      </c>
      <c r="J30" s="47">
        <v>1978.115717606317</v>
      </c>
      <c r="K30" s="47">
        <v>1579</v>
      </c>
    </row>
    <row r="31" spans="2:11" ht="12.75">
      <c r="B31" s="17" t="s">
        <v>3</v>
      </c>
      <c r="C31" s="47">
        <v>1404.0224043659014</v>
      </c>
      <c r="D31" s="47">
        <v>1241.1038512886757</v>
      </c>
      <c r="E31" s="47">
        <v>2645.126255654577</v>
      </c>
      <c r="F31" s="47">
        <v>274.08757992208706</v>
      </c>
      <c r="G31" s="47">
        <v>522.2992975806969</v>
      </c>
      <c r="H31" s="47">
        <v>356.9356109128762</v>
      </c>
      <c r="I31" s="47">
        <v>879.2349084935731</v>
      </c>
      <c r="J31" s="47">
        <v>3798.4487440702374</v>
      </c>
      <c r="K31" s="47">
        <v>3028</v>
      </c>
    </row>
    <row r="32" spans="2:11" ht="12.75">
      <c r="B32" s="11" t="s">
        <v>100</v>
      </c>
      <c r="C32" s="63">
        <v>1553.2745973777464</v>
      </c>
      <c r="D32" s="63">
        <v>946.2490362386827</v>
      </c>
      <c r="E32" s="47">
        <v>2499.523633616429</v>
      </c>
      <c r="F32" s="63">
        <v>312.9577218509935</v>
      </c>
      <c r="G32" s="63">
        <v>372.17767727991406</v>
      </c>
      <c r="H32" s="63">
        <v>307.730796725355</v>
      </c>
      <c r="I32" s="47">
        <v>679.908474005269</v>
      </c>
      <c r="J32" s="47">
        <v>3492.3898294726914</v>
      </c>
      <c r="K32" s="47">
        <v>2389</v>
      </c>
    </row>
    <row r="33" spans="2:11" ht="12.75">
      <c r="B33" s="21"/>
      <c r="C33" s="63"/>
      <c r="D33" s="63"/>
      <c r="E33" s="47"/>
      <c r="F33" s="63"/>
      <c r="G33" s="63"/>
      <c r="H33" s="63"/>
      <c r="I33" s="47"/>
      <c r="J33" s="47"/>
      <c r="K33" s="47"/>
    </row>
    <row r="34" spans="2:11" ht="12.75">
      <c r="B34" s="12" t="s">
        <v>57</v>
      </c>
      <c r="C34" s="63"/>
      <c r="D34" s="63"/>
      <c r="E34" s="47"/>
      <c r="F34" s="63"/>
      <c r="G34" s="63"/>
      <c r="H34" s="63"/>
      <c r="I34" s="47"/>
      <c r="J34" s="47"/>
      <c r="K34" s="47"/>
    </row>
    <row r="35" spans="2:11" ht="12.75">
      <c r="B35" s="55" t="s">
        <v>36</v>
      </c>
      <c r="C35" s="187">
        <v>800.4560526631973</v>
      </c>
      <c r="D35" s="187">
        <v>515.1680989079501</v>
      </c>
      <c r="E35" s="47">
        <v>1315.6241515711474</v>
      </c>
      <c r="F35" s="187">
        <v>123.89715235624087</v>
      </c>
      <c r="G35" s="187">
        <v>194.55285662474418</v>
      </c>
      <c r="H35" s="187">
        <v>162.23876154038703</v>
      </c>
      <c r="I35" s="47">
        <v>356.79161816513124</v>
      </c>
      <c r="J35" s="47">
        <v>1796.3129220925196</v>
      </c>
      <c r="K35" s="47">
        <v>1301</v>
      </c>
    </row>
    <row r="36" spans="2:11" ht="12.75">
      <c r="B36" s="55" t="s">
        <v>37</v>
      </c>
      <c r="C36" s="53">
        <v>453.3496600176899</v>
      </c>
      <c r="D36" s="53">
        <v>394.9299250728441</v>
      </c>
      <c r="E36" s="47">
        <v>848.279585090534</v>
      </c>
      <c r="F36" s="53">
        <v>150.96566951428554</v>
      </c>
      <c r="G36" s="53">
        <v>192.21541226563673</v>
      </c>
      <c r="H36" s="53">
        <v>156.2958274769469</v>
      </c>
      <c r="I36" s="47">
        <v>348.5112397425836</v>
      </c>
      <c r="J36" s="47">
        <v>1347.7564943474033</v>
      </c>
      <c r="K36" s="47">
        <v>1087</v>
      </c>
    </row>
    <row r="37" spans="2:11" ht="12.75">
      <c r="B37" s="55" t="s">
        <v>38</v>
      </c>
      <c r="C37" s="53">
        <v>333.53613080397275</v>
      </c>
      <c r="D37" s="53">
        <v>339.6445704185267</v>
      </c>
      <c r="E37" s="47">
        <v>673.1807012224995</v>
      </c>
      <c r="F37" s="53">
        <v>87.05333219000258</v>
      </c>
      <c r="G37" s="53">
        <v>188.21707988639724</v>
      </c>
      <c r="H37" s="53">
        <v>146.21302992756617</v>
      </c>
      <c r="I37" s="47">
        <v>334.43010981396344</v>
      </c>
      <c r="J37" s="47">
        <v>1094.6641432264655</v>
      </c>
      <c r="K37" s="47">
        <v>912</v>
      </c>
    </row>
    <row r="38" spans="2:11" ht="12.75">
      <c r="B38" s="55" t="s">
        <v>39</v>
      </c>
      <c r="C38" s="53">
        <v>301.03237881414924</v>
      </c>
      <c r="D38" s="53">
        <v>238.74196758621255</v>
      </c>
      <c r="E38" s="47">
        <v>539.7743464003618</v>
      </c>
      <c r="F38" s="68">
        <v>84.20666742394138</v>
      </c>
      <c r="G38" s="53">
        <v>105.29045437712584</v>
      </c>
      <c r="H38" s="53">
        <v>79.47000652422751</v>
      </c>
      <c r="I38" s="47">
        <v>184.76046090135335</v>
      </c>
      <c r="J38" s="47">
        <v>808.7414747256564</v>
      </c>
      <c r="K38" s="47">
        <v>528</v>
      </c>
    </row>
    <row r="39" spans="2:11" ht="12.75">
      <c r="B39" s="55" t="s">
        <v>40</v>
      </c>
      <c r="C39" s="53">
        <v>668.7271611323911</v>
      </c>
      <c r="D39" s="53">
        <v>604.1102801264365</v>
      </c>
      <c r="E39" s="47">
        <v>1272.8374412588275</v>
      </c>
      <c r="F39" s="53">
        <v>175.4902786690763</v>
      </c>
      <c r="G39" s="53">
        <v>230.06025682387678</v>
      </c>
      <c r="H39" s="53">
        <v>151.7274267762411</v>
      </c>
      <c r="I39" s="47">
        <v>381.7876836001179</v>
      </c>
      <c r="J39" s="47">
        <v>1830.1154035280217</v>
      </c>
      <c r="K39" s="47">
        <v>1133</v>
      </c>
    </row>
    <row r="40" spans="2:11" ht="12.75">
      <c r="B40" s="55" t="s">
        <v>41</v>
      </c>
      <c r="C40" s="53">
        <v>740.8107191006922</v>
      </c>
      <c r="D40" s="53">
        <v>385.0599315364154</v>
      </c>
      <c r="E40" s="47">
        <v>1125.8706506371075</v>
      </c>
      <c r="F40" s="53">
        <v>66.32408685934809</v>
      </c>
      <c r="G40" s="53">
        <v>95.15262201736653</v>
      </c>
      <c r="H40" s="53">
        <v>81.1090139839594</v>
      </c>
      <c r="I40" s="47">
        <v>176.26163600132594</v>
      </c>
      <c r="J40" s="47">
        <v>1368.4563734977814</v>
      </c>
      <c r="K40" s="47">
        <v>1099</v>
      </c>
    </row>
    <row r="41" spans="2:11" ht="12.75">
      <c r="B41" s="55"/>
      <c r="C41" s="63"/>
      <c r="D41" s="63"/>
      <c r="E41" s="47"/>
      <c r="F41" s="63"/>
      <c r="G41" s="63"/>
      <c r="H41" s="63"/>
      <c r="I41" s="47"/>
      <c r="J41" s="47"/>
      <c r="K41" s="47"/>
    </row>
    <row r="42" spans="2:11" ht="12.75">
      <c r="B42" s="12" t="s">
        <v>58</v>
      </c>
      <c r="C42" s="63"/>
      <c r="D42" s="63"/>
      <c r="E42" s="47"/>
      <c r="F42" s="63"/>
      <c r="G42" s="63"/>
      <c r="H42" s="63"/>
      <c r="I42" s="47"/>
      <c r="J42" s="47"/>
      <c r="K42" s="47"/>
    </row>
    <row r="43" spans="2:11" ht="12.75">
      <c r="B43" s="55" t="s">
        <v>42</v>
      </c>
      <c r="C43" s="58">
        <v>192.04241624939246</v>
      </c>
      <c r="D43" s="58">
        <v>125.89460237728103</v>
      </c>
      <c r="E43" s="46">
        <v>317.9370186266735</v>
      </c>
      <c r="F43" s="135" t="s">
        <v>63</v>
      </c>
      <c r="G43" s="135" t="s">
        <v>63</v>
      </c>
      <c r="H43" s="136">
        <v>45.35904414308834</v>
      </c>
      <c r="I43" s="46">
        <v>84.06275505158415</v>
      </c>
      <c r="J43" s="46">
        <v>426.74617156616875</v>
      </c>
      <c r="K43" s="47">
        <v>354</v>
      </c>
    </row>
    <row r="44" spans="2:11" ht="12.75">
      <c r="B44" s="55" t="s">
        <v>43</v>
      </c>
      <c r="C44" s="58">
        <v>478.7401691700088</v>
      </c>
      <c r="D44" s="58">
        <v>316.08416675130167</v>
      </c>
      <c r="E44" s="46">
        <v>794.8243359213104</v>
      </c>
      <c r="F44" s="58">
        <v>65.67097509655464</v>
      </c>
      <c r="G44" s="58">
        <v>120.77340241375462</v>
      </c>
      <c r="H44" s="58">
        <v>81.82444401427107</v>
      </c>
      <c r="I44" s="46">
        <v>202.5978464280257</v>
      </c>
      <c r="J44" s="46">
        <v>1063.0931574458907</v>
      </c>
      <c r="K44" s="47">
        <v>850</v>
      </c>
    </row>
    <row r="45" spans="2:11" ht="12.75">
      <c r="B45" s="55" t="s">
        <v>44</v>
      </c>
      <c r="C45" s="58">
        <v>328.64610035917394</v>
      </c>
      <c r="D45" s="58">
        <v>245.1799294986927</v>
      </c>
      <c r="E45" s="46">
        <v>573.8260298578666</v>
      </c>
      <c r="F45" s="136">
        <v>43.19643370701929</v>
      </c>
      <c r="G45" s="58">
        <v>85.23786990629648</v>
      </c>
      <c r="H45" s="58">
        <v>65.87143746601866</v>
      </c>
      <c r="I45" s="46">
        <v>151.10930737231513</v>
      </c>
      <c r="J45" s="46">
        <v>768.131770937201</v>
      </c>
      <c r="K45" s="47">
        <v>645</v>
      </c>
    </row>
    <row r="46" spans="2:11" ht="12.75">
      <c r="B46" s="55" t="s">
        <v>45</v>
      </c>
      <c r="C46" s="58">
        <v>262.5483326359088</v>
      </c>
      <c r="D46" s="58">
        <v>189.07881386443046</v>
      </c>
      <c r="E46" s="46">
        <v>451.6271465003393</v>
      </c>
      <c r="F46" s="136">
        <v>39.83316691602678</v>
      </c>
      <c r="G46" s="58">
        <v>64.99051530085862</v>
      </c>
      <c r="H46" s="136">
        <v>47.68329189601243</v>
      </c>
      <c r="I46" s="46">
        <v>112.67380719687105</v>
      </c>
      <c r="J46" s="46">
        <v>604.1341206132371</v>
      </c>
      <c r="K46" s="47">
        <v>470</v>
      </c>
    </row>
    <row r="47" spans="2:11" ht="12.75">
      <c r="B47" s="55" t="s">
        <v>46</v>
      </c>
      <c r="C47" s="58">
        <v>288.8837110095877</v>
      </c>
      <c r="D47" s="58">
        <v>208.74807275767301</v>
      </c>
      <c r="E47" s="46">
        <v>497.63178376726074</v>
      </c>
      <c r="F47" s="136">
        <v>58.59449210699774</v>
      </c>
      <c r="G47" s="58">
        <v>108.32437192783681</v>
      </c>
      <c r="H47" s="58">
        <v>94.87075780554018</v>
      </c>
      <c r="I47" s="46">
        <v>203.19512973337697</v>
      </c>
      <c r="J47" s="46">
        <v>759.4214056076354</v>
      </c>
      <c r="K47" s="47">
        <v>566</v>
      </c>
    </row>
    <row r="48" spans="2:11" ht="12.75">
      <c r="B48" s="55" t="s">
        <v>47</v>
      </c>
      <c r="C48" s="58">
        <v>323.4221291773109</v>
      </c>
      <c r="D48" s="58">
        <v>250.8578496526608</v>
      </c>
      <c r="E48" s="46">
        <v>574.2799788299717</v>
      </c>
      <c r="F48" s="136">
        <v>55.386659068909886</v>
      </c>
      <c r="G48" s="58">
        <v>105.04615983126851</v>
      </c>
      <c r="H48" s="58">
        <v>70.05123388924152</v>
      </c>
      <c r="I48" s="46">
        <v>175.09739372051</v>
      </c>
      <c r="J48" s="46">
        <v>804.7640316193916</v>
      </c>
      <c r="K48" s="47">
        <v>622</v>
      </c>
    </row>
    <row r="49" spans="2:11" ht="12.75">
      <c r="B49" s="55" t="s">
        <v>48</v>
      </c>
      <c r="C49" s="58">
        <v>608.7226811404387</v>
      </c>
      <c r="D49" s="58">
        <v>550.7721289446129</v>
      </c>
      <c r="E49" s="46">
        <v>1159.4948100850515</v>
      </c>
      <c r="F49" s="58">
        <v>203.80823318231893</v>
      </c>
      <c r="G49" s="58">
        <v>276.06476116363626</v>
      </c>
      <c r="H49" s="58">
        <v>229.4130224761765</v>
      </c>
      <c r="I49" s="46">
        <v>505.47778363981274</v>
      </c>
      <c r="J49" s="46">
        <v>1868.7808269071834</v>
      </c>
      <c r="K49" s="47">
        <v>1142</v>
      </c>
    </row>
    <row r="50" spans="2:11" ht="12.75">
      <c r="B50" s="55" t="s">
        <v>49</v>
      </c>
      <c r="C50" s="58">
        <v>472.2760228652862</v>
      </c>
      <c r="D50" s="58">
        <v>383.08307323825795</v>
      </c>
      <c r="E50" s="46">
        <v>855.3590961035442</v>
      </c>
      <c r="F50" s="58">
        <v>119.96663268032695</v>
      </c>
      <c r="G50" s="58">
        <v>110.55267447837447</v>
      </c>
      <c r="H50" s="58">
        <v>100.12296170808348</v>
      </c>
      <c r="I50" s="46">
        <v>210.67563618645795</v>
      </c>
      <c r="J50" s="46">
        <v>1186.0013649703292</v>
      </c>
      <c r="K50" s="47">
        <v>845</v>
      </c>
    </row>
    <row r="51" spans="2:11" ht="12.75">
      <c r="B51" s="55" t="s">
        <v>50</v>
      </c>
      <c r="C51" s="58">
        <v>342.63053992498345</v>
      </c>
      <c r="D51" s="58">
        <v>207.95613656347408</v>
      </c>
      <c r="E51" s="46">
        <v>550.5866764884576</v>
      </c>
      <c r="F51" s="58">
        <v>76.73419636682951</v>
      </c>
      <c r="G51" s="58">
        <v>95.7952160646256</v>
      </c>
      <c r="H51" s="136">
        <v>41.85787283089599</v>
      </c>
      <c r="I51" s="46">
        <v>137.6530888955216</v>
      </c>
      <c r="J51" s="46">
        <v>764.9739617508086</v>
      </c>
      <c r="K51" s="47">
        <v>566</v>
      </c>
    </row>
    <row r="52" spans="2:11" ht="12.75">
      <c r="B52" s="55"/>
      <c r="C52" s="63"/>
      <c r="D52" s="63"/>
      <c r="E52" s="47"/>
      <c r="F52" s="63"/>
      <c r="G52" s="63"/>
      <c r="H52" s="63"/>
      <c r="I52" s="47"/>
      <c r="J52" s="47"/>
      <c r="K52" s="47"/>
    </row>
    <row r="53" spans="2:11" ht="12.75">
      <c r="B53" s="12" t="s">
        <v>86</v>
      </c>
      <c r="C53" s="63"/>
      <c r="D53" s="63"/>
      <c r="E53" s="47"/>
      <c r="F53" s="63"/>
      <c r="G53" s="63"/>
      <c r="H53" s="63"/>
      <c r="I53" s="47"/>
      <c r="J53" s="47"/>
      <c r="K53" s="47"/>
    </row>
    <row r="54" spans="2:11" ht="12.75">
      <c r="B54" s="21" t="s">
        <v>87</v>
      </c>
      <c r="C54" s="53">
        <v>999.4286857785763</v>
      </c>
      <c r="D54" s="53">
        <v>687.1586986272758</v>
      </c>
      <c r="E54" s="47">
        <v>1686.5873844058522</v>
      </c>
      <c r="F54" s="53">
        <v>133.61380669148514</v>
      </c>
      <c r="G54" s="53">
        <v>244.714983228547</v>
      </c>
      <c r="H54" s="53">
        <v>193.0549256233781</v>
      </c>
      <c r="I54" s="47">
        <v>437.7699088519251</v>
      </c>
      <c r="J54" s="47">
        <v>2257.9710999492627</v>
      </c>
      <c r="K54" s="47">
        <v>1849</v>
      </c>
    </row>
    <row r="55" spans="2:11" ht="12.75">
      <c r="B55" s="21" t="s">
        <v>88</v>
      </c>
      <c r="C55" s="53">
        <v>551.4320436454963</v>
      </c>
      <c r="D55" s="53">
        <v>397.82688662210364</v>
      </c>
      <c r="E55" s="47">
        <v>949.2589302675999</v>
      </c>
      <c r="F55" s="53">
        <v>98.42765902302449</v>
      </c>
      <c r="G55" s="53">
        <v>173.31488722869545</v>
      </c>
      <c r="H55" s="53">
        <v>142.5540497015526</v>
      </c>
      <c r="I55" s="47">
        <v>315.8689369302481</v>
      </c>
      <c r="J55" s="47">
        <v>1363.5555262208725</v>
      </c>
      <c r="K55" s="47">
        <v>1036</v>
      </c>
    </row>
    <row r="56" spans="2:11" ht="12.75">
      <c r="B56" s="21" t="s">
        <v>48</v>
      </c>
      <c r="C56" s="53">
        <v>608.7226811404387</v>
      </c>
      <c r="D56" s="53">
        <v>550.7721289446129</v>
      </c>
      <c r="E56" s="47">
        <v>1159.4948100850515</v>
      </c>
      <c r="F56" s="53">
        <v>203.80823318231893</v>
      </c>
      <c r="G56" s="53">
        <v>276.06476116363626</v>
      </c>
      <c r="H56" s="53">
        <v>229.4130224761765</v>
      </c>
      <c r="I56" s="47">
        <v>505.47778363981274</v>
      </c>
      <c r="J56" s="47">
        <v>1868.7808269071834</v>
      </c>
      <c r="K56" s="47">
        <v>1142</v>
      </c>
    </row>
    <row r="57" spans="2:11" ht="12.75">
      <c r="B57" s="21" t="s">
        <v>89</v>
      </c>
      <c r="C57" s="53">
        <v>1138.3286919675818</v>
      </c>
      <c r="D57" s="53">
        <v>841.8970594543933</v>
      </c>
      <c r="E57" s="47">
        <v>1980.225751421975</v>
      </c>
      <c r="F57" s="53">
        <v>252.0874881160664</v>
      </c>
      <c r="G57" s="53">
        <v>311.3940503742683</v>
      </c>
      <c r="H57" s="53">
        <v>212.032068428221</v>
      </c>
      <c r="I57" s="47">
        <v>523.4261188024893</v>
      </c>
      <c r="J57" s="47">
        <v>2755.7393583405305</v>
      </c>
      <c r="K57" s="47">
        <v>2033</v>
      </c>
    </row>
    <row r="58" spans="2:11" ht="12.75">
      <c r="B58" s="55"/>
      <c r="C58" s="119"/>
      <c r="D58" s="119"/>
      <c r="E58" s="47"/>
      <c r="F58" s="119"/>
      <c r="G58" s="119"/>
      <c r="H58" s="119"/>
      <c r="I58" s="47"/>
      <c r="J58" s="47"/>
      <c r="K58" s="47"/>
    </row>
    <row r="59" spans="2:11" ht="12.75">
      <c r="B59" s="17" t="s">
        <v>0</v>
      </c>
      <c r="C59" s="44">
        <v>3297.9121025320906</v>
      </c>
      <c r="D59" s="44">
        <v>2477.6547736483863</v>
      </c>
      <c r="E59" s="47">
        <v>5775.566876180477</v>
      </c>
      <c r="F59" s="44">
        <v>687.9371870128953</v>
      </c>
      <c r="G59" s="44">
        <v>1005.4886819951457</v>
      </c>
      <c r="H59" s="44">
        <v>777.0540662293283</v>
      </c>
      <c r="I59" s="47">
        <v>1782.542748224474</v>
      </c>
      <c r="J59" s="47">
        <v>8246.046811417846</v>
      </c>
      <c r="K59" s="47">
        <v>6060</v>
      </c>
    </row>
    <row r="60" spans="2:11" ht="12.75">
      <c r="B60" s="123"/>
      <c r="C60" s="236"/>
      <c r="D60" s="236"/>
      <c r="E60" s="238"/>
      <c r="F60" s="236"/>
      <c r="G60" s="236"/>
      <c r="H60" s="236"/>
      <c r="I60" s="238"/>
      <c r="J60" s="238"/>
      <c r="K60" s="36"/>
    </row>
    <row r="61" spans="2:11" ht="12.75">
      <c r="B61" s="51"/>
      <c r="C61" s="237"/>
      <c r="D61" s="237"/>
      <c r="E61" s="239"/>
      <c r="F61" s="237"/>
      <c r="G61" s="237"/>
      <c r="H61" s="237"/>
      <c r="I61" s="239"/>
      <c r="J61" s="239"/>
      <c r="K61" s="85"/>
    </row>
    <row r="62" spans="2:11" ht="12.75">
      <c r="B62" s="17" t="s">
        <v>53</v>
      </c>
      <c r="C62" s="94"/>
      <c r="D62" s="94"/>
      <c r="E62" s="34"/>
      <c r="F62" s="94"/>
      <c r="G62" s="94"/>
      <c r="H62" s="94"/>
      <c r="I62" s="34"/>
      <c r="J62" s="59" t="s">
        <v>60</v>
      </c>
      <c r="K62" s="17"/>
    </row>
    <row r="63" spans="2:11" ht="12.75">
      <c r="B63" s="55" t="s">
        <v>16</v>
      </c>
      <c r="C63" s="146">
        <v>34.093732746864966</v>
      </c>
      <c r="D63" s="146">
        <v>27.972014327030166</v>
      </c>
      <c r="E63" s="240">
        <v>62.065747073895125</v>
      </c>
      <c r="F63" s="144">
        <v>8.049429382521339</v>
      </c>
      <c r="G63" s="146">
        <v>17.008024196779928</v>
      </c>
      <c r="H63" s="146">
        <v>12.876799346803598</v>
      </c>
      <c r="I63" s="240">
        <v>29.884823543583522</v>
      </c>
      <c r="J63" s="130">
        <v>100</v>
      </c>
      <c r="K63" s="34"/>
    </row>
    <row r="64" spans="2:11" ht="12.75">
      <c r="B64" s="55" t="s">
        <v>17</v>
      </c>
      <c r="C64" s="146">
        <v>34.014646471886124</v>
      </c>
      <c r="D64" s="146">
        <v>30.96765678652321</v>
      </c>
      <c r="E64" s="240">
        <v>64.98230325840933</v>
      </c>
      <c r="F64" s="146">
        <v>12.05279359381672</v>
      </c>
      <c r="G64" s="146">
        <v>13.501728531972459</v>
      </c>
      <c r="H64" s="146">
        <v>9.463174615801496</v>
      </c>
      <c r="I64" s="240">
        <v>22.964903147773956</v>
      </c>
      <c r="J64" s="130">
        <v>100</v>
      </c>
      <c r="K64" s="34"/>
    </row>
    <row r="65" spans="2:11" ht="12.75">
      <c r="B65" s="55" t="s">
        <v>18</v>
      </c>
      <c r="C65" s="146">
        <v>36.253644543641144</v>
      </c>
      <c r="D65" s="146">
        <v>30.193756757429348</v>
      </c>
      <c r="E65" s="240">
        <v>66.4474013010705</v>
      </c>
      <c r="F65" s="146">
        <v>9.90123419733331</v>
      </c>
      <c r="G65" s="146">
        <v>13.365392570671425</v>
      </c>
      <c r="H65" s="146">
        <v>10.28597193092476</v>
      </c>
      <c r="I65" s="240">
        <v>23.651364501596184</v>
      </c>
      <c r="J65" s="130">
        <v>100</v>
      </c>
      <c r="K65" s="34"/>
    </row>
    <row r="66" spans="2:11" ht="12.75">
      <c r="B66" s="55" t="s">
        <v>19</v>
      </c>
      <c r="C66" s="146">
        <v>34.36897821052252</v>
      </c>
      <c r="D66" s="146">
        <v>33.43411357850015</v>
      </c>
      <c r="E66" s="240">
        <v>67.80309178902267</v>
      </c>
      <c r="F66" s="146">
        <v>7.0835927323488646</v>
      </c>
      <c r="G66" s="146">
        <v>13.64267221027274</v>
      </c>
      <c r="H66" s="146">
        <v>11.470643268355731</v>
      </c>
      <c r="I66" s="240">
        <v>25.113315478628472</v>
      </c>
      <c r="J66" s="130">
        <v>100</v>
      </c>
      <c r="K66" s="34"/>
    </row>
    <row r="67" spans="2:11" ht="12.75">
      <c r="B67" s="55" t="s">
        <v>20</v>
      </c>
      <c r="C67" s="146">
        <v>44.44660739515928</v>
      </c>
      <c r="D67" s="146">
        <v>29.52492192480666</v>
      </c>
      <c r="E67" s="240">
        <v>73.97152931996594</v>
      </c>
      <c r="F67" s="144">
        <v>6.428401693711584</v>
      </c>
      <c r="G67" s="146">
        <v>10.632207297370314</v>
      </c>
      <c r="H67" s="146">
        <v>8.967861688952162</v>
      </c>
      <c r="I67" s="240">
        <v>19.600068986322476</v>
      </c>
      <c r="J67" s="130">
        <v>100</v>
      </c>
      <c r="K67" s="34"/>
    </row>
    <row r="68" spans="2:11" ht="12.75">
      <c r="B68" s="55" t="s">
        <v>21</v>
      </c>
      <c r="C68" s="146">
        <v>55.61644408946924</v>
      </c>
      <c r="D68" s="146">
        <v>27.461251422061096</v>
      </c>
      <c r="E68" s="240">
        <v>83.07769551153032</v>
      </c>
      <c r="F68" s="146">
        <v>4.478790167762157</v>
      </c>
      <c r="G68" s="146">
        <v>6.902492245765536</v>
      </c>
      <c r="H68" s="146">
        <v>5.5410220749419725</v>
      </c>
      <c r="I68" s="240">
        <v>12.44351432070751</v>
      </c>
      <c r="J68" s="130">
        <v>100</v>
      </c>
      <c r="K68" s="34"/>
    </row>
    <row r="69" spans="2:11" ht="12.75">
      <c r="B69" s="55"/>
      <c r="C69" s="140"/>
      <c r="D69" s="140"/>
      <c r="E69" s="221"/>
      <c r="F69" s="140"/>
      <c r="G69" s="140"/>
      <c r="H69" s="140"/>
      <c r="I69" s="221"/>
      <c r="J69" s="130"/>
      <c r="K69" s="34"/>
    </row>
    <row r="70" spans="2:11" ht="12.75">
      <c r="B70" s="17" t="s">
        <v>54</v>
      </c>
      <c r="C70" s="140"/>
      <c r="D70" s="140"/>
      <c r="E70" s="221"/>
      <c r="F70" s="140"/>
      <c r="G70" s="140"/>
      <c r="H70" s="140"/>
      <c r="I70" s="221"/>
      <c r="J70" s="130"/>
      <c r="K70" s="34"/>
    </row>
    <row r="71" spans="2:11" ht="12.75">
      <c r="B71" s="19" t="s">
        <v>140</v>
      </c>
      <c r="C71" s="146">
        <v>39.23720596762749</v>
      </c>
      <c r="D71" s="146">
        <v>29.575275706101923</v>
      </c>
      <c r="E71" s="240">
        <v>68.81248167372942</v>
      </c>
      <c r="F71" s="146">
        <v>9.933262789194137</v>
      </c>
      <c r="G71" s="146">
        <v>12.530109082872402</v>
      </c>
      <c r="H71" s="146">
        <v>8.724146454204044</v>
      </c>
      <c r="I71" s="240">
        <v>21.254255537076446</v>
      </c>
      <c r="J71" s="130">
        <v>100</v>
      </c>
      <c r="K71" s="34"/>
    </row>
    <row r="72" spans="2:11" ht="12.75">
      <c r="B72" s="55" t="s">
        <v>24</v>
      </c>
      <c r="C72" s="146">
        <v>35.01105938578845</v>
      </c>
      <c r="D72" s="146">
        <v>35.64772575343488</v>
      </c>
      <c r="E72" s="240">
        <v>70.65878513922334</v>
      </c>
      <c r="F72" s="146">
        <v>9.339921678757099</v>
      </c>
      <c r="G72" s="146">
        <v>11.223820716682376</v>
      </c>
      <c r="H72" s="146">
        <v>8.777472465337196</v>
      </c>
      <c r="I72" s="240">
        <v>20.001293182019573</v>
      </c>
      <c r="J72" s="130">
        <v>100</v>
      </c>
      <c r="K72" s="34"/>
    </row>
    <row r="73" spans="2:11" ht="12.75">
      <c r="B73" s="56" t="s">
        <v>25</v>
      </c>
      <c r="C73" s="146">
        <v>54.8481170183798</v>
      </c>
      <c r="D73" s="146">
        <v>27.596798484356018</v>
      </c>
      <c r="E73" s="240">
        <v>82.44491550273582</v>
      </c>
      <c r="F73" s="146">
        <v>4.750881943042875</v>
      </c>
      <c r="G73" s="146">
        <v>7.1279999627445205</v>
      </c>
      <c r="H73" s="146">
        <v>5.676202591476788</v>
      </c>
      <c r="I73" s="240">
        <v>12.804202554221309</v>
      </c>
      <c r="J73" s="130">
        <v>100</v>
      </c>
      <c r="K73" s="34"/>
    </row>
    <row r="74" spans="2:11" ht="12.75">
      <c r="B74" s="56" t="s">
        <v>26</v>
      </c>
      <c r="C74" s="146">
        <v>31.314746871295903</v>
      </c>
      <c r="D74" s="146">
        <v>29.473654034612057</v>
      </c>
      <c r="E74" s="240">
        <v>60.788400905907956</v>
      </c>
      <c r="F74" s="145" t="s">
        <v>63</v>
      </c>
      <c r="G74" s="146">
        <v>17.81966691892834</v>
      </c>
      <c r="H74" s="146">
        <v>14.83702369801918</v>
      </c>
      <c r="I74" s="240">
        <v>32.65669061694753</v>
      </c>
      <c r="J74" s="130">
        <v>100</v>
      </c>
      <c r="K74" s="34"/>
    </row>
    <row r="75" spans="2:11" ht="12.75">
      <c r="B75" s="20" t="s">
        <v>141</v>
      </c>
      <c r="C75" s="144">
        <v>30.309518754790282</v>
      </c>
      <c r="D75" s="144">
        <v>27.610055953131727</v>
      </c>
      <c r="E75" s="240">
        <v>57.91957470792202</v>
      </c>
      <c r="F75" s="145" t="s">
        <v>63</v>
      </c>
      <c r="G75" s="145" t="s">
        <v>63</v>
      </c>
      <c r="H75" s="145" t="s">
        <v>63</v>
      </c>
      <c r="I75" s="240">
        <v>31.05842684932355</v>
      </c>
      <c r="J75" s="130">
        <v>100</v>
      </c>
      <c r="K75" s="34"/>
    </row>
    <row r="76" spans="2:11" ht="12.75">
      <c r="B76" s="56" t="s">
        <v>51</v>
      </c>
      <c r="C76" s="146">
        <v>31.401017929220203</v>
      </c>
      <c r="D76" s="146">
        <v>31.72033681081708</v>
      </c>
      <c r="E76" s="240">
        <v>63.12135474003728</v>
      </c>
      <c r="F76" s="146">
        <v>8.670534643271605</v>
      </c>
      <c r="G76" s="146">
        <v>15.326115583125393</v>
      </c>
      <c r="H76" s="146">
        <v>12.88199503356572</v>
      </c>
      <c r="I76" s="240">
        <v>28.208110616691112</v>
      </c>
      <c r="J76" s="130">
        <v>100</v>
      </c>
      <c r="K76" s="34"/>
    </row>
    <row r="77" spans="2:11" ht="12.75">
      <c r="B77" s="55"/>
      <c r="C77" s="140"/>
      <c r="D77" s="140"/>
      <c r="E77" s="221"/>
      <c r="F77" s="140"/>
      <c r="G77" s="140"/>
      <c r="H77" s="140"/>
      <c r="I77" s="221"/>
      <c r="J77" s="130"/>
      <c r="K77" s="34"/>
    </row>
    <row r="78" spans="2:11" ht="12.75">
      <c r="B78" s="17" t="s">
        <v>55</v>
      </c>
      <c r="C78" s="140"/>
      <c r="D78" s="140"/>
      <c r="E78" s="221"/>
      <c r="F78" s="140"/>
      <c r="G78" s="140"/>
      <c r="H78" s="140"/>
      <c r="I78" s="221"/>
      <c r="J78" s="130"/>
      <c r="K78" s="34"/>
    </row>
    <row r="79" spans="2:11" ht="12.75">
      <c r="B79" s="55" t="s">
        <v>31</v>
      </c>
      <c r="C79" s="140">
        <v>32.6680370159319</v>
      </c>
      <c r="D79" s="140">
        <v>32.60623819810399</v>
      </c>
      <c r="E79" s="221">
        <v>65.27427521403588</v>
      </c>
      <c r="F79" s="140">
        <v>11.27348028279525</v>
      </c>
      <c r="G79" s="140">
        <v>12.881093475403194</v>
      </c>
      <c r="H79" s="140">
        <v>10.571151027765657</v>
      </c>
      <c r="I79" s="221">
        <v>23.45224450316885</v>
      </c>
      <c r="J79" s="130">
        <v>100</v>
      </c>
      <c r="K79" s="34"/>
    </row>
    <row r="80" spans="2:11" ht="12.75">
      <c r="B80" s="55" t="s">
        <v>29</v>
      </c>
      <c r="C80" s="140">
        <v>41.41055916651196</v>
      </c>
      <c r="D80" s="140">
        <v>29.55157666482186</v>
      </c>
      <c r="E80" s="221">
        <v>70.96213583133381</v>
      </c>
      <c r="F80" s="140">
        <v>7.775847912849351</v>
      </c>
      <c r="G80" s="140">
        <v>12.060630573038814</v>
      </c>
      <c r="H80" s="140">
        <v>9.201385682778012</v>
      </c>
      <c r="I80" s="221">
        <v>21.262016255816828</v>
      </c>
      <c r="J80" s="130">
        <v>100</v>
      </c>
      <c r="K80" s="34"/>
    </row>
    <row r="81" spans="2:11" ht="12.75">
      <c r="B81" s="55"/>
      <c r="C81" s="140"/>
      <c r="D81" s="140"/>
      <c r="E81" s="221"/>
      <c r="F81" s="140"/>
      <c r="G81" s="140"/>
      <c r="H81" s="140"/>
      <c r="I81" s="221"/>
      <c r="J81" s="130"/>
      <c r="K81" s="34"/>
    </row>
    <row r="82" spans="2:23" ht="12.75">
      <c r="B82" s="17" t="s">
        <v>56</v>
      </c>
      <c r="C82" s="140"/>
      <c r="D82" s="140"/>
      <c r="E82" s="221"/>
      <c r="F82" s="140"/>
      <c r="G82" s="140"/>
      <c r="H82" s="140"/>
      <c r="I82" s="221"/>
      <c r="J82" s="130"/>
      <c r="K82" s="34"/>
      <c r="N82" s="285"/>
      <c r="O82" s="285"/>
      <c r="P82" s="285"/>
      <c r="Q82" s="285"/>
      <c r="R82" s="285"/>
      <c r="S82" s="285"/>
      <c r="T82" s="285"/>
      <c r="U82" s="285"/>
      <c r="V82" s="285"/>
      <c r="W82" s="285"/>
    </row>
    <row r="83" spans="2:23" ht="12.75">
      <c r="B83" s="55" t="s">
        <v>122</v>
      </c>
      <c r="C83" s="140">
        <v>35.658727310206245</v>
      </c>
      <c r="D83" s="140">
        <v>30.39147639334341</v>
      </c>
      <c r="E83" s="221">
        <v>66.05020370354966</v>
      </c>
      <c r="F83" s="140">
        <v>10.562292203872886</v>
      </c>
      <c r="G83" s="140">
        <v>11.6217284077771</v>
      </c>
      <c r="H83" s="140">
        <v>11.76577568480035</v>
      </c>
      <c r="I83" s="221">
        <v>23.387504092577448</v>
      </c>
      <c r="J83" s="221">
        <v>100</v>
      </c>
      <c r="K83" s="34"/>
      <c r="N83" s="285"/>
      <c r="O83" s="285"/>
      <c r="P83" s="285"/>
      <c r="Q83" s="285"/>
      <c r="R83" s="285"/>
      <c r="S83" s="285"/>
      <c r="T83" s="285"/>
      <c r="U83" s="285"/>
      <c r="V83" s="285"/>
      <c r="W83" s="285"/>
    </row>
    <row r="84" spans="2:23" ht="12.75">
      <c r="B84" s="55" t="s">
        <v>33</v>
      </c>
      <c r="C84" s="140">
        <v>31.920033395145587</v>
      </c>
      <c r="D84" s="140">
        <v>33.91438929535347</v>
      </c>
      <c r="E84" s="221">
        <v>65.83442269049907</v>
      </c>
      <c r="F84" s="140">
        <v>8.3081493125076</v>
      </c>
      <c r="G84" s="140">
        <v>14.378893033948358</v>
      </c>
      <c r="H84" s="140">
        <v>11.478534963044964</v>
      </c>
      <c r="I84" s="221">
        <v>25.857427996993327</v>
      </c>
      <c r="J84" s="130">
        <v>100</v>
      </c>
      <c r="K84" s="34"/>
      <c r="N84" s="285"/>
      <c r="O84" s="285"/>
      <c r="P84" s="285"/>
      <c r="Q84" s="285"/>
      <c r="R84" s="285"/>
      <c r="S84" s="285"/>
      <c r="T84" s="285"/>
      <c r="U84" s="285"/>
      <c r="V84" s="285"/>
      <c r="W84" s="285"/>
    </row>
    <row r="85" spans="2:23" ht="12.75">
      <c r="B85" s="55" t="s">
        <v>34</v>
      </c>
      <c r="C85" s="140">
        <v>41.60380947842713</v>
      </c>
      <c r="D85" s="140">
        <v>31.532484003342315</v>
      </c>
      <c r="E85" s="221">
        <v>73.13629348176944</v>
      </c>
      <c r="F85" s="140">
        <v>6.210536269699964</v>
      </c>
      <c r="G85" s="140">
        <v>13.171906806296887</v>
      </c>
      <c r="H85" s="140">
        <v>7.481263442233718</v>
      </c>
      <c r="I85" s="221">
        <v>20.653170248530607</v>
      </c>
      <c r="J85" s="130">
        <v>100</v>
      </c>
      <c r="K85" s="34"/>
      <c r="N85" s="285"/>
      <c r="O85" s="285"/>
      <c r="P85" s="285"/>
      <c r="Q85" s="285"/>
      <c r="R85" s="285"/>
      <c r="S85" s="285"/>
      <c r="T85" s="285"/>
      <c r="U85" s="285"/>
      <c r="V85" s="285"/>
      <c r="W85" s="285"/>
    </row>
    <row r="86" spans="2:23" ht="12.75">
      <c r="B86" s="17" t="s">
        <v>3</v>
      </c>
      <c r="C86" s="221">
        <v>36.96304725864005</v>
      </c>
      <c r="D86" s="221">
        <v>32.67396600325763</v>
      </c>
      <c r="E86" s="221">
        <v>69.63701326189768</v>
      </c>
      <c r="F86" s="221">
        <v>7.215776712795336</v>
      </c>
      <c r="G86" s="221">
        <v>13.750331589864388</v>
      </c>
      <c r="H86" s="221">
        <v>9.396878435442595</v>
      </c>
      <c r="I86" s="221">
        <v>23.147210025306983</v>
      </c>
      <c r="J86" s="130">
        <v>100</v>
      </c>
      <c r="K86" s="34"/>
      <c r="N86" s="285"/>
      <c r="O86" s="11"/>
      <c r="P86" s="285"/>
      <c r="Q86" s="285"/>
      <c r="R86" s="285"/>
      <c r="S86" s="285"/>
      <c r="T86" s="285"/>
      <c r="U86" s="285"/>
      <c r="V86" s="285"/>
      <c r="W86" s="285"/>
    </row>
    <row r="87" spans="2:23" s="158" customFormat="1" ht="12.75">
      <c r="B87" s="55" t="s">
        <v>100</v>
      </c>
      <c r="C87" s="140">
        <v>44.47597986540558</v>
      </c>
      <c r="D87" s="140">
        <v>27.094599470344775</v>
      </c>
      <c r="E87" s="221">
        <v>71.57057933575035</v>
      </c>
      <c r="F87" s="140">
        <v>8.961133697329727</v>
      </c>
      <c r="G87" s="140">
        <v>10.656819411712362</v>
      </c>
      <c r="H87" s="140">
        <v>8.811467555207564</v>
      </c>
      <c r="I87" s="221">
        <v>19.468286966919926</v>
      </c>
      <c r="J87" s="130">
        <v>100</v>
      </c>
      <c r="K87" s="34"/>
      <c r="N87" s="285"/>
      <c r="O87" s="11"/>
      <c r="P87" s="285"/>
      <c r="Q87" s="285"/>
      <c r="R87" s="285"/>
      <c r="S87" s="285"/>
      <c r="T87" s="285"/>
      <c r="U87" s="298"/>
      <c r="V87" s="298"/>
      <c r="W87" s="298"/>
    </row>
    <row r="88" spans="2:23" s="37" customFormat="1" ht="12.75">
      <c r="B88" s="1"/>
      <c r="C88" s="140"/>
      <c r="D88" s="140"/>
      <c r="E88" s="221"/>
      <c r="F88" s="140"/>
      <c r="G88" s="140"/>
      <c r="H88" s="140"/>
      <c r="I88" s="221"/>
      <c r="J88" s="130"/>
      <c r="K88" s="163"/>
      <c r="N88" s="285"/>
      <c r="O88" s="11"/>
      <c r="P88" s="285"/>
      <c r="Q88" s="285"/>
      <c r="R88" s="285"/>
      <c r="S88" s="285"/>
      <c r="T88" s="285"/>
      <c r="U88" s="256"/>
      <c r="V88" s="256"/>
      <c r="W88" s="256"/>
    </row>
    <row r="89" spans="2:23" ht="12.75">
      <c r="B89" s="17" t="s">
        <v>57</v>
      </c>
      <c r="C89" s="140"/>
      <c r="D89" s="140"/>
      <c r="E89" s="221"/>
      <c r="F89" s="140"/>
      <c r="G89" s="140"/>
      <c r="H89" s="140"/>
      <c r="I89" s="221"/>
      <c r="J89" s="130"/>
      <c r="K89" s="34"/>
      <c r="N89" s="285"/>
      <c r="O89" s="11"/>
      <c r="P89" s="285"/>
      <c r="Q89" s="285"/>
      <c r="R89" s="285"/>
      <c r="S89" s="285"/>
      <c r="T89" s="285"/>
      <c r="U89" s="285"/>
      <c r="V89" s="285"/>
      <c r="W89" s="285"/>
    </row>
    <row r="90" spans="2:23" ht="12.75">
      <c r="B90" s="55" t="s">
        <v>36</v>
      </c>
      <c r="C90" s="235">
        <v>44.56105853376306</v>
      </c>
      <c r="D90" s="235">
        <v>28.679195733215145</v>
      </c>
      <c r="E90" s="221">
        <v>73.2402542669782</v>
      </c>
      <c r="F90" s="235">
        <v>6.897303405907332</v>
      </c>
      <c r="G90" s="235">
        <v>10.830677340900612</v>
      </c>
      <c r="H90" s="235">
        <v>9.03176498621385</v>
      </c>
      <c r="I90" s="221">
        <v>19.86244232711446</v>
      </c>
      <c r="J90" s="130">
        <v>100</v>
      </c>
      <c r="K90" s="34"/>
      <c r="N90" s="285"/>
      <c r="O90" s="11"/>
      <c r="P90" s="285"/>
      <c r="Q90" s="285"/>
      <c r="R90" s="285"/>
      <c r="S90" s="285"/>
      <c r="T90" s="285"/>
      <c r="U90" s="285"/>
      <c r="V90" s="285"/>
      <c r="W90" s="285"/>
    </row>
    <row r="91" spans="2:23" ht="12.75">
      <c r="B91" s="55" t="s">
        <v>37</v>
      </c>
      <c r="C91" s="71">
        <v>33.637356742043096</v>
      </c>
      <c r="D91" s="71">
        <v>29.302765501721662</v>
      </c>
      <c r="E91" s="221">
        <v>62.94012224376475</v>
      </c>
      <c r="F91" s="71">
        <v>11.201257062937364</v>
      </c>
      <c r="G91" s="71">
        <v>14.261879877544889</v>
      </c>
      <c r="H91" s="71">
        <v>11.596740815752986</v>
      </c>
      <c r="I91" s="221">
        <v>25.858620693297873</v>
      </c>
      <c r="J91" s="130">
        <v>100</v>
      </c>
      <c r="K91" s="34"/>
      <c r="N91" s="285"/>
      <c r="O91" s="285"/>
      <c r="P91" s="285"/>
      <c r="Q91" s="285"/>
      <c r="R91" s="285"/>
      <c r="S91" s="285"/>
      <c r="T91" s="285"/>
      <c r="U91" s="285"/>
      <c r="V91" s="285"/>
      <c r="W91" s="285"/>
    </row>
    <row r="92" spans="2:23" ht="12.75">
      <c r="B92" s="55" t="s">
        <v>38</v>
      </c>
      <c r="C92" s="71">
        <v>30.469266109410725</v>
      </c>
      <c r="D92" s="71">
        <v>31.027285630955447</v>
      </c>
      <c r="E92" s="221">
        <v>61.49655174036618</v>
      </c>
      <c r="F92" s="71">
        <v>7.952515182731519</v>
      </c>
      <c r="G92" s="71">
        <v>17.194048151758878</v>
      </c>
      <c r="H92" s="71">
        <v>13.356884925143422</v>
      </c>
      <c r="I92" s="221">
        <v>30.550933076902304</v>
      </c>
      <c r="J92" s="130">
        <v>100</v>
      </c>
      <c r="K92" s="34"/>
      <c r="N92" s="285"/>
      <c r="O92" s="285"/>
      <c r="P92" s="285"/>
      <c r="Q92" s="285"/>
      <c r="R92" s="285"/>
      <c r="S92" s="285"/>
      <c r="T92" s="285"/>
      <c r="U92" s="285"/>
      <c r="V92" s="285"/>
      <c r="W92" s="285"/>
    </row>
    <row r="93" spans="2:23" ht="12.75">
      <c r="B93" s="55" t="s">
        <v>39</v>
      </c>
      <c r="C93" s="71">
        <v>37.222324837027344</v>
      </c>
      <c r="D93" s="71">
        <v>29.520183525544958</v>
      </c>
      <c r="E93" s="221">
        <v>66.7425083625723</v>
      </c>
      <c r="F93" s="72">
        <v>10.41206245203465</v>
      </c>
      <c r="G93" s="71">
        <v>13.01904967997873</v>
      </c>
      <c r="H93" s="71">
        <v>9.82637950541433</v>
      </c>
      <c r="I93" s="221">
        <v>22.84542918539306</v>
      </c>
      <c r="J93" s="130">
        <v>100</v>
      </c>
      <c r="K93" s="34"/>
      <c r="N93" s="285"/>
      <c r="O93" s="285"/>
      <c r="P93" s="285"/>
      <c r="Q93" s="285"/>
      <c r="R93" s="285"/>
      <c r="S93" s="285"/>
      <c r="T93" s="285"/>
      <c r="U93" s="285"/>
      <c r="V93" s="285"/>
      <c r="W93" s="285"/>
    </row>
    <row r="94" spans="2:23" ht="12.75">
      <c r="B94" s="55" t="s">
        <v>40</v>
      </c>
      <c r="C94" s="71">
        <v>36.540163524291756</v>
      </c>
      <c r="D94" s="71">
        <v>33.009409076709446</v>
      </c>
      <c r="E94" s="221">
        <v>69.5495726010012</v>
      </c>
      <c r="F94" s="71">
        <v>9.589028010516348</v>
      </c>
      <c r="G94" s="71">
        <v>12.570805992910394</v>
      </c>
      <c r="H94" s="71">
        <v>8.290593395572058</v>
      </c>
      <c r="I94" s="221">
        <v>20.86139938848245</v>
      </c>
      <c r="J94" s="130">
        <v>100</v>
      </c>
      <c r="K94" s="34"/>
      <c r="N94" s="285"/>
      <c r="O94" s="285"/>
      <c r="P94" s="285"/>
      <c r="Q94" s="285"/>
      <c r="R94" s="285"/>
      <c r="S94" s="285"/>
      <c r="T94" s="285"/>
      <c r="U94" s="285"/>
      <c r="V94" s="285"/>
      <c r="W94" s="285"/>
    </row>
    <row r="95" spans="2:23" ht="12.75">
      <c r="B95" s="55" t="s">
        <v>41</v>
      </c>
      <c r="C95" s="71">
        <v>54.13477063994201</v>
      </c>
      <c r="D95" s="71">
        <v>28.13826870872034</v>
      </c>
      <c r="E95" s="221">
        <v>82.27303934866235</v>
      </c>
      <c r="F95" s="71">
        <v>4.846635095119868</v>
      </c>
      <c r="G95" s="71">
        <v>6.953281365788515</v>
      </c>
      <c r="H95" s="71">
        <v>5.927044190429275</v>
      </c>
      <c r="I95" s="221">
        <v>12.880325556217793</v>
      </c>
      <c r="J95" s="130">
        <v>100</v>
      </c>
      <c r="K95" s="34"/>
      <c r="N95" s="285"/>
      <c r="O95" s="285"/>
      <c r="P95" s="285"/>
      <c r="Q95" s="285"/>
      <c r="R95" s="285"/>
      <c r="S95" s="285"/>
      <c r="T95" s="285"/>
      <c r="U95" s="285"/>
      <c r="V95" s="285"/>
      <c r="W95" s="285"/>
    </row>
    <row r="96" spans="2:23" ht="12.75">
      <c r="B96" s="55"/>
      <c r="C96" s="140"/>
      <c r="D96" s="140"/>
      <c r="E96" s="221"/>
      <c r="F96" s="140"/>
      <c r="G96" s="140"/>
      <c r="H96" s="140"/>
      <c r="I96" s="221"/>
      <c r="J96" s="130"/>
      <c r="K96" s="34"/>
      <c r="N96" s="285"/>
      <c r="O96" s="285"/>
      <c r="P96" s="285"/>
      <c r="Q96" s="285"/>
      <c r="R96" s="285"/>
      <c r="S96" s="285"/>
      <c r="T96" s="285"/>
      <c r="U96" s="285"/>
      <c r="V96" s="285"/>
      <c r="W96" s="285"/>
    </row>
    <row r="97" spans="2:23" ht="12.75">
      <c r="B97" s="17" t="s">
        <v>58</v>
      </c>
      <c r="C97" s="140"/>
      <c r="D97" s="140"/>
      <c r="E97" s="221"/>
      <c r="F97" s="140"/>
      <c r="G97" s="140"/>
      <c r="H97" s="140"/>
      <c r="I97" s="221"/>
      <c r="J97" s="130"/>
      <c r="K97" s="34"/>
      <c r="N97" s="285"/>
      <c r="O97" s="285"/>
      <c r="P97" s="285"/>
      <c r="Q97" s="285"/>
      <c r="R97" s="285"/>
      <c r="S97" s="285"/>
      <c r="T97" s="285"/>
      <c r="U97" s="285"/>
      <c r="V97" s="285"/>
      <c r="W97" s="285"/>
    </row>
    <row r="98" spans="2:23" ht="12.75">
      <c r="B98" s="55" t="s">
        <v>42</v>
      </c>
      <c r="C98" s="146">
        <v>45.001555736186724</v>
      </c>
      <c r="D98" s="146">
        <v>29.50105021803589</v>
      </c>
      <c r="E98" s="240">
        <v>74.50260595422262</v>
      </c>
      <c r="F98" s="145" t="s">
        <v>63</v>
      </c>
      <c r="G98" s="145" t="s">
        <v>63</v>
      </c>
      <c r="H98" s="144">
        <v>10.62904535888853</v>
      </c>
      <c r="I98" s="240">
        <v>19.698537597436857</v>
      </c>
      <c r="J98" s="130">
        <v>100</v>
      </c>
      <c r="K98" s="34"/>
      <c r="N98" s="285"/>
      <c r="O98" s="285"/>
      <c r="P98" s="285"/>
      <c r="Q98" s="285"/>
      <c r="R98" s="285"/>
      <c r="S98" s="285"/>
      <c r="T98" s="285"/>
      <c r="U98" s="285"/>
      <c r="V98" s="285"/>
      <c r="W98" s="285"/>
    </row>
    <row r="99" spans="2:23" ht="12.75">
      <c r="B99" s="55" t="s">
        <v>43</v>
      </c>
      <c r="C99" s="146">
        <v>45.03275802472426</v>
      </c>
      <c r="D99" s="146">
        <v>29.73249940867856</v>
      </c>
      <c r="E99" s="240">
        <v>74.76525743340281</v>
      </c>
      <c r="F99" s="146">
        <v>6.1773490532411</v>
      </c>
      <c r="G99" s="146">
        <v>11.360566246509938</v>
      </c>
      <c r="H99" s="146">
        <v>7.696827266846157</v>
      </c>
      <c r="I99" s="240">
        <v>19.057393513356097</v>
      </c>
      <c r="J99" s="130">
        <v>100</v>
      </c>
      <c r="K99" s="34"/>
      <c r="N99" s="285"/>
      <c r="O99" s="285"/>
      <c r="P99" s="285"/>
      <c r="Q99" s="285"/>
      <c r="R99" s="285"/>
      <c r="S99" s="285"/>
      <c r="T99" s="285"/>
      <c r="U99" s="285"/>
      <c r="V99" s="285"/>
      <c r="W99" s="285"/>
    </row>
    <row r="100" spans="2:23" ht="12.75">
      <c r="B100" s="55" t="s">
        <v>44</v>
      </c>
      <c r="C100" s="146">
        <v>42.78512005279919</v>
      </c>
      <c r="D100" s="146">
        <v>31.91899342993554</v>
      </c>
      <c r="E100" s="240">
        <v>74.70411348273473</v>
      </c>
      <c r="F100" s="144">
        <v>5.623570764989336</v>
      </c>
      <c r="G100" s="146">
        <v>11.09677702854256</v>
      </c>
      <c r="H100" s="146">
        <v>8.57553872373338</v>
      </c>
      <c r="I100" s="240">
        <v>19.67231575227594</v>
      </c>
      <c r="J100" s="130">
        <v>100</v>
      </c>
      <c r="K100" s="34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</row>
    <row r="101" spans="2:23" ht="12.75">
      <c r="B101" s="55" t="s">
        <v>45</v>
      </c>
      <c r="C101" s="146">
        <v>43.45861683319665</v>
      </c>
      <c r="D101" s="146">
        <v>31.297489648904893</v>
      </c>
      <c r="E101" s="240">
        <v>74.75610648210154</v>
      </c>
      <c r="F101" s="144">
        <v>6.593431087056201</v>
      </c>
      <c r="G101" s="146">
        <v>10.757630314753426</v>
      </c>
      <c r="H101" s="144">
        <v>7.892832116088834</v>
      </c>
      <c r="I101" s="240">
        <v>18.65046243084226</v>
      </c>
      <c r="J101" s="130">
        <v>100</v>
      </c>
      <c r="K101" s="34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</row>
    <row r="102" spans="2:23" ht="12.75">
      <c r="B102" s="55" t="s">
        <v>46</v>
      </c>
      <c r="C102" s="146">
        <v>38.03997475926339</v>
      </c>
      <c r="D102" s="146">
        <v>27.4877783555031</v>
      </c>
      <c r="E102" s="240">
        <v>65.52775311476648</v>
      </c>
      <c r="F102" s="144">
        <v>7.715675601758232</v>
      </c>
      <c r="G102" s="146">
        <v>14.264066186172785</v>
      </c>
      <c r="H102" s="146">
        <v>12.492505097302505</v>
      </c>
      <c r="I102" s="240">
        <v>26.75657128347529</v>
      </c>
      <c r="J102" s="130">
        <v>100</v>
      </c>
      <c r="K102" s="34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</row>
    <row r="103" spans="2:23" ht="12.75">
      <c r="B103" s="55" t="s">
        <v>47</v>
      </c>
      <c r="C103" s="146">
        <v>40.188442384347454</v>
      </c>
      <c r="D103" s="146">
        <v>31.171603078217906</v>
      </c>
      <c r="E103" s="240">
        <v>71.36004546256535</v>
      </c>
      <c r="F103" s="144">
        <v>6.882347730856922</v>
      </c>
      <c r="G103" s="146">
        <v>13.053038618026788</v>
      </c>
      <c r="H103" s="146">
        <v>8.70456818855093</v>
      </c>
      <c r="I103" s="240">
        <v>21.757606806577716</v>
      </c>
      <c r="J103" s="130">
        <v>100</v>
      </c>
      <c r="K103" s="34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</row>
    <row r="104" spans="2:23" ht="12.75">
      <c r="B104" s="55" t="s">
        <v>48</v>
      </c>
      <c r="C104" s="146">
        <v>32.57325162886381</v>
      </c>
      <c r="D104" s="146">
        <v>29.472269889248388</v>
      </c>
      <c r="E104" s="240">
        <v>62.0455215181122</v>
      </c>
      <c r="F104" s="146">
        <v>10.905946285826351</v>
      </c>
      <c r="G104" s="146">
        <v>14.772452563124865</v>
      </c>
      <c r="H104" s="146">
        <v>12.276079632936577</v>
      </c>
      <c r="I104" s="240">
        <v>27.04853219606144</v>
      </c>
      <c r="J104" s="130">
        <v>100</v>
      </c>
      <c r="K104" s="34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</row>
    <row r="105" spans="2:23" ht="12.75">
      <c r="B105" s="55" t="s">
        <v>49</v>
      </c>
      <c r="C105" s="146">
        <v>39.82086672194525</v>
      </c>
      <c r="D105" s="146">
        <v>32.300390585793444</v>
      </c>
      <c r="E105" s="240">
        <v>72.1212573077387</v>
      </c>
      <c r="F105" s="146">
        <v>10.115218769864418</v>
      </c>
      <c r="G105" s="146">
        <v>9.321462668058585</v>
      </c>
      <c r="H105" s="146">
        <v>8.442061254338295</v>
      </c>
      <c r="I105" s="240">
        <v>17.763523922396878</v>
      </c>
      <c r="J105" s="130">
        <v>100</v>
      </c>
      <c r="K105" s="34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</row>
    <row r="106" spans="2:23" ht="12.75">
      <c r="B106" s="55" t="s">
        <v>50</v>
      </c>
      <c r="C106" s="146">
        <v>44.789830380736</v>
      </c>
      <c r="D106" s="146">
        <v>27.18473398591521</v>
      </c>
      <c r="E106" s="240">
        <v>71.97456436665122</v>
      </c>
      <c r="F106" s="146">
        <v>10.030955327055405</v>
      </c>
      <c r="G106" s="146">
        <v>12.522676699397389</v>
      </c>
      <c r="H106" s="144">
        <v>5.471803606896002</v>
      </c>
      <c r="I106" s="240">
        <v>17.994480306293394</v>
      </c>
      <c r="J106" s="130">
        <v>100</v>
      </c>
      <c r="K106" s="34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2:23" ht="12.75">
      <c r="B107" s="55"/>
      <c r="C107" s="140"/>
      <c r="D107" s="140"/>
      <c r="E107" s="221"/>
      <c r="F107" s="140"/>
      <c r="G107" s="140"/>
      <c r="H107" s="140"/>
      <c r="I107" s="221"/>
      <c r="J107" s="130"/>
      <c r="K107" s="34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2:23" ht="12.75">
      <c r="B108" s="17" t="s">
        <v>86</v>
      </c>
      <c r="C108" s="140"/>
      <c r="D108" s="140"/>
      <c r="E108" s="221"/>
      <c r="F108" s="140"/>
      <c r="G108" s="140"/>
      <c r="H108" s="140"/>
      <c r="I108" s="221"/>
      <c r="J108" s="130"/>
      <c r="K108" s="34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2:23" ht="12.75">
      <c r="B109" s="21" t="s">
        <v>87</v>
      </c>
      <c r="C109" s="71">
        <v>44.26224435738056</v>
      </c>
      <c r="D109" s="71">
        <v>30.432572792571015</v>
      </c>
      <c r="E109" s="221">
        <v>74.69481714995158</v>
      </c>
      <c r="F109" s="71">
        <v>5.9174276718815175</v>
      </c>
      <c r="G109" s="71">
        <v>10.837826189805787</v>
      </c>
      <c r="H109" s="71">
        <v>8.549928988361104</v>
      </c>
      <c r="I109" s="221">
        <v>19.38775517816689</v>
      </c>
      <c r="J109" s="130">
        <v>100</v>
      </c>
      <c r="K109" s="34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2:23" ht="12.75">
      <c r="B110" s="21" t="s">
        <v>88</v>
      </c>
      <c r="C110" s="71">
        <v>40.44074722602634</v>
      </c>
      <c r="D110" s="71">
        <v>29.175701243695634</v>
      </c>
      <c r="E110" s="221">
        <v>69.61644846972197</v>
      </c>
      <c r="F110" s="71">
        <v>7.218456244009304</v>
      </c>
      <c r="G110" s="71">
        <v>12.710511885719969</v>
      </c>
      <c r="H110" s="71">
        <v>10.454583400548758</v>
      </c>
      <c r="I110" s="221">
        <v>23.165095286268727</v>
      </c>
      <c r="J110" s="130">
        <v>100</v>
      </c>
      <c r="K110" s="34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2:23" ht="12.75">
      <c r="B111" s="21" t="s">
        <v>48</v>
      </c>
      <c r="C111" s="71">
        <v>32.57325162886381</v>
      </c>
      <c r="D111" s="71">
        <v>29.472269889248388</v>
      </c>
      <c r="E111" s="221">
        <v>62.0455215181122</v>
      </c>
      <c r="F111" s="71">
        <v>10.905946285826351</v>
      </c>
      <c r="G111" s="71">
        <v>14.772452563124865</v>
      </c>
      <c r="H111" s="71">
        <v>12.276079632936577</v>
      </c>
      <c r="I111" s="221">
        <v>27.04853219606144</v>
      </c>
      <c r="J111" s="130">
        <v>100</v>
      </c>
      <c r="K111" s="34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2:23" s="8" customFormat="1" ht="12.75">
      <c r="B112" s="21" t="s">
        <v>89</v>
      </c>
      <c r="C112" s="71">
        <v>41.30756011167428</v>
      </c>
      <c r="D112" s="71">
        <v>30.550678056918002</v>
      </c>
      <c r="E112" s="221">
        <v>71.85823816859228</v>
      </c>
      <c r="F112" s="71">
        <v>9.14772608494695</v>
      </c>
      <c r="G112" s="71">
        <v>11.299836809014684</v>
      </c>
      <c r="H112" s="71">
        <v>7.694198937446098</v>
      </c>
      <c r="I112" s="221">
        <v>18.99403574646078</v>
      </c>
      <c r="J112" s="130">
        <v>100</v>
      </c>
      <c r="K112" s="34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</row>
    <row r="113" spans="2:23" s="8" customFormat="1" ht="12.75">
      <c r="B113" s="21"/>
      <c r="C113" s="141"/>
      <c r="D113" s="141"/>
      <c r="E113" s="221"/>
      <c r="F113" s="141"/>
      <c r="G113" s="141"/>
      <c r="H113" s="141"/>
      <c r="I113" s="130"/>
      <c r="J113" s="130"/>
      <c r="K113" s="34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</row>
    <row r="114" spans="2:23" s="8" customFormat="1" ht="12.75">
      <c r="B114" s="17" t="s">
        <v>0</v>
      </c>
      <c r="C114" s="77">
        <v>39.99385618288819</v>
      </c>
      <c r="D114" s="77">
        <v>30.046576624058385</v>
      </c>
      <c r="E114" s="221">
        <v>70.04043280694658</v>
      </c>
      <c r="F114" s="77">
        <v>8.342630144426861</v>
      </c>
      <c r="G114" s="77">
        <v>12.193584453133361</v>
      </c>
      <c r="H114" s="77">
        <v>9.423352595493206</v>
      </c>
      <c r="I114" s="130">
        <v>21.616937048626568</v>
      </c>
      <c r="J114" s="130">
        <v>100</v>
      </c>
      <c r="K114" s="34"/>
      <c r="N114" s="285"/>
      <c r="O114" s="285"/>
      <c r="P114" s="285"/>
      <c r="Q114" s="285"/>
      <c r="R114" s="285"/>
      <c r="S114" s="285"/>
      <c r="T114" s="285"/>
      <c r="U114" s="286"/>
      <c r="V114" s="286"/>
      <c r="W114" s="286"/>
    </row>
    <row r="115" spans="2:23" ht="12.75">
      <c r="B115" s="123"/>
      <c r="C115" s="188"/>
      <c r="D115" s="188"/>
      <c r="E115" s="36"/>
      <c r="F115" s="188"/>
      <c r="G115" s="188"/>
      <c r="H115" s="188"/>
      <c r="I115" s="36"/>
      <c r="J115" s="36"/>
      <c r="K115" s="36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2:23" ht="12.75">
      <c r="B116" s="79" t="s">
        <v>64</v>
      </c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2:23" ht="12.75">
      <c r="B117" s="80" t="s">
        <v>65</v>
      </c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2:23" ht="12.75">
      <c r="B118" s="80" t="s">
        <v>66</v>
      </c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2:23" ht="12.75">
      <c r="B119" s="234" t="s">
        <v>183</v>
      </c>
      <c r="N119" s="286"/>
      <c r="O119" s="286"/>
      <c r="P119" s="286"/>
      <c r="Q119" s="286"/>
      <c r="R119" s="286"/>
      <c r="S119" s="286"/>
      <c r="T119" s="286"/>
      <c r="U119" s="285"/>
      <c r="V119" s="285"/>
      <c r="W119" s="285"/>
    </row>
    <row r="120" spans="14:23" ht="12.75">
      <c r="N120" s="286"/>
      <c r="O120" s="286"/>
      <c r="P120" s="286"/>
      <c r="Q120" s="286"/>
      <c r="R120" s="286"/>
      <c r="S120" s="286"/>
      <c r="T120" s="286"/>
      <c r="U120" s="285"/>
      <c r="V120" s="285"/>
      <c r="W120" s="285"/>
    </row>
  </sheetData>
  <sheetProtection/>
  <conditionalFormatting sqref="K28">
    <cfRule type="cellIs" priority="3" dxfId="1" operator="between">
      <formula>30</formula>
      <formula>50</formula>
    </cfRule>
    <cfRule type="cellIs" priority="4" dxfId="0" operator="lessThan">
      <formula>30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B2:AK11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32.8515625" style="0" customWidth="1"/>
    <col min="3" max="9" width="14.00390625" style="0" customWidth="1"/>
    <col min="10" max="10" width="11.00390625" style="0" bestFit="1" customWidth="1"/>
    <col min="11" max="11" width="10.421875" style="8" bestFit="1" customWidth="1"/>
    <col min="14" max="14" width="15.7109375" style="0" customWidth="1"/>
    <col min="15" max="15" width="16.421875" style="64" customWidth="1"/>
    <col min="16" max="24" width="12.7109375" style="64" customWidth="1"/>
    <col min="25" max="34" width="9.140625" style="64" customWidth="1"/>
  </cols>
  <sheetData>
    <row r="2" spans="2:37" ht="35.25" customHeight="1">
      <c r="B2" s="345" t="s">
        <v>137</v>
      </c>
      <c r="C2" s="345"/>
      <c r="D2" s="345"/>
      <c r="E2" s="345"/>
      <c r="F2" s="345"/>
      <c r="G2" s="345"/>
      <c r="H2" s="345"/>
      <c r="I2" s="345"/>
      <c r="J2" s="345"/>
      <c r="K2" s="345"/>
      <c r="N2" s="285"/>
      <c r="O2" s="315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5"/>
      <c r="AA2" s="318"/>
      <c r="AB2" s="318"/>
      <c r="AC2" s="318"/>
      <c r="AD2" s="318"/>
      <c r="AE2" s="318"/>
      <c r="AF2" s="318"/>
      <c r="AG2" s="318"/>
      <c r="AH2" s="318"/>
      <c r="AI2" s="285"/>
      <c r="AJ2" s="285"/>
      <c r="AK2" s="285"/>
    </row>
    <row r="3" spans="2:37" ht="12.75">
      <c r="B3" s="23"/>
      <c r="N3" s="285"/>
      <c r="O3" s="315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5"/>
      <c r="AA3" s="318"/>
      <c r="AB3" s="318"/>
      <c r="AC3" s="318"/>
      <c r="AD3" s="318"/>
      <c r="AE3" s="318"/>
      <c r="AF3" s="318"/>
      <c r="AG3" s="318"/>
      <c r="AH3" s="318"/>
      <c r="AI3" s="285"/>
      <c r="AJ3" s="285"/>
      <c r="AK3" s="285"/>
    </row>
    <row r="4" spans="2:37" ht="12.75">
      <c r="B4" s="191" t="s">
        <v>151</v>
      </c>
      <c r="N4" s="285"/>
      <c r="O4" s="315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5"/>
      <c r="AA4" s="318"/>
      <c r="AB4" s="318"/>
      <c r="AC4" s="318"/>
      <c r="AD4" s="318"/>
      <c r="AE4" s="318"/>
      <c r="AF4" s="318"/>
      <c r="AG4" s="318"/>
      <c r="AH4" s="318"/>
      <c r="AI4" s="285"/>
      <c r="AJ4" s="285"/>
      <c r="AK4" s="285"/>
    </row>
    <row r="5" spans="2:37" ht="63.75">
      <c r="B5" s="116"/>
      <c r="C5" s="161" t="s">
        <v>114</v>
      </c>
      <c r="D5" s="161" t="s">
        <v>115</v>
      </c>
      <c r="E5" s="161" t="s">
        <v>116</v>
      </c>
      <c r="F5" s="161" t="s">
        <v>117</v>
      </c>
      <c r="G5" s="161" t="s">
        <v>118</v>
      </c>
      <c r="H5" s="161" t="s">
        <v>119</v>
      </c>
      <c r="I5" s="185" t="s">
        <v>120</v>
      </c>
      <c r="J5" s="185" t="s">
        <v>0</v>
      </c>
      <c r="K5" s="185" t="s">
        <v>61</v>
      </c>
      <c r="N5" s="285"/>
      <c r="O5" s="315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5"/>
      <c r="AA5" s="318"/>
      <c r="AB5" s="318"/>
      <c r="AC5" s="318"/>
      <c r="AD5" s="318"/>
      <c r="AE5" s="318"/>
      <c r="AF5" s="318"/>
      <c r="AG5" s="318"/>
      <c r="AH5" s="318"/>
      <c r="AI5" s="285"/>
      <c r="AJ5" s="285"/>
      <c r="AK5" s="285"/>
    </row>
    <row r="6" spans="2:37" ht="12.75">
      <c r="B6" s="51"/>
      <c r="C6" s="186"/>
      <c r="D6" s="186"/>
      <c r="E6" s="186"/>
      <c r="F6" s="186"/>
      <c r="G6" s="186"/>
      <c r="H6" s="186"/>
      <c r="I6" s="186"/>
      <c r="J6" s="186"/>
      <c r="K6" s="85"/>
      <c r="N6" s="285"/>
      <c r="O6" s="315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5"/>
      <c r="AA6" s="318"/>
      <c r="AB6" s="318"/>
      <c r="AC6" s="318"/>
      <c r="AD6" s="318"/>
      <c r="AE6" s="318"/>
      <c r="AF6" s="318"/>
      <c r="AG6" s="318"/>
      <c r="AH6" s="318"/>
      <c r="AI6" s="285"/>
      <c r="AJ6" s="285"/>
      <c r="AK6" s="285"/>
    </row>
    <row r="7" spans="2:37" ht="12.75">
      <c r="B7" s="17" t="s">
        <v>53</v>
      </c>
      <c r="C7" s="1"/>
      <c r="D7" s="1"/>
      <c r="E7" s="1"/>
      <c r="F7" s="1"/>
      <c r="G7" s="1"/>
      <c r="H7" s="1"/>
      <c r="I7" s="1"/>
      <c r="J7" s="59" t="s">
        <v>52</v>
      </c>
      <c r="K7" s="17"/>
      <c r="N7" s="285"/>
      <c r="O7" s="315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5"/>
      <c r="AA7" s="318"/>
      <c r="AB7" s="318"/>
      <c r="AC7" s="318"/>
      <c r="AD7" s="318"/>
      <c r="AE7" s="318"/>
      <c r="AF7" s="318"/>
      <c r="AG7" s="318"/>
      <c r="AH7" s="318"/>
      <c r="AI7" s="285"/>
      <c r="AJ7" s="285"/>
      <c r="AK7" s="285"/>
    </row>
    <row r="8" spans="2:37" ht="12.75">
      <c r="B8" s="52" t="s">
        <v>16</v>
      </c>
      <c r="C8" s="119">
        <v>85.40400999365637</v>
      </c>
      <c r="D8" s="119" t="s">
        <v>63</v>
      </c>
      <c r="E8" s="119" t="s">
        <v>63</v>
      </c>
      <c r="F8" s="119" t="s">
        <v>63</v>
      </c>
      <c r="G8" s="119" t="s">
        <v>63</v>
      </c>
      <c r="H8" s="120">
        <v>48.35298894167765</v>
      </c>
      <c r="I8" s="135" t="s">
        <v>63</v>
      </c>
      <c r="J8" s="47">
        <v>232.69836038826344</v>
      </c>
      <c r="K8" s="47">
        <v>142</v>
      </c>
      <c r="N8" s="285"/>
      <c r="O8" s="315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5"/>
      <c r="AA8" s="318"/>
      <c r="AB8" s="318"/>
      <c r="AC8" s="318"/>
      <c r="AD8" s="318"/>
      <c r="AE8" s="318"/>
      <c r="AF8" s="318"/>
      <c r="AG8" s="318"/>
      <c r="AH8" s="318"/>
      <c r="AI8" s="285"/>
      <c r="AJ8" s="285"/>
      <c r="AK8" s="285"/>
    </row>
    <row r="9" spans="2:37" ht="12.75">
      <c r="B9" s="54" t="s">
        <v>17</v>
      </c>
      <c r="C9" s="119">
        <v>143.9589171980428</v>
      </c>
      <c r="D9" s="119" t="s">
        <v>63</v>
      </c>
      <c r="E9" s="119" t="s">
        <v>63</v>
      </c>
      <c r="F9" s="119" t="s">
        <v>63</v>
      </c>
      <c r="G9" s="120">
        <v>56.83248368053111</v>
      </c>
      <c r="H9" s="119">
        <v>129.0666273711871</v>
      </c>
      <c r="I9" s="135" t="s">
        <v>63</v>
      </c>
      <c r="J9" s="47">
        <v>450.28330788957544</v>
      </c>
      <c r="K9" s="47">
        <v>317</v>
      </c>
      <c r="N9" s="285"/>
      <c r="O9" s="315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5"/>
      <c r="AA9" s="318"/>
      <c r="AB9" s="318"/>
      <c r="AC9" s="318"/>
      <c r="AD9" s="318"/>
      <c r="AE9" s="318"/>
      <c r="AF9" s="318"/>
      <c r="AG9" s="318"/>
      <c r="AH9" s="318"/>
      <c r="AI9" s="285"/>
      <c r="AJ9" s="285"/>
      <c r="AK9" s="285"/>
    </row>
    <row r="10" spans="2:37" ht="12.75">
      <c r="B10" s="54" t="s">
        <v>18</v>
      </c>
      <c r="C10" s="119">
        <v>117.79047248760436</v>
      </c>
      <c r="D10" s="119" t="s">
        <v>63</v>
      </c>
      <c r="E10" s="119" t="s">
        <v>63</v>
      </c>
      <c r="F10" s="120">
        <v>43.02400417011262</v>
      </c>
      <c r="G10" s="120">
        <v>61.99309630400055</v>
      </c>
      <c r="H10" s="119">
        <v>94.79610832520991</v>
      </c>
      <c r="I10" s="135" t="s">
        <v>63</v>
      </c>
      <c r="J10" s="47">
        <v>401.1087725056624</v>
      </c>
      <c r="K10" s="47">
        <v>308</v>
      </c>
      <c r="N10" s="285"/>
      <c r="O10" s="315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5"/>
      <c r="AA10" s="318"/>
      <c r="AB10" s="318"/>
      <c r="AC10" s="318"/>
      <c r="AD10" s="318"/>
      <c r="AE10" s="318"/>
      <c r="AF10" s="318"/>
      <c r="AG10" s="318"/>
      <c r="AH10" s="318"/>
      <c r="AI10" s="285"/>
      <c r="AJ10" s="285"/>
      <c r="AK10" s="285"/>
    </row>
    <row r="11" spans="2:37" ht="12.75">
      <c r="B11" s="54" t="s">
        <v>19</v>
      </c>
      <c r="C11" s="119">
        <v>104.44190572144005</v>
      </c>
      <c r="D11" s="119" t="s">
        <v>63</v>
      </c>
      <c r="E11" s="119" t="s">
        <v>63</v>
      </c>
      <c r="F11" s="119" t="s">
        <v>63</v>
      </c>
      <c r="G11" s="120">
        <v>40.60217546782927</v>
      </c>
      <c r="H11" s="119">
        <v>101.238984412773</v>
      </c>
      <c r="I11" s="135" t="s">
        <v>63</v>
      </c>
      <c r="J11" s="47">
        <v>318.85352238353875</v>
      </c>
      <c r="K11" s="47">
        <v>233</v>
      </c>
      <c r="N11" s="285"/>
      <c r="O11" s="315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5"/>
      <c r="AA11" s="318"/>
      <c r="AB11" s="318"/>
      <c r="AC11" s="318"/>
      <c r="AD11" s="318"/>
      <c r="AE11" s="318"/>
      <c r="AF11" s="318"/>
      <c r="AG11" s="318"/>
      <c r="AH11" s="318"/>
      <c r="AI11" s="285"/>
      <c r="AJ11" s="285"/>
      <c r="AK11" s="285"/>
    </row>
    <row r="12" spans="2:37" ht="12.75">
      <c r="B12" s="54" t="s">
        <v>20</v>
      </c>
      <c r="C12" s="120">
        <v>41.31844274713378</v>
      </c>
      <c r="D12" s="119" t="s">
        <v>63</v>
      </c>
      <c r="E12" s="119" t="s">
        <v>63</v>
      </c>
      <c r="F12" s="119" t="s">
        <v>63</v>
      </c>
      <c r="G12" s="119" t="s">
        <v>63</v>
      </c>
      <c r="H12" s="120">
        <v>42.184159376597016</v>
      </c>
      <c r="I12" s="135" t="s">
        <v>63</v>
      </c>
      <c r="J12" s="47">
        <v>173.63855491766154</v>
      </c>
      <c r="K12" s="47">
        <v>142</v>
      </c>
      <c r="N12" s="285"/>
      <c r="O12" s="315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5"/>
      <c r="AA12" s="318"/>
      <c r="AB12" s="318"/>
      <c r="AC12" s="318"/>
      <c r="AD12" s="318"/>
      <c r="AE12" s="318"/>
      <c r="AF12" s="318"/>
      <c r="AG12" s="318"/>
      <c r="AH12" s="318"/>
      <c r="AI12" s="285"/>
      <c r="AJ12" s="285"/>
      <c r="AK12" s="285"/>
    </row>
    <row r="13" spans="2:37" ht="12.75">
      <c r="B13" s="54" t="s">
        <v>21</v>
      </c>
      <c r="C13" s="120">
        <v>45.55153554662387</v>
      </c>
      <c r="D13" s="119" t="s">
        <v>63</v>
      </c>
      <c r="E13" s="119" t="s">
        <v>63</v>
      </c>
      <c r="F13" s="119" t="s">
        <v>63</v>
      </c>
      <c r="G13" s="119" t="s">
        <v>63</v>
      </c>
      <c r="H13" s="119">
        <v>83.77691138696446</v>
      </c>
      <c r="I13" s="135" t="s">
        <v>63</v>
      </c>
      <c r="J13" s="47">
        <v>205.96023013977378</v>
      </c>
      <c r="K13" s="47">
        <v>164</v>
      </c>
      <c r="N13" s="285"/>
      <c r="O13" s="315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5"/>
      <c r="AA13" s="318"/>
      <c r="AB13" s="318"/>
      <c r="AC13" s="318"/>
      <c r="AD13" s="318"/>
      <c r="AE13" s="318"/>
      <c r="AF13" s="318"/>
      <c r="AG13" s="318"/>
      <c r="AH13" s="318"/>
      <c r="AI13" s="285"/>
      <c r="AJ13" s="285"/>
      <c r="AK13" s="285"/>
    </row>
    <row r="14" spans="2:37" ht="12.75">
      <c r="B14" s="54"/>
      <c r="C14" s="119"/>
      <c r="D14" s="119"/>
      <c r="E14" s="119"/>
      <c r="F14" s="119"/>
      <c r="G14" s="119"/>
      <c r="H14" s="119"/>
      <c r="I14" s="119"/>
      <c r="J14" s="47"/>
      <c r="K14" s="47"/>
      <c r="N14" s="285"/>
      <c r="O14" s="315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5"/>
      <c r="AA14" s="318"/>
      <c r="AB14" s="318"/>
      <c r="AC14" s="318"/>
      <c r="AD14" s="318"/>
      <c r="AE14" s="318"/>
      <c r="AF14" s="318"/>
      <c r="AG14" s="318"/>
      <c r="AH14" s="318"/>
      <c r="AI14" s="285"/>
      <c r="AJ14" s="285"/>
      <c r="AK14" s="285"/>
    </row>
    <row r="15" spans="2:37" ht="12.75">
      <c r="B15" s="32" t="s">
        <v>54</v>
      </c>
      <c r="C15" s="119"/>
      <c r="D15" s="119"/>
      <c r="E15" s="119"/>
      <c r="F15" s="119"/>
      <c r="G15" s="119"/>
      <c r="H15" s="119"/>
      <c r="I15" s="119"/>
      <c r="J15" s="47"/>
      <c r="K15" s="47"/>
      <c r="N15" s="285"/>
      <c r="O15" s="315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5"/>
      <c r="AA15" s="318"/>
      <c r="AB15" s="318"/>
      <c r="AC15" s="318"/>
      <c r="AD15" s="318"/>
      <c r="AE15" s="318"/>
      <c r="AF15" s="318"/>
      <c r="AG15" s="318"/>
      <c r="AH15" s="318"/>
      <c r="AI15" s="285"/>
      <c r="AJ15" s="285"/>
      <c r="AK15" s="285"/>
    </row>
    <row r="16" spans="2:37" ht="12.75">
      <c r="B16" s="54" t="s">
        <v>23</v>
      </c>
      <c r="C16" s="119">
        <v>232.37979385974717</v>
      </c>
      <c r="D16" s="120">
        <v>48.299475182940604</v>
      </c>
      <c r="E16" s="119" t="s">
        <v>63</v>
      </c>
      <c r="F16" s="120">
        <v>72.28586249650579</v>
      </c>
      <c r="G16" s="119">
        <v>111.75809408011928</v>
      </c>
      <c r="H16" s="119">
        <v>170.19244438204063</v>
      </c>
      <c r="I16" s="120">
        <v>70.00628814545975</v>
      </c>
      <c r="J16" s="47">
        <v>729.0278591452403</v>
      </c>
      <c r="K16" s="47">
        <v>486</v>
      </c>
      <c r="N16" s="285"/>
      <c r="O16" s="315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5"/>
      <c r="AA16" s="318"/>
      <c r="AB16" s="318"/>
      <c r="AC16" s="318"/>
      <c r="AD16" s="318"/>
      <c r="AE16" s="318"/>
      <c r="AF16" s="318"/>
      <c r="AG16" s="318"/>
      <c r="AH16" s="318"/>
      <c r="AI16" s="285"/>
      <c r="AJ16" s="285"/>
      <c r="AK16" s="285"/>
    </row>
    <row r="17" spans="2:37" ht="12.75">
      <c r="B17" s="55" t="s">
        <v>24</v>
      </c>
      <c r="C17" s="120">
        <v>52.565759386214246</v>
      </c>
      <c r="D17" s="119" t="s">
        <v>63</v>
      </c>
      <c r="E17" s="119" t="s">
        <v>63</v>
      </c>
      <c r="F17" s="119" t="s">
        <v>63</v>
      </c>
      <c r="G17" s="119" t="s">
        <v>63</v>
      </c>
      <c r="H17" s="120">
        <v>41.85286162973178</v>
      </c>
      <c r="I17" s="135" t="s">
        <v>63</v>
      </c>
      <c r="J17" s="47">
        <v>163.8242614540319</v>
      </c>
      <c r="K17" s="47">
        <v>125</v>
      </c>
      <c r="N17" s="285"/>
      <c r="O17" s="315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5"/>
      <c r="AA17" s="318"/>
      <c r="AB17" s="318"/>
      <c r="AC17" s="318"/>
      <c r="AD17" s="318"/>
      <c r="AE17" s="318"/>
      <c r="AF17" s="318"/>
      <c r="AG17" s="318"/>
      <c r="AH17" s="318"/>
      <c r="AI17" s="285"/>
      <c r="AJ17" s="285"/>
      <c r="AK17" s="285"/>
    </row>
    <row r="18" spans="2:37" ht="12.75">
      <c r="B18" s="56" t="s">
        <v>25</v>
      </c>
      <c r="C18" s="120">
        <v>51.39607628775862</v>
      </c>
      <c r="D18" s="119" t="s">
        <v>63</v>
      </c>
      <c r="E18" s="119" t="s">
        <v>63</v>
      </c>
      <c r="F18" s="119" t="s">
        <v>63</v>
      </c>
      <c r="G18" s="119" t="s">
        <v>63</v>
      </c>
      <c r="H18" s="119">
        <v>83.7454527867701</v>
      </c>
      <c r="I18" s="135" t="s">
        <v>63</v>
      </c>
      <c r="J18" s="47">
        <v>225.80965502940685</v>
      </c>
      <c r="K18" s="47">
        <v>186</v>
      </c>
      <c r="N18" s="285"/>
      <c r="O18" s="315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5"/>
      <c r="AA18" s="318"/>
      <c r="AB18" s="318"/>
      <c r="AC18" s="318"/>
      <c r="AD18" s="318"/>
      <c r="AE18" s="318"/>
      <c r="AF18" s="318"/>
      <c r="AG18" s="318"/>
      <c r="AH18" s="318"/>
      <c r="AI18" s="285"/>
      <c r="AJ18" s="285"/>
      <c r="AK18" s="285"/>
    </row>
    <row r="19" spans="2:37" ht="12.75">
      <c r="B19" s="56" t="s">
        <v>26</v>
      </c>
      <c r="C19" s="120">
        <v>46.793081926219855</v>
      </c>
      <c r="D19" s="119" t="s">
        <v>63</v>
      </c>
      <c r="E19" s="119" t="s">
        <v>63</v>
      </c>
      <c r="F19" s="119" t="s">
        <v>63</v>
      </c>
      <c r="G19" s="119" t="s">
        <v>63</v>
      </c>
      <c r="H19" s="120">
        <v>64.08048173557337</v>
      </c>
      <c r="I19" s="135" t="s">
        <v>63</v>
      </c>
      <c r="J19" s="47">
        <v>195.65226200149345</v>
      </c>
      <c r="K19" s="47">
        <v>135</v>
      </c>
      <c r="N19" s="285"/>
      <c r="O19" s="315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5"/>
      <c r="AA19" s="318"/>
      <c r="AB19" s="318"/>
      <c r="AC19" s="318"/>
      <c r="AD19" s="318"/>
      <c r="AE19" s="318"/>
      <c r="AF19" s="318"/>
      <c r="AG19" s="318"/>
      <c r="AH19" s="318"/>
      <c r="AI19" s="285"/>
      <c r="AJ19" s="285"/>
      <c r="AK19" s="285"/>
    </row>
    <row r="20" spans="2:37" ht="12.75">
      <c r="B20" s="56" t="s">
        <v>51</v>
      </c>
      <c r="C20" s="119">
        <v>155.3305722345615</v>
      </c>
      <c r="D20" s="119" t="s">
        <v>63</v>
      </c>
      <c r="E20" s="119" t="s">
        <v>63</v>
      </c>
      <c r="F20" s="120">
        <v>43.905855596070595</v>
      </c>
      <c r="G20" s="120">
        <v>47.26137138380447</v>
      </c>
      <c r="H20" s="119">
        <v>139.54453928029335</v>
      </c>
      <c r="I20" s="135" t="s">
        <v>63</v>
      </c>
      <c r="J20" s="47">
        <v>468.2287105943029</v>
      </c>
      <c r="K20" s="47">
        <v>374</v>
      </c>
      <c r="N20" s="285"/>
      <c r="O20" s="315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5"/>
      <c r="AA20" s="318"/>
      <c r="AB20" s="318"/>
      <c r="AC20" s="318"/>
      <c r="AD20" s="318"/>
      <c r="AE20" s="318"/>
      <c r="AF20" s="318"/>
      <c r="AG20" s="318"/>
      <c r="AH20" s="318"/>
      <c r="AI20" s="285"/>
      <c r="AJ20" s="285"/>
      <c r="AK20" s="285"/>
    </row>
    <row r="21" spans="2:37" ht="12.75">
      <c r="B21" s="56"/>
      <c r="C21" s="119"/>
      <c r="D21" s="119"/>
      <c r="E21" s="119"/>
      <c r="F21" s="119"/>
      <c r="G21" s="119"/>
      <c r="H21" s="119"/>
      <c r="I21" s="119"/>
      <c r="J21" s="47"/>
      <c r="K21" s="47"/>
      <c r="N21" s="285"/>
      <c r="O21" s="315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5"/>
      <c r="AA21" s="318"/>
      <c r="AB21" s="318"/>
      <c r="AC21" s="318"/>
      <c r="AD21" s="318"/>
      <c r="AE21" s="318"/>
      <c r="AF21" s="318"/>
      <c r="AG21" s="318"/>
      <c r="AH21" s="318"/>
      <c r="AI21" s="285"/>
      <c r="AJ21" s="285"/>
      <c r="AK21" s="285"/>
    </row>
    <row r="22" spans="2:37" ht="12.75">
      <c r="B22" s="33" t="s">
        <v>55</v>
      </c>
      <c r="C22" s="119"/>
      <c r="D22" s="119"/>
      <c r="E22" s="119"/>
      <c r="F22" s="119"/>
      <c r="G22" s="119"/>
      <c r="H22" s="119"/>
      <c r="I22" s="119"/>
      <c r="J22" s="47"/>
      <c r="K22" s="47"/>
      <c r="N22" s="285"/>
      <c r="O22" s="315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5"/>
      <c r="AA22" s="318"/>
      <c r="AB22" s="318"/>
      <c r="AC22" s="318"/>
      <c r="AD22" s="318"/>
      <c r="AE22" s="318"/>
      <c r="AF22" s="318"/>
      <c r="AG22" s="318"/>
      <c r="AH22" s="318"/>
      <c r="AI22" s="285"/>
      <c r="AJ22" s="285"/>
      <c r="AK22" s="285"/>
    </row>
    <row r="23" spans="2:37" ht="12.75">
      <c r="B23" s="56" t="s">
        <v>31</v>
      </c>
      <c r="C23" s="119">
        <v>128.22888123426415</v>
      </c>
      <c r="D23" s="119" t="s">
        <v>63</v>
      </c>
      <c r="E23" s="119" t="s">
        <v>63</v>
      </c>
      <c r="F23" s="119" t="s">
        <v>63</v>
      </c>
      <c r="G23" s="119" t="s">
        <v>63</v>
      </c>
      <c r="H23" s="119">
        <v>72.59325627596198</v>
      </c>
      <c r="I23" s="135" t="s">
        <v>63</v>
      </c>
      <c r="J23" s="47">
        <v>313.38072171587663</v>
      </c>
      <c r="K23" s="47">
        <v>201</v>
      </c>
      <c r="N23" s="285"/>
      <c r="O23" s="315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5"/>
      <c r="AA23" s="318"/>
      <c r="AB23" s="318"/>
      <c r="AC23" s="318"/>
      <c r="AD23" s="318"/>
      <c r="AE23" s="318"/>
      <c r="AF23" s="318"/>
      <c r="AG23" s="318"/>
      <c r="AH23" s="318"/>
      <c r="AI23" s="285"/>
      <c r="AJ23" s="285"/>
      <c r="AK23" s="285"/>
    </row>
    <row r="24" spans="2:37" ht="12.75">
      <c r="B24" s="56" t="s">
        <v>29</v>
      </c>
      <c r="C24" s="119">
        <v>410.23640246023734</v>
      </c>
      <c r="D24" s="119">
        <v>85.56599854310866</v>
      </c>
      <c r="E24" s="119" t="s">
        <v>63</v>
      </c>
      <c r="F24" s="119">
        <v>164.79952888185713</v>
      </c>
      <c r="G24" s="119">
        <v>189.27088182895812</v>
      </c>
      <c r="H24" s="119">
        <v>426.8225235384474</v>
      </c>
      <c r="I24" s="135" t="s">
        <v>63</v>
      </c>
      <c r="J24" s="47">
        <v>1469.1620265085992</v>
      </c>
      <c r="K24" s="47">
        <v>1105</v>
      </c>
      <c r="N24" s="285"/>
      <c r="O24" s="315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5"/>
      <c r="AA24" s="318"/>
      <c r="AB24" s="318"/>
      <c r="AC24" s="318"/>
      <c r="AD24" s="318"/>
      <c r="AE24" s="318"/>
      <c r="AF24" s="318"/>
      <c r="AG24" s="318"/>
      <c r="AH24" s="318"/>
      <c r="AI24" s="285"/>
      <c r="AJ24" s="285"/>
      <c r="AK24" s="285"/>
    </row>
    <row r="25" spans="2:37" ht="12.75">
      <c r="B25" s="56"/>
      <c r="C25" s="119"/>
      <c r="D25" s="119"/>
      <c r="E25" s="119"/>
      <c r="F25" s="119"/>
      <c r="G25" s="119"/>
      <c r="H25" s="119"/>
      <c r="I25" s="119"/>
      <c r="J25" s="47"/>
      <c r="K25" s="47"/>
      <c r="N25" s="285"/>
      <c r="O25" s="315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5"/>
      <c r="AA25" s="318"/>
      <c r="AB25" s="318"/>
      <c r="AC25" s="318"/>
      <c r="AD25" s="318"/>
      <c r="AE25" s="318"/>
      <c r="AF25" s="318"/>
      <c r="AG25" s="318"/>
      <c r="AH25" s="318"/>
      <c r="AI25" s="285"/>
      <c r="AJ25" s="285"/>
      <c r="AK25" s="285"/>
    </row>
    <row r="26" spans="2:37" ht="12.75">
      <c r="B26" s="33" t="s">
        <v>56</v>
      </c>
      <c r="C26" s="119"/>
      <c r="D26" s="119"/>
      <c r="E26" s="119"/>
      <c r="F26" s="119"/>
      <c r="G26" s="119"/>
      <c r="H26" s="119"/>
      <c r="I26" s="119"/>
      <c r="J26" s="47"/>
      <c r="K26" s="47"/>
      <c r="N26" s="285"/>
      <c r="O26" s="315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5"/>
      <c r="AA26" s="318"/>
      <c r="AB26" s="318"/>
      <c r="AC26" s="318"/>
      <c r="AD26" s="318"/>
      <c r="AE26" s="318"/>
      <c r="AF26" s="318"/>
      <c r="AG26" s="318"/>
      <c r="AH26" s="318"/>
      <c r="AI26" s="285"/>
      <c r="AJ26" s="285"/>
      <c r="AK26" s="285"/>
    </row>
    <row r="27" spans="2:37" ht="12.75">
      <c r="B27" s="20" t="s">
        <v>122</v>
      </c>
      <c r="C27" s="120">
        <v>49.875759544585804</v>
      </c>
      <c r="D27" s="119" t="s">
        <v>63</v>
      </c>
      <c r="E27" s="119" t="s">
        <v>63</v>
      </c>
      <c r="F27" s="119" t="s">
        <v>63</v>
      </c>
      <c r="G27" s="119" t="s">
        <v>63</v>
      </c>
      <c r="H27" s="120">
        <v>47.690963185787304</v>
      </c>
      <c r="I27" s="120">
        <v>50.16166576529891</v>
      </c>
      <c r="J27" s="47">
        <v>223.39936572563363</v>
      </c>
      <c r="K27" s="47">
        <v>154</v>
      </c>
      <c r="N27" s="285"/>
      <c r="O27" s="315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5"/>
      <c r="AA27" s="318"/>
      <c r="AB27" s="318"/>
      <c r="AC27" s="318"/>
      <c r="AD27" s="318"/>
      <c r="AE27" s="318"/>
      <c r="AF27" s="318"/>
      <c r="AG27" s="318"/>
      <c r="AH27" s="318"/>
      <c r="AI27" s="285"/>
      <c r="AJ27" s="285"/>
      <c r="AK27" s="285"/>
    </row>
    <row r="28" spans="2:37" ht="12.75">
      <c r="B28" s="55" t="s">
        <v>33</v>
      </c>
      <c r="C28" s="119">
        <v>112.68553416354635</v>
      </c>
      <c r="D28" s="119" t="s">
        <v>63</v>
      </c>
      <c r="E28" s="119" t="s">
        <v>63</v>
      </c>
      <c r="F28" s="119">
        <v>98.74561708957548</v>
      </c>
      <c r="G28" s="120">
        <v>59.434552387893135</v>
      </c>
      <c r="H28" s="119">
        <v>145.87274003745028</v>
      </c>
      <c r="I28" s="135" t="s">
        <v>63</v>
      </c>
      <c r="J28" s="47">
        <v>470.6913016233975</v>
      </c>
      <c r="K28" s="47">
        <v>362</v>
      </c>
      <c r="N28" s="285"/>
      <c r="O28" s="315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5"/>
      <c r="AA28" s="318"/>
      <c r="AB28" s="318"/>
      <c r="AC28" s="318"/>
      <c r="AD28" s="318"/>
      <c r="AE28" s="318"/>
      <c r="AF28" s="318"/>
      <c r="AG28" s="318"/>
      <c r="AH28" s="318"/>
      <c r="AI28" s="285"/>
      <c r="AJ28" s="285"/>
      <c r="AK28" s="285"/>
    </row>
    <row r="29" spans="2:37" ht="12.75">
      <c r="B29" s="55" t="s">
        <v>34</v>
      </c>
      <c r="C29" s="119">
        <v>94.948695333318</v>
      </c>
      <c r="D29" s="119" t="s">
        <v>63</v>
      </c>
      <c r="E29" s="119" t="s">
        <v>63</v>
      </c>
      <c r="F29" s="120">
        <v>44.51111913484032</v>
      </c>
      <c r="G29" s="120">
        <v>57.47263506357025</v>
      </c>
      <c r="H29" s="119">
        <v>146.7556015373067</v>
      </c>
      <c r="I29" s="135" t="s">
        <v>63</v>
      </c>
      <c r="J29" s="47">
        <v>408.5436068701754</v>
      </c>
      <c r="K29" s="47">
        <v>315</v>
      </c>
      <c r="N29" s="285"/>
      <c r="O29" s="315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5"/>
      <c r="AA29" s="318"/>
      <c r="AB29" s="318"/>
      <c r="AC29" s="318"/>
      <c r="AD29" s="318"/>
      <c r="AE29" s="318"/>
      <c r="AF29" s="318"/>
      <c r="AG29" s="318"/>
      <c r="AH29" s="318"/>
      <c r="AI29" s="285"/>
      <c r="AJ29" s="285"/>
      <c r="AK29" s="285"/>
    </row>
    <row r="30" spans="2:37" s="8" customFormat="1" ht="12.75">
      <c r="B30" s="17" t="s">
        <v>3</v>
      </c>
      <c r="C30" s="47">
        <v>207.63422949686435</v>
      </c>
      <c r="D30" s="47" t="s">
        <v>63</v>
      </c>
      <c r="E30" s="47" t="s">
        <v>63</v>
      </c>
      <c r="F30" s="47">
        <v>143.2567362244158</v>
      </c>
      <c r="G30" s="232">
        <v>116.90718745146339</v>
      </c>
      <c r="H30" s="47">
        <v>292.628341574757</v>
      </c>
      <c r="I30" s="232">
        <v>57.86979534570922</v>
      </c>
      <c r="J30" s="47">
        <v>879.2349084935729</v>
      </c>
      <c r="K30" s="47">
        <v>677</v>
      </c>
      <c r="N30" s="286"/>
      <c r="O30" s="29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294"/>
      <c r="AA30" s="324"/>
      <c r="AB30" s="324"/>
      <c r="AC30" s="324"/>
      <c r="AD30" s="324"/>
      <c r="AE30" s="324"/>
      <c r="AF30" s="324"/>
      <c r="AG30" s="324"/>
      <c r="AH30" s="324"/>
      <c r="AI30" s="286"/>
      <c r="AJ30" s="286"/>
      <c r="AK30" s="286"/>
    </row>
    <row r="31" spans="2:37" ht="12.75">
      <c r="B31" s="21" t="s">
        <v>100</v>
      </c>
      <c r="C31" s="119">
        <v>280.9552946530512</v>
      </c>
      <c r="D31" s="119" t="s">
        <v>63</v>
      </c>
      <c r="E31" s="119" t="s">
        <v>63</v>
      </c>
      <c r="F31" s="119" t="s">
        <v>63</v>
      </c>
      <c r="G31" s="120">
        <v>66.7980228802361</v>
      </c>
      <c r="H31" s="119">
        <v>159.09647505386496</v>
      </c>
      <c r="I31" s="135" t="s">
        <v>63</v>
      </c>
      <c r="J31" s="47">
        <v>679.9084740052689</v>
      </c>
      <c r="K31" s="47">
        <v>475</v>
      </c>
      <c r="N31" s="285"/>
      <c r="O31" s="315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5"/>
      <c r="AA31" s="318"/>
      <c r="AB31" s="318"/>
      <c r="AC31" s="318"/>
      <c r="AD31" s="318"/>
      <c r="AE31" s="318"/>
      <c r="AF31" s="318"/>
      <c r="AG31" s="318"/>
      <c r="AH31" s="318"/>
      <c r="AI31" s="285"/>
      <c r="AJ31" s="285"/>
      <c r="AK31" s="285"/>
    </row>
    <row r="32" spans="2:37" ht="12.75">
      <c r="B32" s="21"/>
      <c r="C32" s="119"/>
      <c r="D32" s="119"/>
      <c r="E32" s="119"/>
      <c r="F32" s="119"/>
      <c r="G32" s="119"/>
      <c r="H32" s="119"/>
      <c r="I32" s="119"/>
      <c r="J32" s="47"/>
      <c r="K32" s="47"/>
      <c r="N32" s="285"/>
      <c r="O32" s="315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5"/>
      <c r="AA32" s="318"/>
      <c r="AB32" s="318"/>
      <c r="AC32" s="318"/>
      <c r="AD32" s="318"/>
      <c r="AE32" s="318"/>
      <c r="AF32" s="318"/>
      <c r="AG32" s="318"/>
      <c r="AH32" s="318"/>
      <c r="AI32" s="285"/>
      <c r="AJ32" s="285"/>
      <c r="AK32" s="285"/>
    </row>
    <row r="33" spans="2:37" ht="12.75">
      <c r="B33" s="12" t="s">
        <v>57</v>
      </c>
      <c r="C33" s="119"/>
      <c r="D33" s="119"/>
      <c r="E33" s="119"/>
      <c r="F33" s="119"/>
      <c r="G33" s="119"/>
      <c r="H33" s="119"/>
      <c r="I33" s="119"/>
      <c r="J33" s="47"/>
      <c r="K33" s="47"/>
      <c r="N33" s="285"/>
      <c r="O33" s="315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5"/>
      <c r="AA33" s="318"/>
      <c r="AB33" s="318"/>
      <c r="AC33" s="318"/>
      <c r="AD33" s="318"/>
      <c r="AE33" s="318"/>
      <c r="AF33" s="318"/>
      <c r="AG33" s="318"/>
      <c r="AH33" s="318"/>
      <c r="AI33" s="285"/>
      <c r="AJ33" s="285"/>
      <c r="AK33" s="285"/>
    </row>
    <row r="34" spans="2:37" ht="12.75">
      <c r="B34" s="55" t="s">
        <v>36</v>
      </c>
      <c r="C34" s="135">
        <v>110.08205190956515</v>
      </c>
      <c r="D34" s="135" t="s">
        <v>63</v>
      </c>
      <c r="E34" s="119" t="s">
        <v>63</v>
      </c>
      <c r="F34" s="135" t="s">
        <v>63</v>
      </c>
      <c r="G34" s="136">
        <v>54.513669223166836</v>
      </c>
      <c r="H34" s="135">
        <v>101.6428007506983</v>
      </c>
      <c r="I34" s="135" t="s">
        <v>63</v>
      </c>
      <c r="J34" s="46">
        <f aca="true" t="shared" si="0" ref="J34:J39">SUM(C34:I34)</f>
        <v>266.2385218834303</v>
      </c>
      <c r="K34" s="47">
        <v>256</v>
      </c>
      <c r="N34" s="285"/>
      <c r="O34" s="315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5"/>
      <c r="AA34" s="318"/>
      <c r="AB34" s="318"/>
      <c r="AC34" s="318"/>
      <c r="AD34" s="318"/>
      <c r="AE34" s="318"/>
      <c r="AF34" s="318"/>
      <c r="AG34" s="318"/>
      <c r="AH34" s="318"/>
      <c r="AI34" s="285"/>
      <c r="AJ34" s="285"/>
      <c r="AK34" s="285"/>
    </row>
    <row r="35" spans="2:37" ht="12.75">
      <c r="B35" s="55" t="s">
        <v>37</v>
      </c>
      <c r="C35" s="135">
        <v>124.98389316698409</v>
      </c>
      <c r="D35" s="135" t="s">
        <v>63</v>
      </c>
      <c r="E35" s="119" t="s">
        <v>63</v>
      </c>
      <c r="F35" s="136">
        <v>47.74059122855195</v>
      </c>
      <c r="G35" s="136">
        <v>50.4662503906265</v>
      </c>
      <c r="H35" s="135">
        <v>81.60990179520593</v>
      </c>
      <c r="I35" s="135" t="s">
        <v>63</v>
      </c>
      <c r="J35" s="46">
        <f t="shared" si="0"/>
        <v>304.80063658136845</v>
      </c>
      <c r="K35" s="47">
        <v>278</v>
      </c>
      <c r="N35" s="285"/>
      <c r="O35" s="315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5"/>
      <c r="AA35" s="318"/>
      <c r="AB35" s="318"/>
      <c r="AC35" s="318"/>
      <c r="AD35" s="318"/>
      <c r="AE35" s="318"/>
      <c r="AF35" s="318"/>
      <c r="AG35" s="318"/>
      <c r="AH35" s="318"/>
      <c r="AI35" s="285"/>
      <c r="AJ35" s="285"/>
      <c r="AK35" s="285"/>
    </row>
    <row r="36" spans="2:37" ht="12.75">
      <c r="B36" s="55" t="s">
        <v>38</v>
      </c>
      <c r="C36" s="135">
        <v>108.68502709715673</v>
      </c>
      <c r="D36" s="135" t="s">
        <v>63</v>
      </c>
      <c r="E36" s="119" t="s">
        <v>63</v>
      </c>
      <c r="F36" s="135" t="s">
        <v>63</v>
      </c>
      <c r="G36" s="135" t="s">
        <v>63</v>
      </c>
      <c r="H36" s="135">
        <v>99.88799609368931</v>
      </c>
      <c r="I36" s="135" t="s">
        <v>63</v>
      </c>
      <c r="J36" s="46">
        <f t="shared" si="0"/>
        <v>208.57302319084604</v>
      </c>
      <c r="K36" s="47">
        <v>276</v>
      </c>
      <c r="N36" s="285"/>
      <c r="O36" s="315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5"/>
      <c r="AA36" s="318"/>
      <c r="AB36" s="318"/>
      <c r="AC36" s="318"/>
      <c r="AD36" s="318"/>
      <c r="AE36" s="318"/>
      <c r="AF36" s="318"/>
      <c r="AG36" s="318"/>
      <c r="AH36" s="318"/>
      <c r="AI36" s="285"/>
      <c r="AJ36" s="285"/>
      <c r="AK36" s="285"/>
    </row>
    <row r="37" spans="2:37" ht="12.75">
      <c r="B37" s="55" t="s">
        <v>39</v>
      </c>
      <c r="C37" s="136">
        <v>56.08062112981737</v>
      </c>
      <c r="D37" s="135" t="s">
        <v>63</v>
      </c>
      <c r="E37" s="119" t="s">
        <v>63</v>
      </c>
      <c r="F37" s="135" t="s">
        <v>63</v>
      </c>
      <c r="G37" s="135" t="s">
        <v>63</v>
      </c>
      <c r="H37" s="136">
        <v>53.64756086039135</v>
      </c>
      <c r="I37" s="135" t="s">
        <v>63</v>
      </c>
      <c r="J37" s="46">
        <f t="shared" si="0"/>
        <v>109.72818199020872</v>
      </c>
      <c r="K37" s="47">
        <v>125</v>
      </c>
      <c r="N37" s="285"/>
      <c r="O37" s="315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5"/>
      <c r="AA37" s="318"/>
      <c r="AB37" s="318"/>
      <c r="AC37" s="318"/>
      <c r="AD37" s="318"/>
      <c r="AE37" s="318"/>
      <c r="AF37" s="318"/>
      <c r="AG37" s="318"/>
      <c r="AH37" s="318"/>
      <c r="AI37" s="285"/>
      <c r="AJ37" s="285"/>
      <c r="AK37" s="285"/>
    </row>
    <row r="38" spans="2:37" ht="12.75">
      <c r="B38" s="55" t="s">
        <v>40</v>
      </c>
      <c r="C38" s="135">
        <v>105.0147633439821</v>
      </c>
      <c r="D38" s="135" t="s">
        <v>63</v>
      </c>
      <c r="E38" s="119" t="s">
        <v>63</v>
      </c>
      <c r="F38" s="135" t="s">
        <v>63</v>
      </c>
      <c r="G38" s="136">
        <v>43.95425392584236</v>
      </c>
      <c r="H38" s="135">
        <v>94.64393031225038</v>
      </c>
      <c r="I38" s="135" t="s">
        <v>63</v>
      </c>
      <c r="J38" s="46">
        <f t="shared" si="0"/>
        <v>243.61294758207484</v>
      </c>
      <c r="K38" s="47">
        <v>234</v>
      </c>
      <c r="N38" s="285"/>
      <c r="O38" s="315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5"/>
      <c r="AA38" s="318"/>
      <c r="AB38" s="318"/>
      <c r="AC38" s="318"/>
      <c r="AD38" s="318"/>
      <c r="AE38" s="318"/>
      <c r="AF38" s="318"/>
      <c r="AG38" s="318"/>
      <c r="AH38" s="318"/>
      <c r="AI38" s="285"/>
      <c r="AJ38" s="285"/>
      <c r="AK38" s="285"/>
    </row>
    <row r="39" spans="2:37" ht="12.75">
      <c r="B39" s="55" t="s">
        <v>41</v>
      </c>
      <c r="C39" s="135" t="s">
        <v>63</v>
      </c>
      <c r="D39" s="135" t="s">
        <v>63</v>
      </c>
      <c r="E39" s="119" t="s">
        <v>63</v>
      </c>
      <c r="F39" s="135" t="s">
        <v>63</v>
      </c>
      <c r="G39" s="135" t="s">
        <v>63</v>
      </c>
      <c r="H39" s="136">
        <v>67.98359000217387</v>
      </c>
      <c r="I39" s="135" t="s">
        <v>63</v>
      </c>
      <c r="J39" s="46">
        <f t="shared" si="0"/>
        <v>67.98359000217387</v>
      </c>
      <c r="K39" s="47">
        <v>137</v>
      </c>
      <c r="N39" s="285"/>
      <c r="O39" s="315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5"/>
      <c r="AA39" s="318"/>
      <c r="AB39" s="318"/>
      <c r="AC39" s="318"/>
      <c r="AD39" s="318"/>
      <c r="AE39" s="318"/>
      <c r="AF39" s="318"/>
      <c r="AG39" s="318"/>
      <c r="AH39" s="318"/>
      <c r="AI39" s="285"/>
      <c r="AJ39" s="285"/>
      <c r="AK39" s="285"/>
    </row>
    <row r="40" spans="2:37" ht="12.75">
      <c r="B40" s="55"/>
      <c r="C40" s="119"/>
      <c r="D40" s="119"/>
      <c r="E40" s="119"/>
      <c r="F40" s="119"/>
      <c r="G40" s="119"/>
      <c r="H40" s="119"/>
      <c r="I40" s="119"/>
      <c r="J40" s="47"/>
      <c r="K40" s="47"/>
      <c r="N40" s="285"/>
      <c r="O40" s="315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5"/>
      <c r="AA40" s="318"/>
      <c r="AB40" s="318"/>
      <c r="AC40" s="318"/>
      <c r="AD40" s="318"/>
      <c r="AE40" s="318"/>
      <c r="AF40" s="318"/>
      <c r="AG40" s="318"/>
      <c r="AH40" s="318"/>
      <c r="AI40" s="285"/>
      <c r="AJ40" s="285"/>
      <c r="AK40" s="285"/>
    </row>
    <row r="41" spans="2:37" ht="12.75">
      <c r="B41" s="12" t="s">
        <v>58</v>
      </c>
      <c r="C41" s="119"/>
      <c r="D41" s="119"/>
      <c r="E41" s="119"/>
      <c r="F41" s="119"/>
      <c r="G41" s="119"/>
      <c r="H41" s="119"/>
      <c r="I41" s="119"/>
      <c r="J41" s="47"/>
      <c r="K41" s="47"/>
      <c r="N41" s="285"/>
      <c r="O41" s="315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5"/>
      <c r="AA41" s="318"/>
      <c r="AB41" s="318"/>
      <c r="AC41" s="318"/>
      <c r="AD41" s="318"/>
      <c r="AE41" s="318"/>
      <c r="AF41" s="318"/>
      <c r="AG41" s="318"/>
      <c r="AH41" s="318"/>
      <c r="AI41" s="285"/>
      <c r="AJ41" s="285"/>
      <c r="AK41" s="285"/>
    </row>
    <row r="42" spans="2:37" ht="12.75">
      <c r="B42" s="55" t="s">
        <v>42</v>
      </c>
      <c r="C42" s="136" t="s">
        <v>63</v>
      </c>
      <c r="D42" s="135" t="s">
        <v>63</v>
      </c>
      <c r="E42" s="119" t="s">
        <v>63</v>
      </c>
      <c r="F42" s="135" t="s">
        <v>63</v>
      </c>
      <c r="G42" s="135" t="s">
        <v>63</v>
      </c>
      <c r="H42" s="135" t="s">
        <v>63</v>
      </c>
      <c r="I42" s="135" t="s">
        <v>63</v>
      </c>
      <c r="J42" s="46">
        <f aca="true" t="shared" si="1" ref="J42:J50">SUM(C42:I42)</f>
        <v>0</v>
      </c>
      <c r="K42" s="47">
        <v>63</v>
      </c>
      <c r="N42" s="285"/>
      <c r="O42" s="315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5"/>
      <c r="AA42" s="318"/>
      <c r="AB42" s="318"/>
      <c r="AC42" s="318"/>
      <c r="AD42" s="318"/>
      <c r="AE42" s="318"/>
      <c r="AF42" s="318"/>
      <c r="AG42" s="318"/>
      <c r="AH42" s="318"/>
      <c r="AI42" s="285"/>
      <c r="AJ42" s="285"/>
      <c r="AK42" s="285"/>
    </row>
    <row r="43" spans="2:37" ht="12.75">
      <c r="B43" s="55" t="s">
        <v>43</v>
      </c>
      <c r="C43" s="136">
        <v>61.68285880094189</v>
      </c>
      <c r="D43" s="135" t="s">
        <v>63</v>
      </c>
      <c r="E43" s="119" t="s">
        <v>63</v>
      </c>
      <c r="F43" s="135" t="s">
        <v>63</v>
      </c>
      <c r="G43" s="135" t="s">
        <v>63</v>
      </c>
      <c r="H43" s="135">
        <v>66.58362708757342</v>
      </c>
      <c r="I43" s="135" t="s">
        <v>63</v>
      </c>
      <c r="J43" s="46">
        <f t="shared" si="1"/>
        <v>128.26648588851532</v>
      </c>
      <c r="K43" s="47">
        <v>163</v>
      </c>
      <c r="N43" s="285"/>
      <c r="O43" s="315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5"/>
      <c r="AA43" s="318"/>
      <c r="AB43" s="318"/>
      <c r="AC43" s="318"/>
      <c r="AD43" s="318"/>
      <c r="AE43" s="318"/>
      <c r="AF43" s="318"/>
      <c r="AG43" s="318"/>
      <c r="AH43" s="318"/>
      <c r="AI43" s="285"/>
      <c r="AJ43" s="285"/>
      <c r="AK43" s="285"/>
    </row>
    <row r="44" spans="2:37" ht="12.75">
      <c r="B44" s="55" t="s">
        <v>44</v>
      </c>
      <c r="C44" s="136">
        <v>41.26753751644218</v>
      </c>
      <c r="D44" s="135" t="s">
        <v>63</v>
      </c>
      <c r="E44" s="119" t="s">
        <v>63</v>
      </c>
      <c r="F44" s="135" t="s">
        <v>63</v>
      </c>
      <c r="G44" s="135" t="s">
        <v>63</v>
      </c>
      <c r="H44" s="136">
        <v>59.11109908312162</v>
      </c>
      <c r="I44" s="135" t="s">
        <v>63</v>
      </c>
      <c r="J44" s="46">
        <f t="shared" si="1"/>
        <v>100.3786365995638</v>
      </c>
      <c r="K44" s="47">
        <v>129</v>
      </c>
      <c r="N44" s="285"/>
      <c r="O44" s="315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5"/>
      <c r="AA44" s="318"/>
      <c r="AB44" s="318"/>
      <c r="AC44" s="318"/>
      <c r="AD44" s="318"/>
      <c r="AE44" s="318"/>
      <c r="AF44" s="318"/>
      <c r="AG44" s="318"/>
      <c r="AH44" s="318"/>
      <c r="AI44" s="285"/>
      <c r="AJ44" s="285"/>
      <c r="AK44" s="285"/>
    </row>
    <row r="45" spans="2:37" ht="12.75">
      <c r="B45" s="55" t="s">
        <v>45</v>
      </c>
      <c r="C45" s="136">
        <v>25.77697703814391</v>
      </c>
      <c r="D45" s="135" t="s">
        <v>63</v>
      </c>
      <c r="E45" s="119" t="s">
        <v>63</v>
      </c>
      <c r="F45" s="135" t="s">
        <v>63</v>
      </c>
      <c r="G45" s="135" t="s">
        <v>63</v>
      </c>
      <c r="H45" s="135" t="s">
        <v>63</v>
      </c>
      <c r="I45" s="135" t="s">
        <v>63</v>
      </c>
      <c r="J45" s="46">
        <f t="shared" si="1"/>
        <v>25.77697703814391</v>
      </c>
      <c r="K45" s="47">
        <v>91</v>
      </c>
      <c r="N45" s="285"/>
      <c r="O45" s="315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5"/>
      <c r="AA45" s="318"/>
      <c r="AB45" s="318"/>
      <c r="AC45" s="318"/>
      <c r="AD45" s="318"/>
      <c r="AE45" s="318"/>
      <c r="AF45" s="318"/>
      <c r="AG45" s="318"/>
      <c r="AH45" s="318"/>
      <c r="AI45" s="285"/>
      <c r="AJ45" s="285"/>
      <c r="AK45" s="285"/>
    </row>
    <row r="46" spans="2:37" ht="12.75">
      <c r="B46" s="55" t="s">
        <v>46</v>
      </c>
      <c r="C46" s="136">
        <v>59.140474555948515</v>
      </c>
      <c r="D46" s="135" t="s">
        <v>63</v>
      </c>
      <c r="E46" s="119" t="s">
        <v>63</v>
      </c>
      <c r="F46" s="135" t="s">
        <v>63</v>
      </c>
      <c r="G46" s="135" t="s">
        <v>63</v>
      </c>
      <c r="H46" s="136">
        <v>64.9184445307711</v>
      </c>
      <c r="I46" s="135" t="s">
        <v>63</v>
      </c>
      <c r="J46" s="46">
        <f t="shared" si="1"/>
        <v>124.05891908671961</v>
      </c>
      <c r="K46" s="47">
        <v>147</v>
      </c>
      <c r="N46" s="285"/>
      <c r="O46" s="315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5"/>
      <c r="AA46" s="318"/>
      <c r="AB46" s="318"/>
      <c r="AC46" s="318"/>
      <c r="AD46" s="318"/>
      <c r="AE46" s="318"/>
      <c r="AF46" s="318"/>
      <c r="AG46" s="318"/>
      <c r="AH46" s="318"/>
      <c r="AI46" s="285"/>
      <c r="AJ46" s="285"/>
      <c r="AK46" s="285"/>
    </row>
    <row r="47" spans="2:37" ht="12.75">
      <c r="B47" s="55" t="s">
        <v>47</v>
      </c>
      <c r="C47" s="136" t="s">
        <v>63</v>
      </c>
      <c r="D47" s="135" t="s">
        <v>63</v>
      </c>
      <c r="E47" s="119" t="s">
        <v>63</v>
      </c>
      <c r="F47" s="135" t="s">
        <v>63</v>
      </c>
      <c r="G47" s="135" t="s">
        <v>63</v>
      </c>
      <c r="H47" s="136">
        <v>47.17794415773769</v>
      </c>
      <c r="I47" s="135" t="s">
        <v>63</v>
      </c>
      <c r="J47" s="46">
        <f t="shared" si="1"/>
        <v>47.17794415773769</v>
      </c>
      <c r="K47" s="47">
        <v>139</v>
      </c>
      <c r="N47" s="285"/>
      <c r="O47" s="315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5"/>
      <c r="AA47" s="318"/>
      <c r="AB47" s="318"/>
      <c r="AC47" s="318"/>
      <c r="AD47" s="318"/>
      <c r="AE47" s="318"/>
      <c r="AF47" s="318"/>
      <c r="AG47" s="318"/>
      <c r="AH47" s="318"/>
      <c r="AI47" s="285"/>
      <c r="AJ47" s="285"/>
      <c r="AK47" s="285"/>
    </row>
    <row r="48" spans="2:37" ht="12.75">
      <c r="B48" s="55" t="s">
        <v>48</v>
      </c>
      <c r="C48" s="58">
        <v>183.24596494445612</v>
      </c>
      <c r="D48" s="135" t="s">
        <v>63</v>
      </c>
      <c r="E48" s="119" t="s">
        <v>63</v>
      </c>
      <c r="F48" s="136">
        <v>68.62084221004012</v>
      </c>
      <c r="G48" s="136">
        <v>58.10842671129144</v>
      </c>
      <c r="H48" s="135">
        <v>109.88541760465874</v>
      </c>
      <c r="I48" s="136">
        <v>44.25576663219652</v>
      </c>
      <c r="J48" s="46">
        <f t="shared" si="1"/>
        <v>464.11641810264297</v>
      </c>
      <c r="K48" s="47">
        <v>314</v>
      </c>
      <c r="N48" s="285"/>
      <c r="O48" s="315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5"/>
      <c r="AA48" s="318"/>
      <c r="AB48" s="318"/>
      <c r="AC48" s="318"/>
      <c r="AD48" s="318"/>
      <c r="AE48" s="318"/>
      <c r="AF48" s="318"/>
      <c r="AG48" s="318"/>
      <c r="AH48" s="318"/>
      <c r="AI48" s="285"/>
      <c r="AJ48" s="285"/>
      <c r="AK48" s="285"/>
    </row>
    <row r="49" spans="2:37" ht="12.75">
      <c r="B49" s="55" t="s">
        <v>49</v>
      </c>
      <c r="C49" s="136">
        <v>44.756646438537985</v>
      </c>
      <c r="D49" s="135" t="s">
        <v>63</v>
      </c>
      <c r="E49" s="119" t="s">
        <v>63</v>
      </c>
      <c r="F49" s="135" t="s">
        <v>63</v>
      </c>
      <c r="G49" s="135" t="s">
        <v>63</v>
      </c>
      <c r="H49" s="136">
        <v>52.33563192733509</v>
      </c>
      <c r="I49" s="135" t="s">
        <v>63</v>
      </c>
      <c r="J49" s="46">
        <f t="shared" si="1"/>
        <v>97.09227836587309</v>
      </c>
      <c r="K49" s="47">
        <v>152</v>
      </c>
      <c r="N49" s="285"/>
      <c r="O49" s="315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5"/>
      <c r="AA49" s="318"/>
      <c r="AB49" s="318"/>
      <c r="AC49" s="318"/>
      <c r="AD49" s="318"/>
      <c r="AE49" s="318"/>
      <c r="AF49" s="318"/>
      <c r="AG49" s="318"/>
      <c r="AH49" s="318"/>
      <c r="AI49" s="285"/>
      <c r="AJ49" s="285"/>
      <c r="AK49" s="285"/>
    </row>
    <row r="50" spans="2:37" ht="12.75">
      <c r="B50" s="55" t="s">
        <v>50</v>
      </c>
      <c r="C50" s="136" t="s">
        <v>63</v>
      </c>
      <c r="D50" s="135" t="s">
        <v>63</v>
      </c>
      <c r="E50" s="119" t="s">
        <v>63</v>
      </c>
      <c r="F50" s="135" t="s">
        <v>63</v>
      </c>
      <c r="G50" s="135" t="s">
        <v>63</v>
      </c>
      <c r="H50" s="135">
        <v>37.70889499273954</v>
      </c>
      <c r="I50" s="135" t="s">
        <v>63</v>
      </c>
      <c r="J50" s="46">
        <f t="shared" si="1"/>
        <v>37.70889499273954</v>
      </c>
      <c r="K50" s="47">
        <v>108</v>
      </c>
      <c r="N50" s="285"/>
      <c r="O50" s="315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5"/>
      <c r="AA50" s="318"/>
      <c r="AB50" s="318"/>
      <c r="AC50" s="318"/>
      <c r="AD50" s="318"/>
      <c r="AE50" s="318"/>
      <c r="AF50" s="318"/>
      <c r="AG50" s="318"/>
      <c r="AH50" s="318"/>
      <c r="AI50" s="285"/>
      <c r="AJ50" s="285"/>
      <c r="AK50" s="285"/>
    </row>
    <row r="51" spans="2:37" ht="12.75">
      <c r="B51" s="55"/>
      <c r="C51" s="135"/>
      <c r="D51" s="135"/>
      <c r="E51" s="135"/>
      <c r="F51" s="135"/>
      <c r="G51" s="135"/>
      <c r="H51" s="135"/>
      <c r="I51" s="135"/>
      <c r="J51" s="46"/>
      <c r="N51" s="285"/>
      <c r="O51" s="315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5"/>
      <c r="AA51" s="318"/>
      <c r="AB51" s="318"/>
      <c r="AC51" s="318"/>
      <c r="AD51" s="318"/>
      <c r="AE51" s="318"/>
      <c r="AF51" s="318"/>
      <c r="AG51" s="318"/>
      <c r="AH51" s="318"/>
      <c r="AI51" s="285"/>
      <c r="AJ51" s="285"/>
      <c r="AK51" s="285"/>
    </row>
    <row r="52" spans="2:37" ht="12.75">
      <c r="B52" s="12" t="s">
        <v>86</v>
      </c>
      <c r="C52" s="119"/>
      <c r="D52" s="119"/>
      <c r="E52" s="119"/>
      <c r="F52" s="119"/>
      <c r="G52" s="119"/>
      <c r="H52" s="119"/>
      <c r="I52" s="119"/>
      <c r="J52" s="47"/>
      <c r="K52" s="47"/>
      <c r="N52" s="285"/>
      <c r="O52" s="315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5"/>
      <c r="AA52" s="318"/>
      <c r="AB52" s="318"/>
      <c r="AC52" s="318"/>
      <c r="AD52" s="318"/>
      <c r="AE52" s="318"/>
      <c r="AF52" s="318"/>
      <c r="AG52" s="318"/>
      <c r="AH52" s="318"/>
      <c r="AI52" s="285"/>
      <c r="AJ52" s="285"/>
      <c r="AK52" s="285"/>
    </row>
    <row r="53" spans="2:37" ht="12.75">
      <c r="B53" s="21" t="s">
        <v>87</v>
      </c>
      <c r="C53" s="135">
        <v>133.20091339008664</v>
      </c>
      <c r="D53" s="135" t="s">
        <v>63</v>
      </c>
      <c r="E53" s="119" t="s">
        <v>63</v>
      </c>
      <c r="F53" s="136">
        <v>35.90100126800836</v>
      </c>
      <c r="G53" s="136">
        <v>50.12675271746124</v>
      </c>
      <c r="H53" s="135">
        <v>147.46613073997523</v>
      </c>
      <c r="I53" s="135" t="s">
        <v>63</v>
      </c>
      <c r="J53" s="46">
        <f>SUM(C53:I53)</f>
        <v>366.69479811553146</v>
      </c>
      <c r="K53" s="47">
        <v>355</v>
      </c>
      <c r="N53" s="285"/>
      <c r="O53" s="315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5"/>
      <c r="AA53" s="318"/>
      <c r="AB53" s="318"/>
      <c r="AC53" s="318"/>
      <c r="AD53" s="318"/>
      <c r="AE53" s="318"/>
      <c r="AF53" s="318"/>
      <c r="AG53" s="318"/>
      <c r="AH53" s="318"/>
      <c r="AI53" s="285"/>
      <c r="AJ53" s="285"/>
      <c r="AK53" s="285"/>
    </row>
    <row r="54" spans="2:37" ht="12.75">
      <c r="B54" s="21" t="s">
        <v>88</v>
      </c>
      <c r="C54" s="135">
        <v>84.91745159409241</v>
      </c>
      <c r="D54" s="135" t="s">
        <v>63</v>
      </c>
      <c r="E54" s="119" t="s">
        <v>63</v>
      </c>
      <c r="F54" s="136">
        <v>37.84090265605588</v>
      </c>
      <c r="G54" s="119" t="s">
        <v>63</v>
      </c>
      <c r="H54" s="135">
        <v>104.84176039196294</v>
      </c>
      <c r="I54" s="135" t="s">
        <v>63</v>
      </c>
      <c r="J54" s="46">
        <f>SUM(C54:I54)</f>
        <v>227.60011464211124</v>
      </c>
      <c r="K54" s="47">
        <v>238</v>
      </c>
      <c r="N54" s="285"/>
      <c r="O54" s="315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5"/>
      <c r="AA54" s="318"/>
      <c r="AB54" s="318"/>
      <c r="AC54" s="318"/>
      <c r="AD54" s="318"/>
      <c r="AE54" s="318"/>
      <c r="AF54" s="318"/>
      <c r="AG54" s="318"/>
      <c r="AH54" s="318"/>
      <c r="AI54" s="285"/>
      <c r="AJ54" s="285"/>
      <c r="AK54" s="285"/>
    </row>
    <row r="55" spans="2:37" ht="12.75">
      <c r="B55" s="21" t="s">
        <v>48</v>
      </c>
      <c r="C55" s="135">
        <v>183.24596494445612</v>
      </c>
      <c r="D55" s="135" t="s">
        <v>63</v>
      </c>
      <c r="E55" s="119" t="s">
        <v>63</v>
      </c>
      <c r="F55" s="136">
        <v>68.62084221004012</v>
      </c>
      <c r="G55" s="136">
        <v>58.10842671129144</v>
      </c>
      <c r="H55" s="135">
        <v>109.88541760465874</v>
      </c>
      <c r="I55" s="136">
        <v>44.25576663219652</v>
      </c>
      <c r="J55" s="46">
        <f>SUM(C55:I55)</f>
        <v>464.11641810264297</v>
      </c>
      <c r="K55" s="47">
        <v>314</v>
      </c>
      <c r="N55" s="285"/>
      <c r="O55" s="315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5"/>
      <c r="AA55" s="318"/>
      <c r="AB55" s="318"/>
      <c r="AC55" s="318"/>
      <c r="AD55" s="318"/>
      <c r="AE55" s="318"/>
      <c r="AF55" s="318"/>
      <c r="AG55" s="318"/>
      <c r="AH55" s="318"/>
      <c r="AI55" s="285"/>
      <c r="AJ55" s="285"/>
      <c r="AK55" s="285"/>
    </row>
    <row r="56" spans="2:37" ht="12.75">
      <c r="B56" s="21" t="s">
        <v>89</v>
      </c>
      <c r="C56" s="135">
        <v>137.1009537658661</v>
      </c>
      <c r="D56" s="136">
        <v>41.1762506498811</v>
      </c>
      <c r="E56" s="136">
        <v>27.802882079537767</v>
      </c>
      <c r="F56" s="136">
        <v>56.11116681326654</v>
      </c>
      <c r="G56" s="135">
        <v>76.62240801303952</v>
      </c>
      <c r="H56" s="135">
        <v>137.2224710778124</v>
      </c>
      <c r="I56" s="136">
        <v>47.3899864030862</v>
      </c>
      <c r="J56" s="46">
        <f>SUM(C56:I56)</f>
        <v>523.4261188024896</v>
      </c>
      <c r="K56" s="47">
        <v>399</v>
      </c>
      <c r="N56" s="285"/>
      <c r="O56" s="315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5"/>
      <c r="AA56" s="318"/>
      <c r="AB56" s="318"/>
      <c r="AC56" s="318"/>
      <c r="AD56" s="318"/>
      <c r="AE56" s="318"/>
      <c r="AF56" s="318"/>
      <c r="AG56" s="318"/>
      <c r="AH56" s="318"/>
      <c r="AI56" s="285"/>
      <c r="AJ56" s="285"/>
      <c r="AK56" s="285"/>
    </row>
    <row r="57" spans="2:37" ht="12.75">
      <c r="B57" s="55"/>
      <c r="C57" s="119"/>
      <c r="D57" s="119"/>
      <c r="E57" s="120"/>
      <c r="F57" s="119"/>
      <c r="G57" s="119"/>
      <c r="H57" s="119"/>
      <c r="I57" s="119"/>
      <c r="J57" s="47"/>
      <c r="K57" s="47"/>
      <c r="N57" s="285"/>
      <c r="O57" s="315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5"/>
      <c r="AA57" s="318"/>
      <c r="AB57" s="318"/>
      <c r="AC57" s="318"/>
      <c r="AD57" s="318"/>
      <c r="AE57" s="318"/>
      <c r="AF57" s="318"/>
      <c r="AG57" s="318"/>
      <c r="AH57" s="318"/>
      <c r="AI57" s="285"/>
      <c r="AJ57" s="285"/>
      <c r="AK57" s="285"/>
    </row>
    <row r="58" spans="2:37" ht="12.75">
      <c r="B58" s="17" t="s">
        <v>0</v>
      </c>
      <c r="C58" s="46">
        <v>538.4652836945014</v>
      </c>
      <c r="D58" s="46">
        <v>99.82435215807116</v>
      </c>
      <c r="E58" s="190">
        <v>74.91385331564462</v>
      </c>
      <c r="F58" s="46">
        <v>198.47391294737088</v>
      </c>
      <c r="G58" s="46">
        <v>215.80777355776948</v>
      </c>
      <c r="H58" s="46">
        <v>499.41577981440946</v>
      </c>
      <c r="I58" s="46">
        <v>155.64179273670885</v>
      </c>
      <c r="J58" s="46">
        <f>SUM(C58:I58)</f>
        <v>1782.5427482244759</v>
      </c>
      <c r="K58" s="47">
        <v>1306</v>
      </c>
      <c r="N58" s="285"/>
      <c r="O58" s="315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5"/>
      <c r="AA58" s="318"/>
      <c r="AB58" s="318"/>
      <c r="AC58" s="318"/>
      <c r="AD58" s="318"/>
      <c r="AE58" s="318"/>
      <c r="AF58" s="318"/>
      <c r="AG58" s="318"/>
      <c r="AH58" s="318"/>
      <c r="AI58" s="285"/>
      <c r="AJ58" s="285"/>
      <c r="AK58" s="285"/>
    </row>
    <row r="59" spans="2:37" ht="12.75">
      <c r="B59" s="123"/>
      <c r="C59" s="188"/>
      <c r="D59" s="188"/>
      <c r="E59" s="188"/>
      <c r="F59" s="188"/>
      <c r="G59" s="188"/>
      <c r="H59" s="188"/>
      <c r="I59" s="188"/>
      <c r="J59" s="188"/>
      <c r="K59" s="36"/>
      <c r="N59" s="285"/>
      <c r="O59" s="315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5"/>
      <c r="AA59" s="318"/>
      <c r="AB59" s="318"/>
      <c r="AC59" s="318"/>
      <c r="AD59" s="318"/>
      <c r="AE59" s="318"/>
      <c r="AF59" s="318"/>
      <c r="AG59" s="318"/>
      <c r="AH59" s="318"/>
      <c r="AI59" s="285"/>
      <c r="AJ59" s="285"/>
      <c r="AK59" s="285"/>
    </row>
    <row r="60" spans="2:37" ht="12.75">
      <c r="B60" s="51"/>
      <c r="C60" s="186"/>
      <c r="D60" s="186"/>
      <c r="E60" s="186"/>
      <c r="F60" s="186"/>
      <c r="G60" s="186"/>
      <c r="H60" s="186"/>
      <c r="I60" s="186"/>
      <c r="J60" s="186"/>
      <c r="K60" s="85"/>
      <c r="N60" s="285"/>
      <c r="O60" s="315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5"/>
      <c r="AA60" s="318"/>
      <c r="AB60" s="318"/>
      <c r="AC60" s="318"/>
      <c r="AD60" s="318"/>
      <c r="AE60" s="318"/>
      <c r="AF60" s="318"/>
      <c r="AG60" s="318"/>
      <c r="AH60" s="318"/>
      <c r="AI60" s="285"/>
      <c r="AJ60" s="285"/>
      <c r="AK60" s="285"/>
    </row>
    <row r="61" spans="2:37" ht="12.75">
      <c r="B61" s="17" t="s">
        <v>53</v>
      </c>
      <c r="C61" s="1"/>
      <c r="D61" s="1"/>
      <c r="E61" s="1"/>
      <c r="F61" s="1"/>
      <c r="G61" s="1"/>
      <c r="H61" s="1"/>
      <c r="I61" s="1"/>
      <c r="J61" s="59" t="s">
        <v>60</v>
      </c>
      <c r="K61" s="17"/>
      <c r="N61" s="285"/>
      <c r="O61" s="315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5"/>
      <c r="AA61" s="318"/>
      <c r="AB61" s="318"/>
      <c r="AC61" s="318"/>
      <c r="AD61" s="318"/>
      <c r="AE61" s="318"/>
      <c r="AF61" s="318"/>
      <c r="AG61" s="318"/>
      <c r="AH61" s="318"/>
      <c r="AI61" s="285"/>
      <c r="AJ61" s="285"/>
      <c r="AK61" s="285"/>
    </row>
    <row r="62" spans="2:37" ht="12.75">
      <c r="B62" s="52" t="s">
        <v>16</v>
      </c>
      <c r="C62" s="129">
        <v>36.70159508264583</v>
      </c>
      <c r="D62" s="119" t="s">
        <v>63</v>
      </c>
      <c r="E62" s="119" t="s">
        <v>63</v>
      </c>
      <c r="F62" s="129" t="s">
        <v>63</v>
      </c>
      <c r="G62" s="129" t="s">
        <v>63</v>
      </c>
      <c r="H62" s="127">
        <v>20.77925639914239</v>
      </c>
      <c r="I62" s="135" t="s">
        <v>63</v>
      </c>
      <c r="J62" s="130">
        <v>100</v>
      </c>
      <c r="K62" s="34"/>
      <c r="N62" s="285"/>
      <c r="O62" s="315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5"/>
      <c r="AA62" s="318"/>
      <c r="AB62" s="318"/>
      <c r="AC62" s="318"/>
      <c r="AD62" s="318"/>
      <c r="AE62" s="318"/>
      <c r="AF62" s="318"/>
      <c r="AG62" s="318"/>
      <c r="AH62" s="318"/>
      <c r="AI62" s="285"/>
      <c r="AJ62" s="285"/>
      <c r="AK62" s="285"/>
    </row>
    <row r="63" spans="2:37" ht="12.75">
      <c r="B63" s="54" t="s">
        <v>17</v>
      </c>
      <c r="C63" s="129">
        <v>31.970742569330675</v>
      </c>
      <c r="D63" s="119" t="s">
        <v>63</v>
      </c>
      <c r="E63" s="119" t="s">
        <v>63</v>
      </c>
      <c r="F63" s="129" t="s">
        <v>63</v>
      </c>
      <c r="G63" s="127">
        <v>12.62149466452537</v>
      </c>
      <c r="H63" s="129">
        <v>28.66342702688828</v>
      </c>
      <c r="I63" s="135" t="s">
        <v>63</v>
      </c>
      <c r="J63" s="130">
        <v>100</v>
      </c>
      <c r="K63" s="34"/>
      <c r="N63" s="285"/>
      <c r="O63" s="315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5"/>
      <c r="AA63" s="318"/>
      <c r="AB63" s="318"/>
      <c r="AC63" s="318"/>
      <c r="AD63" s="318"/>
      <c r="AE63" s="318"/>
      <c r="AF63" s="318"/>
      <c r="AG63" s="318"/>
      <c r="AH63" s="318"/>
      <c r="AI63" s="285"/>
      <c r="AJ63" s="285"/>
      <c r="AK63" s="285"/>
    </row>
    <row r="64" spans="2:37" ht="12.75">
      <c r="B64" s="54" t="s">
        <v>18</v>
      </c>
      <c r="C64" s="129">
        <v>29.366216986925043</v>
      </c>
      <c r="D64" s="119" t="s">
        <v>63</v>
      </c>
      <c r="E64" s="119" t="s">
        <v>63</v>
      </c>
      <c r="F64" s="127">
        <v>10.726268563349672</v>
      </c>
      <c r="G64" s="127">
        <v>15.455432678956281</v>
      </c>
      <c r="H64" s="129">
        <v>23.63351659776319</v>
      </c>
      <c r="I64" s="135" t="s">
        <v>63</v>
      </c>
      <c r="J64" s="130">
        <v>100</v>
      </c>
      <c r="K64" s="34"/>
      <c r="N64" s="285"/>
      <c r="O64" s="315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5"/>
      <c r="AA64" s="318"/>
      <c r="AB64" s="318"/>
      <c r="AC64" s="318"/>
      <c r="AD64" s="318"/>
      <c r="AE64" s="318"/>
      <c r="AF64" s="318"/>
      <c r="AG64" s="318"/>
      <c r="AH64" s="318"/>
      <c r="AI64" s="285"/>
      <c r="AJ64" s="285"/>
      <c r="AK64" s="285"/>
    </row>
    <row r="65" spans="2:37" ht="12.75">
      <c r="B65" s="54" t="s">
        <v>19</v>
      </c>
      <c r="C65" s="129">
        <v>32.755449882033986</v>
      </c>
      <c r="D65" s="119" t="s">
        <v>63</v>
      </c>
      <c r="E65" s="119" t="s">
        <v>63</v>
      </c>
      <c r="F65" s="129" t="s">
        <v>63</v>
      </c>
      <c r="G65" s="127">
        <v>12.73380176712936</v>
      </c>
      <c r="H65" s="129">
        <v>31.750938065848256</v>
      </c>
      <c r="I65" s="135" t="s">
        <v>63</v>
      </c>
      <c r="J65" s="130">
        <v>100</v>
      </c>
      <c r="K65" s="34"/>
      <c r="N65" s="285"/>
      <c r="O65" s="315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5"/>
      <c r="AA65" s="318"/>
      <c r="AB65" s="318"/>
      <c r="AC65" s="318"/>
      <c r="AD65" s="318"/>
      <c r="AE65" s="318"/>
      <c r="AF65" s="318"/>
      <c r="AG65" s="318"/>
      <c r="AH65" s="318"/>
      <c r="AI65" s="285"/>
      <c r="AJ65" s="285"/>
      <c r="AK65" s="285"/>
    </row>
    <row r="66" spans="2:37" ht="12.75">
      <c r="B66" s="54" t="s">
        <v>20</v>
      </c>
      <c r="C66" s="127">
        <v>23.795661491612137</v>
      </c>
      <c r="D66" s="119" t="s">
        <v>63</v>
      </c>
      <c r="E66" s="119" t="s">
        <v>63</v>
      </c>
      <c r="F66" s="129" t="s">
        <v>63</v>
      </c>
      <c r="G66" s="129" t="s">
        <v>63</v>
      </c>
      <c r="H66" s="127">
        <v>24.294235457442337</v>
      </c>
      <c r="I66" s="135" t="s">
        <v>63</v>
      </c>
      <c r="J66" s="130">
        <v>100</v>
      </c>
      <c r="K66" s="34"/>
      <c r="N66" s="285"/>
      <c r="O66" s="315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5"/>
      <c r="AA66" s="318"/>
      <c r="AB66" s="318"/>
      <c r="AC66" s="318"/>
      <c r="AD66" s="318"/>
      <c r="AE66" s="318"/>
      <c r="AF66" s="318"/>
      <c r="AG66" s="318"/>
      <c r="AH66" s="318"/>
      <c r="AI66" s="285"/>
      <c r="AJ66" s="285"/>
      <c r="AK66" s="285"/>
    </row>
    <row r="67" spans="2:37" ht="12.75">
      <c r="B67" s="54" t="s">
        <v>21</v>
      </c>
      <c r="C67" s="127">
        <v>22.1166656862398</v>
      </c>
      <c r="D67" s="119" t="s">
        <v>63</v>
      </c>
      <c r="E67" s="119" t="s">
        <v>63</v>
      </c>
      <c r="F67" s="129" t="s">
        <v>63</v>
      </c>
      <c r="G67" s="129" t="s">
        <v>63</v>
      </c>
      <c r="H67" s="129">
        <v>40.67625644529029</v>
      </c>
      <c r="I67" s="135" t="s">
        <v>63</v>
      </c>
      <c r="J67" s="130">
        <v>100</v>
      </c>
      <c r="K67" s="34"/>
      <c r="N67" s="285"/>
      <c r="O67" s="315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5"/>
      <c r="AA67" s="318"/>
      <c r="AB67" s="318"/>
      <c r="AC67" s="318"/>
      <c r="AD67" s="318"/>
      <c r="AE67" s="318"/>
      <c r="AF67" s="318"/>
      <c r="AG67" s="318"/>
      <c r="AH67" s="318"/>
      <c r="AI67" s="285"/>
      <c r="AJ67" s="285"/>
      <c r="AK67" s="285"/>
    </row>
    <row r="68" spans="2:37" ht="12.75">
      <c r="B68" s="54"/>
      <c r="C68" s="129"/>
      <c r="D68" s="129"/>
      <c r="E68" s="129"/>
      <c r="F68" s="129"/>
      <c r="G68" s="129"/>
      <c r="H68" s="129"/>
      <c r="I68" s="129"/>
      <c r="J68" s="130"/>
      <c r="K68" s="34"/>
      <c r="N68" s="285"/>
      <c r="O68" s="315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5"/>
      <c r="AA68" s="318"/>
      <c r="AB68" s="318"/>
      <c r="AC68" s="318"/>
      <c r="AD68" s="318"/>
      <c r="AE68" s="318"/>
      <c r="AF68" s="318"/>
      <c r="AG68" s="318"/>
      <c r="AH68" s="318"/>
      <c r="AI68" s="285"/>
      <c r="AJ68" s="285"/>
      <c r="AK68" s="285"/>
    </row>
    <row r="69" spans="2:37" ht="12.75">
      <c r="B69" s="32" t="s">
        <v>54</v>
      </c>
      <c r="C69" s="129"/>
      <c r="D69" s="129"/>
      <c r="E69" s="129"/>
      <c r="F69" s="129"/>
      <c r="G69" s="129"/>
      <c r="H69" s="129"/>
      <c r="I69" s="129"/>
      <c r="J69" s="130"/>
      <c r="K69" s="34"/>
      <c r="N69" s="285"/>
      <c r="O69" s="315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5"/>
      <c r="AA69" s="318"/>
      <c r="AB69" s="318"/>
      <c r="AC69" s="318"/>
      <c r="AD69" s="318"/>
      <c r="AE69" s="318"/>
      <c r="AF69" s="318"/>
      <c r="AG69" s="318"/>
      <c r="AH69" s="318"/>
      <c r="AI69" s="285"/>
      <c r="AJ69" s="285"/>
      <c r="AK69" s="285"/>
    </row>
    <row r="70" spans="2:37" ht="12.75">
      <c r="B70" s="54" t="s">
        <v>23</v>
      </c>
      <c r="C70" s="129">
        <v>31.875296800345097</v>
      </c>
      <c r="D70" s="127">
        <v>6.62518922659143</v>
      </c>
      <c r="E70" s="119" t="s">
        <v>63</v>
      </c>
      <c r="F70" s="127">
        <v>9.91537725063874</v>
      </c>
      <c r="G70" s="129">
        <v>15.329742571312947</v>
      </c>
      <c r="H70" s="129">
        <v>23.345122171542982</v>
      </c>
      <c r="I70" s="127">
        <v>9.60269038655665</v>
      </c>
      <c r="J70" s="130">
        <v>100</v>
      </c>
      <c r="K70" s="34"/>
      <c r="N70" s="285"/>
      <c r="O70" s="315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5"/>
      <c r="AA70" s="318"/>
      <c r="AB70" s="318"/>
      <c r="AC70" s="318"/>
      <c r="AD70" s="318"/>
      <c r="AE70" s="318"/>
      <c r="AF70" s="318"/>
      <c r="AG70" s="318"/>
      <c r="AH70" s="318"/>
      <c r="AI70" s="285"/>
      <c r="AJ70" s="285"/>
      <c r="AK70" s="285"/>
    </row>
    <row r="71" spans="2:37" ht="12.75">
      <c r="B71" s="55" t="s">
        <v>24</v>
      </c>
      <c r="C71" s="127">
        <v>32.086675636235896</v>
      </c>
      <c r="D71" s="119" t="s">
        <v>63</v>
      </c>
      <c r="E71" s="119" t="s">
        <v>63</v>
      </c>
      <c r="F71" s="129" t="s">
        <v>63</v>
      </c>
      <c r="G71" s="129" t="s">
        <v>63</v>
      </c>
      <c r="H71" s="127">
        <v>25.547413587135527</v>
      </c>
      <c r="I71" s="135" t="s">
        <v>63</v>
      </c>
      <c r="J71" s="130">
        <v>100</v>
      </c>
      <c r="K71" s="34"/>
      <c r="N71" s="285"/>
      <c r="O71" s="315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5"/>
      <c r="AA71" s="318"/>
      <c r="AB71" s="318"/>
      <c r="AC71" s="318"/>
      <c r="AD71" s="318"/>
      <c r="AE71" s="318"/>
      <c r="AF71" s="318"/>
      <c r="AG71" s="318"/>
      <c r="AH71" s="318"/>
      <c r="AI71" s="285"/>
      <c r="AJ71" s="285"/>
      <c r="AK71" s="285"/>
    </row>
    <row r="72" spans="2:37" ht="12.75">
      <c r="B72" s="56" t="s">
        <v>25</v>
      </c>
      <c r="C72" s="127">
        <v>22.76079660148517</v>
      </c>
      <c r="D72" s="119" t="s">
        <v>63</v>
      </c>
      <c r="E72" s="119" t="s">
        <v>63</v>
      </c>
      <c r="F72" s="129" t="s">
        <v>63</v>
      </c>
      <c r="G72" s="129" t="s">
        <v>63</v>
      </c>
      <c r="H72" s="129">
        <v>37.086745815126484</v>
      </c>
      <c r="I72" s="135" t="s">
        <v>63</v>
      </c>
      <c r="J72" s="130">
        <v>100</v>
      </c>
      <c r="K72" s="34"/>
      <c r="N72" s="285"/>
      <c r="O72" s="315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5"/>
      <c r="AA72" s="318"/>
      <c r="AB72" s="318"/>
      <c r="AC72" s="318"/>
      <c r="AD72" s="318"/>
      <c r="AE72" s="318"/>
      <c r="AF72" s="318"/>
      <c r="AG72" s="318"/>
      <c r="AH72" s="318"/>
      <c r="AI72" s="285"/>
      <c r="AJ72" s="285"/>
      <c r="AK72" s="285"/>
    </row>
    <row r="73" spans="2:37" ht="12.75">
      <c r="B73" s="56" t="s">
        <v>26</v>
      </c>
      <c r="C73" s="127">
        <v>23.916453327722156</v>
      </c>
      <c r="D73" s="119" t="s">
        <v>63</v>
      </c>
      <c r="E73" s="119" t="s">
        <v>63</v>
      </c>
      <c r="F73" s="129" t="s">
        <v>63</v>
      </c>
      <c r="G73" s="129" t="s">
        <v>63</v>
      </c>
      <c r="H73" s="127">
        <v>32.752231474371726</v>
      </c>
      <c r="I73" s="135" t="s">
        <v>63</v>
      </c>
      <c r="J73" s="130">
        <v>100</v>
      </c>
      <c r="K73" s="34"/>
      <c r="N73" s="285"/>
      <c r="O73" s="315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5"/>
      <c r="AA73" s="318"/>
      <c r="AB73" s="318"/>
      <c r="AC73" s="318"/>
      <c r="AD73" s="318"/>
      <c r="AE73" s="318"/>
      <c r="AF73" s="318"/>
      <c r="AG73" s="318"/>
      <c r="AH73" s="318"/>
      <c r="AI73" s="285"/>
      <c r="AJ73" s="285"/>
      <c r="AK73" s="285"/>
    </row>
    <row r="74" spans="2:37" ht="12.75">
      <c r="B74" s="56" t="s">
        <v>51</v>
      </c>
      <c r="C74" s="129">
        <v>33.17408111036313</v>
      </c>
      <c r="D74" s="119" t="s">
        <v>63</v>
      </c>
      <c r="E74" s="119" t="s">
        <v>63</v>
      </c>
      <c r="F74" s="127">
        <v>9.377010551177596</v>
      </c>
      <c r="G74" s="127">
        <v>10.093650883521775</v>
      </c>
      <c r="H74" s="129">
        <v>29.802644759475633</v>
      </c>
      <c r="I74" s="135" t="s">
        <v>63</v>
      </c>
      <c r="J74" s="130">
        <v>100</v>
      </c>
      <c r="K74" s="34"/>
      <c r="N74" s="285"/>
      <c r="O74" s="315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5"/>
      <c r="AA74" s="318"/>
      <c r="AB74" s="318"/>
      <c r="AC74" s="318"/>
      <c r="AD74" s="318"/>
      <c r="AE74" s="318"/>
      <c r="AF74" s="318"/>
      <c r="AG74" s="318"/>
      <c r="AH74" s="318"/>
      <c r="AI74" s="285"/>
      <c r="AJ74" s="285"/>
      <c r="AK74" s="285"/>
    </row>
    <row r="75" spans="2:37" ht="12.75">
      <c r="B75" s="56"/>
      <c r="C75" s="129"/>
      <c r="D75" s="129"/>
      <c r="E75" s="129"/>
      <c r="F75" s="129"/>
      <c r="G75" s="129"/>
      <c r="H75" s="129"/>
      <c r="I75" s="129"/>
      <c r="J75" s="130"/>
      <c r="K75" s="34"/>
      <c r="N75" s="285"/>
      <c r="O75" s="315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5"/>
      <c r="AA75" s="318"/>
      <c r="AB75" s="318"/>
      <c r="AC75" s="318"/>
      <c r="AD75" s="318"/>
      <c r="AE75" s="318"/>
      <c r="AF75" s="318"/>
      <c r="AG75" s="318"/>
      <c r="AH75" s="318"/>
      <c r="AI75" s="285"/>
      <c r="AJ75" s="285"/>
      <c r="AK75" s="285"/>
    </row>
    <row r="76" spans="2:37" ht="12.75">
      <c r="B76" s="33" t="s">
        <v>55</v>
      </c>
      <c r="C76" s="129"/>
      <c r="D76" s="129"/>
      <c r="E76" s="129"/>
      <c r="F76" s="129"/>
      <c r="G76" s="129"/>
      <c r="H76" s="129"/>
      <c r="I76" s="129"/>
      <c r="J76" s="130"/>
      <c r="K76" s="34"/>
      <c r="N76" s="285"/>
      <c r="O76" s="315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5"/>
      <c r="AA76" s="318"/>
      <c r="AB76" s="318"/>
      <c r="AC76" s="318"/>
      <c r="AD76" s="318"/>
      <c r="AE76" s="318"/>
      <c r="AF76" s="318"/>
      <c r="AG76" s="318"/>
      <c r="AH76" s="318"/>
      <c r="AI76" s="285"/>
      <c r="AJ76" s="285"/>
      <c r="AK76" s="285"/>
    </row>
    <row r="77" spans="2:37" ht="12.75">
      <c r="B77" s="56" t="s">
        <v>31</v>
      </c>
      <c r="C77" s="129">
        <v>40.917922625285655</v>
      </c>
      <c r="D77" s="119" t="s">
        <v>63</v>
      </c>
      <c r="E77" s="119" t="s">
        <v>63</v>
      </c>
      <c r="F77" s="129" t="s">
        <v>63</v>
      </c>
      <c r="G77" s="129" t="s">
        <v>63</v>
      </c>
      <c r="H77" s="129">
        <v>23.16455711713431</v>
      </c>
      <c r="I77" s="135" t="s">
        <v>63</v>
      </c>
      <c r="J77" s="130">
        <v>100</v>
      </c>
      <c r="K77" s="34"/>
      <c r="N77" s="285"/>
      <c r="O77" s="315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5"/>
      <c r="AA77" s="318"/>
      <c r="AB77" s="318"/>
      <c r="AC77" s="318"/>
      <c r="AD77" s="318"/>
      <c r="AE77" s="318"/>
      <c r="AF77" s="318"/>
      <c r="AG77" s="318"/>
      <c r="AH77" s="318"/>
      <c r="AI77" s="285"/>
      <c r="AJ77" s="285"/>
      <c r="AK77" s="285"/>
    </row>
    <row r="78" spans="2:37" ht="12.75">
      <c r="B78" s="56" t="s">
        <v>29</v>
      </c>
      <c r="C78" s="129">
        <v>27.923155857434367</v>
      </c>
      <c r="D78" s="129">
        <v>5.824136276272577</v>
      </c>
      <c r="E78" s="119" t="s">
        <v>63</v>
      </c>
      <c r="F78" s="129">
        <v>11.217246696301848</v>
      </c>
      <c r="G78" s="129">
        <v>12.882914097552078</v>
      </c>
      <c r="H78" s="129">
        <v>29.052106972351638</v>
      </c>
      <c r="I78" s="135" t="s">
        <v>63</v>
      </c>
      <c r="J78" s="130">
        <v>100</v>
      </c>
      <c r="K78" s="34"/>
      <c r="N78" s="285"/>
      <c r="O78" s="315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5"/>
      <c r="AA78" s="318"/>
      <c r="AB78" s="318"/>
      <c r="AC78" s="318"/>
      <c r="AD78" s="318"/>
      <c r="AE78" s="318"/>
      <c r="AF78" s="318"/>
      <c r="AG78" s="318"/>
      <c r="AH78" s="318"/>
      <c r="AI78" s="285"/>
      <c r="AJ78" s="285"/>
      <c r="AK78" s="285"/>
    </row>
    <row r="79" spans="2:37" ht="12.75">
      <c r="B79" s="56"/>
      <c r="C79" s="129"/>
      <c r="D79" s="129"/>
      <c r="E79" s="129"/>
      <c r="F79" s="129"/>
      <c r="G79" s="129"/>
      <c r="H79" s="129"/>
      <c r="I79" s="129"/>
      <c r="J79" s="130"/>
      <c r="K79" s="34"/>
      <c r="N79" s="285"/>
      <c r="O79" s="315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5"/>
      <c r="AA79" s="318"/>
      <c r="AB79" s="318"/>
      <c r="AC79" s="318"/>
      <c r="AD79" s="318"/>
      <c r="AE79" s="318"/>
      <c r="AF79" s="318"/>
      <c r="AG79" s="318"/>
      <c r="AH79" s="318"/>
      <c r="AI79" s="285"/>
      <c r="AJ79" s="285"/>
      <c r="AK79" s="285"/>
    </row>
    <row r="80" spans="2:37" ht="12.75">
      <c r="B80" s="33" t="s">
        <v>56</v>
      </c>
      <c r="C80" s="129"/>
      <c r="D80" s="129"/>
      <c r="E80" s="129"/>
      <c r="F80" s="129"/>
      <c r="G80" s="129"/>
      <c r="H80" s="129"/>
      <c r="I80" s="129"/>
      <c r="J80" s="130"/>
      <c r="K80" s="34"/>
      <c r="N80" s="285"/>
      <c r="O80" s="315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5"/>
      <c r="AA80" s="318"/>
      <c r="AB80" s="318"/>
      <c r="AC80" s="318"/>
      <c r="AD80" s="318"/>
      <c r="AE80" s="318"/>
      <c r="AF80" s="318"/>
      <c r="AG80" s="318"/>
      <c r="AH80" s="318"/>
      <c r="AI80" s="285"/>
      <c r="AJ80" s="285"/>
      <c r="AK80" s="285"/>
    </row>
    <row r="81" spans="2:37" ht="12.75">
      <c r="B81" s="20" t="s">
        <v>122</v>
      </c>
      <c r="C81" s="127">
        <f>(C27/$J$27)*100</f>
        <v>22.325828626496804</v>
      </c>
      <c r="D81" s="129" t="s">
        <v>63</v>
      </c>
      <c r="E81" s="129" t="s">
        <v>63</v>
      </c>
      <c r="F81" s="129" t="s">
        <v>63</v>
      </c>
      <c r="G81" s="129" t="s">
        <v>63</v>
      </c>
      <c r="H81" s="127">
        <f>(H27/$J$27)*100</f>
        <v>21.347850756370825</v>
      </c>
      <c r="I81" s="127">
        <f>(I27/$J$27)*100</f>
        <v>22.45380849778446</v>
      </c>
      <c r="J81" s="129">
        <f>(J27/$J$27)*100</f>
        <v>100</v>
      </c>
      <c r="K81" s="34"/>
      <c r="N81" s="285"/>
      <c r="O81" s="315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5"/>
      <c r="AA81" s="318"/>
      <c r="AB81" s="318"/>
      <c r="AC81" s="318"/>
      <c r="AD81" s="318"/>
      <c r="AE81" s="318"/>
      <c r="AF81" s="318"/>
      <c r="AG81" s="318"/>
      <c r="AH81" s="318"/>
      <c r="AI81" s="285"/>
      <c r="AJ81" s="285"/>
      <c r="AK81" s="285"/>
    </row>
    <row r="82" spans="2:37" ht="12.75">
      <c r="B82" s="55" t="s">
        <v>33</v>
      </c>
      <c r="C82" s="129">
        <v>23.940432673154987</v>
      </c>
      <c r="D82" s="119" t="s">
        <v>63</v>
      </c>
      <c r="E82" s="119" t="s">
        <v>63</v>
      </c>
      <c r="F82" s="129">
        <v>20.978848929012575</v>
      </c>
      <c r="G82" s="127">
        <v>12.627076851198543</v>
      </c>
      <c r="H82" s="129">
        <v>30.991169697493966</v>
      </c>
      <c r="I82" s="135" t="s">
        <v>63</v>
      </c>
      <c r="J82" s="130">
        <v>100</v>
      </c>
      <c r="K82" s="34"/>
      <c r="N82" s="285"/>
      <c r="O82" s="315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5"/>
      <c r="AA82" s="318"/>
      <c r="AB82" s="318"/>
      <c r="AC82" s="318"/>
      <c r="AD82" s="318"/>
      <c r="AE82" s="318"/>
      <c r="AF82" s="318"/>
      <c r="AG82" s="318"/>
      <c r="AH82" s="318"/>
      <c r="AI82" s="285"/>
      <c r="AJ82" s="285"/>
      <c r="AK82" s="285"/>
    </row>
    <row r="83" spans="2:37" ht="12.75">
      <c r="B83" s="55" t="s">
        <v>34</v>
      </c>
      <c r="C83" s="129">
        <v>23.240773747682276</v>
      </c>
      <c r="D83" s="119" t="s">
        <v>63</v>
      </c>
      <c r="E83" s="119" t="s">
        <v>63</v>
      </c>
      <c r="F83" s="127">
        <v>10.895071758884434</v>
      </c>
      <c r="G83" s="127">
        <v>14.067686801872675</v>
      </c>
      <c r="H83" s="129">
        <v>35.92164926079527</v>
      </c>
      <c r="I83" s="135" t="s">
        <v>63</v>
      </c>
      <c r="J83" s="130">
        <v>100</v>
      </c>
      <c r="K83" s="34"/>
      <c r="N83" s="285"/>
      <c r="O83" s="315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5"/>
      <c r="AA83" s="318"/>
      <c r="AB83" s="318"/>
      <c r="AC83" s="318"/>
      <c r="AD83" s="318"/>
      <c r="AE83" s="318"/>
      <c r="AF83" s="318"/>
      <c r="AG83" s="318"/>
      <c r="AH83" s="318"/>
      <c r="AI83" s="285"/>
      <c r="AJ83" s="285"/>
      <c r="AK83" s="285"/>
    </row>
    <row r="84" spans="2:37" s="8" customFormat="1" ht="12.75">
      <c r="B84" s="17" t="s">
        <v>3</v>
      </c>
      <c r="C84" s="130">
        <v>23.615330498263777</v>
      </c>
      <c r="D84" s="47" t="s">
        <v>63</v>
      </c>
      <c r="E84" s="47" t="s">
        <v>63</v>
      </c>
      <c r="F84" s="130">
        <v>16.293340362231874</v>
      </c>
      <c r="G84" s="192">
        <v>13.29646790887375</v>
      </c>
      <c r="H84" s="130">
        <v>33.282156878430634</v>
      </c>
      <c r="I84" s="192">
        <v>6.581835501147217</v>
      </c>
      <c r="J84" s="130">
        <v>100</v>
      </c>
      <c r="K84" s="34"/>
      <c r="N84" s="286"/>
      <c r="O84" s="29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294"/>
      <c r="AA84" s="324"/>
      <c r="AB84" s="324"/>
      <c r="AC84" s="324"/>
      <c r="AD84" s="324"/>
      <c r="AE84" s="324"/>
      <c r="AF84" s="324"/>
      <c r="AG84" s="324"/>
      <c r="AH84" s="324"/>
      <c r="AI84" s="286"/>
      <c r="AJ84" s="286"/>
      <c r="AK84" s="286"/>
    </row>
    <row r="85" spans="2:37" ht="12.75">
      <c r="B85" s="21" t="s">
        <v>100</v>
      </c>
      <c r="C85" s="129">
        <v>41.32251698496612</v>
      </c>
      <c r="D85" s="119" t="s">
        <v>63</v>
      </c>
      <c r="E85" s="119" t="s">
        <v>63</v>
      </c>
      <c r="F85" s="129" t="s">
        <v>63</v>
      </c>
      <c r="G85" s="127">
        <v>9.824561015799086</v>
      </c>
      <c r="H85" s="129">
        <v>23.39968997836495</v>
      </c>
      <c r="I85" s="135" t="s">
        <v>63</v>
      </c>
      <c r="J85" s="130">
        <v>100</v>
      </c>
      <c r="K85" s="34"/>
      <c r="N85" s="285"/>
      <c r="O85" s="315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5"/>
      <c r="AA85" s="318"/>
      <c r="AB85" s="318"/>
      <c r="AC85" s="318"/>
      <c r="AD85" s="318"/>
      <c r="AE85" s="318"/>
      <c r="AF85" s="318"/>
      <c r="AG85" s="318"/>
      <c r="AH85" s="318"/>
      <c r="AI85" s="285"/>
      <c r="AJ85" s="285"/>
      <c r="AK85" s="285"/>
    </row>
    <row r="86" spans="2:37" ht="12.75">
      <c r="B86" s="21"/>
      <c r="C86" s="129"/>
      <c r="D86" s="129"/>
      <c r="E86" s="129"/>
      <c r="F86" s="129"/>
      <c r="G86" s="129"/>
      <c r="H86" s="129"/>
      <c r="I86" s="129"/>
      <c r="J86" s="130"/>
      <c r="K86" s="34"/>
      <c r="N86" s="285"/>
      <c r="O86" s="315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5"/>
      <c r="AA86" s="318"/>
      <c r="AB86" s="318"/>
      <c r="AC86" s="318"/>
      <c r="AD86" s="318"/>
      <c r="AE86" s="318"/>
      <c r="AF86" s="318"/>
      <c r="AG86" s="318"/>
      <c r="AH86" s="318"/>
      <c r="AI86" s="285"/>
      <c r="AJ86" s="285"/>
      <c r="AK86" s="285"/>
    </row>
    <row r="87" spans="2:37" ht="12.75">
      <c r="B87" s="12" t="s">
        <v>57</v>
      </c>
      <c r="C87" s="129"/>
      <c r="D87" s="129"/>
      <c r="E87" s="129"/>
      <c r="F87" s="129"/>
      <c r="G87" s="129"/>
      <c r="H87" s="129"/>
      <c r="I87" s="129"/>
      <c r="J87" s="130"/>
      <c r="K87" s="34"/>
      <c r="N87" s="285"/>
      <c r="O87" s="315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5"/>
      <c r="AA87" s="318"/>
      <c r="AB87" s="318"/>
      <c r="AC87" s="318"/>
      <c r="AD87" s="318"/>
      <c r="AE87" s="318"/>
      <c r="AF87" s="318"/>
      <c r="AG87" s="318"/>
      <c r="AH87" s="318"/>
      <c r="AI87" s="285"/>
      <c r="AJ87" s="285"/>
      <c r="AK87" s="285"/>
    </row>
    <row r="88" spans="2:37" ht="12.75">
      <c r="B88" s="55" t="s">
        <v>36</v>
      </c>
      <c r="C88" s="129">
        <v>30.85331782054832</v>
      </c>
      <c r="D88" s="119" t="s">
        <v>63</v>
      </c>
      <c r="E88" s="119" t="s">
        <v>63</v>
      </c>
      <c r="F88" s="129" t="s">
        <v>63</v>
      </c>
      <c r="G88" s="127">
        <v>15.278853663523192</v>
      </c>
      <c r="H88" s="129">
        <v>28.48800128024748</v>
      </c>
      <c r="I88" s="135" t="s">
        <v>63</v>
      </c>
      <c r="J88" s="130">
        <v>100</v>
      </c>
      <c r="K88" s="34"/>
      <c r="N88" s="285"/>
      <c r="O88" s="315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5"/>
      <c r="AA88" s="318"/>
      <c r="AB88" s="318"/>
      <c r="AC88" s="318"/>
      <c r="AD88" s="318"/>
      <c r="AE88" s="318"/>
      <c r="AF88" s="318"/>
      <c r="AG88" s="318"/>
      <c r="AH88" s="318"/>
      <c r="AI88" s="285"/>
      <c r="AJ88" s="285"/>
      <c r="AK88" s="285"/>
    </row>
    <row r="89" spans="2:37" s="158" customFormat="1" ht="12.75">
      <c r="B89" s="55" t="s">
        <v>37</v>
      </c>
      <c r="C89" s="129">
        <v>35.862227358664065</v>
      </c>
      <c r="D89" s="119" t="s">
        <v>63</v>
      </c>
      <c r="E89" s="119" t="s">
        <v>63</v>
      </c>
      <c r="F89" s="127">
        <v>13.698436602450464</v>
      </c>
      <c r="G89" s="127">
        <v>14.480523046516877</v>
      </c>
      <c r="H89" s="129">
        <v>23.416720176796716</v>
      </c>
      <c r="I89" s="135" t="s">
        <v>63</v>
      </c>
      <c r="J89" s="130">
        <v>100</v>
      </c>
      <c r="K89" s="34"/>
      <c r="N89" s="285"/>
      <c r="O89" s="315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5"/>
      <c r="AA89" s="318"/>
      <c r="AB89" s="318"/>
      <c r="AC89" s="318"/>
      <c r="AD89" s="318"/>
      <c r="AE89" s="318"/>
      <c r="AF89" s="318"/>
      <c r="AG89" s="318"/>
      <c r="AH89" s="318"/>
      <c r="AI89" s="298"/>
      <c r="AJ89" s="298"/>
      <c r="AK89" s="298"/>
    </row>
    <row r="90" spans="2:37" s="37" customFormat="1" ht="12.75">
      <c r="B90" s="55" t="s">
        <v>38</v>
      </c>
      <c r="C90" s="129">
        <v>32.49857710408192</v>
      </c>
      <c r="D90" s="119" t="s">
        <v>63</v>
      </c>
      <c r="E90" s="119" t="s">
        <v>63</v>
      </c>
      <c r="F90" s="129" t="s">
        <v>63</v>
      </c>
      <c r="G90" s="129" t="s">
        <v>63</v>
      </c>
      <c r="H90" s="129">
        <v>29.868122864073136</v>
      </c>
      <c r="I90" s="135" t="s">
        <v>63</v>
      </c>
      <c r="J90" s="130">
        <v>100</v>
      </c>
      <c r="K90" s="163"/>
      <c r="N90" s="285"/>
      <c r="O90" s="315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5"/>
      <c r="AA90" s="318"/>
      <c r="AB90" s="318"/>
      <c r="AC90" s="318"/>
      <c r="AD90" s="318"/>
      <c r="AE90" s="318"/>
      <c r="AF90" s="318"/>
      <c r="AG90" s="318"/>
      <c r="AH90" s="318"/>
      <c r="AI90" s="256"/>
      <c r="AJ90" s="256"/>
      <c r="AK90" s="256"/>
    </row>
    <row r="91" spans="2:37" ht="12.75">
      <c r="B91" s="55" t="s">
        <v>39</v>
      </c>
      <c r="C91" s="127">
        <v>30.353150699142127</v>
      </c>
      <c r="D91" s="119" t="s">
        <v>63</v>
      </c>
      <c r="E91" s="119" t="s">
        <v>63</v>
      </c>
      <c r="F91" s="129" t="s">
        <v>63</v>
      </c>
      <c r="G91" s="129" t="s">
        <v>63</v>
      </c>
      <c r="H91" s="127">
        <v>29.03627789120674</v>
      </c>
      <c r="I91" s="135" t="s">
        <v>63</v>
      </c>
      <c r="J91" s="130">
        <v>100</v>
      </c>
      <c r="K91" s="34"/>
      <c r="N91" s="285"/>
      <c r="O91" s="315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5"/>
      <c r="AA91" s="318"/>
      <c r="AB91" s="318"/>
      <c r="AC91" s="318"/>
      <c r="AD91" s="318"/>
      <c r="AE91" s="318"/>
      <c r="AF91" s="318"/>
      <c r="AG91" s="318"/>
      <c r="AH91" s="318"/>
      <c r="AI91" s="285"/>
      <c r="AJ91" s="285"/>
      <c r="AK91" s="285"/>
    </row>
    <row r="92" spans="2:37" ht="12.75">
      <c r="B92" s="55" t="s">
        <v>40</v>
      </c>
      <c r="C92" s="129">
        <v>27.50606367228283</v>
      </c>
      <c r="D92" s="119" t="s">
        <v>63</v>
      </c>
      <c r="E92" s="119" t="s">
        <v>63</v>
      </c>
      <c r="F92" s="129" t="s">
        <v>63</v>
      </c>
      <c r="G92" s="127">
        <v>11.51274800469462</v>
      </c>
      <c r="H92" s="129">
        <v>24.78967614140741</v>
      </c>
      <c r="I92" s="135" t="s">
        <v>63</v>
      </c>
      <c r="J92" s="130">
        <v>100</v>
      </c>
      <c r="K92" s="34"/>
      <c r="N92" s="285"/>
      <c r="O92" s="315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5"/>
      <c r="AA92" s="318"/>
      <c r="AB92" s="318"/>
      <c r="AC92" s="318"/>
      <c r="AD92" s="318"/>
      <c r="AE92" s="318"/>
      <c r="AF92" s="318"/>
      <c r="AG92" s="318"/>
      <c r="AH92" s="318"/>
      <c r="AI92" s="285"/>
      <c r="AJ92" s="285"/>
      <c r="AK92" s="285"/>
    </row>
    <row r="93" spans="2:37" ht="12.75">
      <c r="B93" s="55" t="s">
        <v>41</v>
      </c>
      <c r="C93" s="129" t="s">
        <v>63</v>
      </c>
      <c r="D93" s="119" t="s">
        <v>63</v>
      </c>
      <c r="E93" s="119" t="s">
        <v>63</v>
      </c>
      <c r="F93" s="129" t="s">
        <v>63</v>
      </c>
      <c r="G93" s="129" t="s">
        <v>63</v>
      </c>
      <c r="H93" s="127">
        <v>38.56970327999365</v>
      </c>
      <c r="I93" s="135" t="s">
        <v>63</v>
      </c>
      <c r="J93" s="130">
        <v>100</v>
      </c>
      <c r="K93" s="34"/>
      <c r="N93" s="285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285"/>
      <c r="AJ93" s="285"/>
      <c r="AK93" s="285"/>
    </row>
    <row r="94" spans="2:37" ht="12.75">
      <c r="B94" s="55"/>
      <c r="C94" s="129"/>
      <c r="D94" s="129"/>
      <c r="E94" s="129"/>
      <c r="F94" s="129"/>
      <c r="G94" s="129"/>
      <c r="H94" s="129"/>
      <c r="I94" s="129"/>
      <c r="J94" s="130"/>
      <c r="K94" s="34"/>
      <c r="N94" s="285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285"/>
      <c r="AJ94" s="285"/>
      <c r="AK94" s="285"/>
    </row>
    <row r="95" spans="2:37" ht="12.75">
      <c r="B95" s="12" t="s">
        <v>58</v>
      </c>
      <c r="C95" s="129"/>
      <c r="D95" s="129"/>
      <c r="E95" s="129"/>
      <c r="F95" s="129"/>
      <c r="G95" s="129"/>
      <c r="H95" s="129"/>
      <c r="I95" s="129"/>
      <c r="J95" s="130"/>
      <c r="K95" s="34"/>
      <c r="N95" s="285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8"/>
      <c r="AH95" s="318"/>
      <c r="AI95" s="285"/>
      <c r="AJ95" s="285"/>
      <c r="AK95" s="285"/>
    </row>
    <row r="96" spans="2:37" ht="12.75">
      <c r="B96" s="55" t="s">
        <v>42</v>
      </c>
      <c r="C96" s="129" t="s">
        <v>63</v>
      </c>
      <c r="D96" s="119" t="s">
        <v>63</v>
      </c>
      <c r="E96" s="119" t="s">
        <v>63</v>
      </c>
      <c r="F96" s="129" t="s">
        <v>63</v>
      </c>
      <c r="G96" s="135" t="s">
        <v>63</v>
      </c>
      <c r="H96" s="129" t="s">
        <v>63</v>
      </c>
      <c r="I96" s="135" t="s">
        <v>63</v>
      </c>
      <c r="J96" s="130">
        <v>100</v>
      </c>
      <c r="K96" s="34"/>
      <c r="N96" s="285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  <c r="AH96" s="318"/>
      <c r="AI96" s="285"/>
      <c r="AJ96" s="285"/>
      <c r="AK96" s="285"/>
    </row>
    <row r="97" spans="2:37" ht="12.75">
      <c r="B97" s="55" t="s">
        <v>43</v>
      </c>
      <c r="C97" s="127">
        <v>30.445959761401088</v>
      </c>
      <c r="D97" s="119" t="s">
        <v>63</v>
      </c>
      <c r="E97" s="119" t="s">
        <v>63</v>
      </c>
      <c r="F97" s="129" t="s">
        <v>63</v>
      </c>
      <c r="G97" s="135" t="s">
        <v>63</v>
      </c>
      <c r="H97" s="129">
        <v>32.864923424162704</v>
      </c>
      <c r="I97" s="135" t="s">
        <v>63</v>
      </c>
      <c r="J97" s="130">
        <v>100</v>
      </c>
      <c r="K97" s="34"/>
      <c r="N97" s="285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  <c r="AA97" s="318"/>
      <c r="AB97" s="318"/>
      <c r="AC97" s="318"/>
      <c r="AD97" s="318"/>
      <c r="AE97" s="318"/>
      <c r="AF97" s="318"/>
      <c r="AG97" s="318"/>
      <c r="AH97" s="318"/>
      <c r="AI97" s="285"/>
      <c r="AJ97" s="285"/>
      <c r="AK97" s="285"/>
    </row>
    <row r="98" spans="2:37" ht="12.75">
      <c r="B98" s="55" t="s">
        <v>44</v>
      </c>
      <c r="C98" s="127">
        <v>27.30972580978347</v>
      </c>
      <c r="D98" s="119" t="s">
        <v>63</v>
      </c>
      <c r="E98" s="119" t="s">
        <v>63</v>
      </c>
      <c r="F98" s="129" t="s">
        <v>63</v>
      </c>
      <c r="G98" s="135" t="s">
        <v>63</v>
      </c>
      <c r="H98" s="127">
        <v>39.11810603266084</v>
      </c>
      <c r="I98" s="135" t="s">
        <v>63</v>
      </c>
      <c r="J98" s="130">
        <v>100</v>
      </c>
      <c r="K98" s="34"/>
      <c r="N98" s="285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  <c r="AF98" s="318"/>
      <c r="AG98" s="318"/>
      <c r="AH98" s="318"/>
      <c r="AI98" s="285"/>
      <c r="AJ98" s="285"/>
      <c r="AK98" s="285"/>
    </row>
    <row r="99" spans="2:37" ht="12.75">
      <c r="B99" s="55" t="s">
        <v>45</v>
      </c>
      <c r="C99" s="127">
        <v>22.87752378252799</v>
      </c>
      <c r="D99" s="119" t="s">
        <v>63</v>
      </c>
      <c r="E99" s="119" t="s">
        <v>63</v>
      </c>
      <c r="F99" s="129" t="s">
        <v>63</v>
      </c>
      <c r="G99" s="135" t="s">
        <v>63</v>
      </c>
      <c r="H99" s="129" t="s">
        <v>63</v>
      </c>
      <c r="I99" s="135" t="s">
        <v>63</v>
      </c>
      <c r="J99" s="130">
        <v>100</v>
      </c>
      <c r="K99" s="34"/>
      <c r="N99" s="285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285"/>
      <c r="AJ99" s="285"/>
      <c r="AK99" s="285"/>
    </row>
    <row r="100" spans="2:37" ht="12.75">
      <c r="B100" s="55" t="s">
        <v>46</v>
      </c>
      <c r="C100" s="127">
        <v>29.105261840453483</v>
      </c>
      <c r="D100" s="119" t="s">
        <v>63</v>
      </c>
      <c r="E100" s="119" t="s">
        <v>63</v>
      </c>
      <c r="F100" s="129" t="s">
        <v>63</v>
      </c>
      <c r="G100" s="135" t="s">
        <v>63</v>
      </c>
      <c r="H100" s="127">
        <v>31.948819155239605</v>
      </c>
      <c r="I100" s="135" t="s">
        <v>63</v>
      </c>
      <c r="J100" s="130">
        <v>100</v>
      </c>
      <c r="K100" s="34"/>
      <c r="N100" s="285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318"/>
      <c r="AG100" s="318"/>
      <c r="AH100" s="318"/>
      <c r="AI100" s="285"/>
      <c r="AJ100" s="285"/>
      <c r="AK100" s="285"/>
    </row>
    <row r="101" spans="2:37" ht="12.75">
      <c r="B101" s="55" t="s">
        <v>47</v>
      </c>
      <c r="C101" s="127" t="s">
        <v>63</v>
      </c>
      <c r="D101" s="119" t="s">
        <v>63</v>
      </c>
      <c r="E101" s="119" t="s">
        <v>63</v>
      </c>
      <c r="F101" s="129" t="s">
        <v>63</v>
      </c>
      <c r="G101" s="135" t="s">
        <v>63</v>
      </c>
      <c r="H101" s="127">
        <v>26.94383003383991</v>
      </c>
      <c r="I101" s="135" t="s">
        <v>63</v>
      </c>
      <c r="J101" s="130">
        <v>100</v>
      </c>
      <c r="K101" s="34"/>
      <c r="N101" s="285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8"/>
      <c r="AG101" s="318"/>
      <c r="AH101" s="318"/>
      <c r="AI101" s="285"/>
      <c r="AJ101" s="285"/>
      <c r="AK101" s="285"/>
    </row>
    <row r="102" spans="2:37" ht="12.75">
      <c r="B102" s="55" t="s">
        <v>48</v>
      </c>
      <c r="C102" s="129">
        <v>36.25203141965015</v>
      </c>
      <c r="D102" s="119" t="s">
        <v>63</v>
      </c>
      <c r="E102" s="119" t="s">
        <v>63</v>
      </c>
      <c r="F102" s="127">
        <v>13.57544177627738</v>
      </c>
      <c r="G102" s="127">
        <v>11.495742956865072</v>
      </c>
      <c r="H102" s="129">
        <v>21.738921305977627</v>
      </c>
      <c r="I102" s="127">
        <v>8.755234762944944</v>
      </c>
      <c r="J102" s="130">
        <v>100</v>
      </c>
      <c r="K102" s="34"/>
      <c r="N102" s="285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318"/>
      <c r="AC102" s="318"/>
      <c r="AD102" s="318"/>
      <c r="AE102" s="318"/>
      <c r="AF102" s="318"/>
      <c r="AG102" s="318"/>
      <c r="AH102" s="318"/>
      <c r="AI102" s="285"/>
      <c r="AJ102" s="285"/>
      <c r="AK102" s="285"/>
    </row>
    <row r="103" spans="2:37" ht="12.75">
      <c r="B103" s="55" t="s">
        <v>49</v>
      </c>
      <c r="C103" s="127">
        <v>21.24433904589054</v>
      </c>
      <c r="D103" s="119" t="s">
        <v>63</v>
      </c>
      <c r="E103" s="119" t="s">
        <v>63</v>
      </c>
      <c r="F103" s="129" t="s">
        <v>63</v>
      </c>
      <c r="G103" s="135" t="s">
        <v>63</v>
      </c>
      <c r="H103" s="127">
        <v>24.841805571203103</v>
      </c>
      <c r="I103" s="135" t="s">
        <v>63</v>
      </c>
      <c r="J103" s="130">
        <v>100</v>
      </c>
      <c r="K103" s="34"/>
      <c r="N103" s="285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318"/>
      <c r="AD103" s="318"/>
      <c r="AE103" s="318"/>
      <c r="AF103" s="318"/>
      <c r="AG103" s="318"/>
      <c r="AH103" s="318"/>
      <c r="AI103" s="285"/>
      <c r="AJ103" s="285"/>
      <c r="AK103" s="285"/>
    </row>
    <row r="104" spans="2:37" ht="12.75">
      <c r="B104" s="55" t="s">
        <v>50</v>
      </c>
      <c r="C104" s="129" t="s">
        <v>63</v>
      </c>
      <c r="D104" s="119" t="s">
        <v>63</v>
      </c>
      <c r="E104" s="119" t="s">
        <v>63</v>
      </c>
      <c r="F104" s="129" t="s">
        <v>63</v>
      </c>
      <c r="G104" s="135" t="s">
        <v>63</v>
      </c>
      <c r="H104" s="129">
        <v>27.39415097423677</v>
      </c>
      <c r="I104" s="135" t="s">
        <v>63</v>
      </c>
      <c r="J104" s="130">
        <v>100</v>
      </c>
      <c r="K104" s="34"/>
      <c r="N104" s="285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285"/>
      <c r="AJ104" s="285"/>
      <c r="AK104" s="285"/>
    </row>
    <row r="105" spans="2:37" ht="12.75">
      <c r="B105" s="55"/>
      <c r="C105" s="129"/>
      <c r="D105" s="129"/>
      <c r="E105" s="129"/>
      <c r="F105" s="129"/>
      <c r="G105" s="129"/>
      <c r="H105" s="129"/>
      <c r="I105" s="129"/>
      <c r="J105" s="130"/>
      <c r="K105" s="34"/>
      <c r="N105" s="285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F105" s="318"/>
      <c r="AG105" s="318"/>
      <c r="AH105" s="318"/>
      <c r="AI105" s="285"/>
      <c r="AJ105" s="285"/>
      <c r="AK105" s="285"/>
    </row>
    <row r="106" spans="2:37" ht="12.75">
      <c r="B106" s="12" t="s">
        <v>86</v>
      </c>
      <c r="C106" s="129"/>
      <c r="D106" s="129"/>
      <c r="E106" s="129"/>
      <c r="F106" s="129"/>
      <c r="G106" s="129"/>
      <c r="H106" s="129"/>
      <c r="I106" s="129"/>
      <c r="J106" s="130"/>
      <c r="K106" s="34"/>
      <c r="N106" s="285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  <c r="AF106" s="318"/>
      <c r="AG106" s="318"/>
      <c r="AH106" s="318"/>
      <c r="AI106" s="285"/>
      <c r="AJ106" s="285"/>
      <c r="AK106" s="285"/>
    </row>
    <row r="107" spans="2:37" ht="12.75">
      <c r="B107" s="21" t="s">
        <v>87</v>
      </c>
      <c r="C107" s="129">
        <v>30.427151500525273</v>
      </c>
      <c r="D107" s="119" t="s">
        <v>63</v>
      </c>
      <c r="E107" s="119" t="s">
        <v>63</v>
      </c>
      <c r="F107" s="127">
        <v>8.200883738711198</v>
      </c>
      <c r="G107" s="127">
        <v>11.450479282352074</v>
      </c>
      <c r="H107" s="129">
        <v>33.685762259610996</v>
      </c>
      <c r="I107" s="135" t="s">
        <v>63</v>
      </c>
      <c r="J107" s="130">
        <v>100</v>
      </c>
      <c r="K107" s="34"/>
      <c r="N107" s="285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318"/>
      <c r="AH107" s="318"/>
      <c r="AI107" s="285"/>
      <c r="AJ107" s="285"/>
      <c r="AK107" s="285"/>
    </row>
    <row r="108" spans="2:37" ht="12.75">
      <c r="B108" s="21" t="s">
        <v>88</v>
      </c>
      <c r="C108" s="129">
        <v>26.883761480111723</v>
      </c>
      <c r="D108" s="119" t="s">
        <v>63</v>
      </c>
      <c r="E108" s="119" t="s">
        <v>63</v>
      </c>
      <c r="F108" s="127">
        <v>11.979937952687044</v>
      </c>
      <c r="G108" s="119" t="s">
        <v>63</v>
      </c>
      <c r="H108" s="129">
        <v>33.19153868400636</v>
      </c>
      <c r="I108" s="135" t="s">
        <v>63</v>
      </c>
      <c r="J108" s="130">
        <v>100</v>
      </c>
      <c r="K108" s="34"/>
      <c r="N108" s="285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318"/>
      <c r="AH108" s="318"/>
      <c r="AI108" s="285"/>
      <c r="AJ108" s="285"/>
      <c r="AK108" s="285"/>
    </row>
    <row r="109" spans="2:37" ht="12.75">
      <c r="B109" s="21" t="s">
        <v>48</v>
      </c>
      <c r="C109" s="129">
        <v>36.25203141965015</v>
      </c>
      <c r="D109" s="119" t="s">
        <v>63</v>
      </c>
      <c r="E109" s="119" t="s">
        <v>63</v>
      </c>
      <c r="F109" s="127">
        <v>13.57544177627738</v>
      </c>
      <c r="G109" s="127">
        <v>11.495742956865072</v>
      </c>
      <c r="H109" s="129">
        <v>21.738921305977627</v>
      </c>
      <c r="I109" s="127">
        <v>8.755234762944944</v>
      </c>
      <c r="J109" s="130">
        <v>100</v>
      </c>
      <c r="K109" s="34"/>
      <c r="N109" s="285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  <c r="AF109" s="318"/>
      <c r="AG109" s="318"/>
      <c r="AH109" s="318"/>
      <c r="AI109" s="285"/>
      <c r="AJ109" s="285"/>
      <c r="AK109" s="285"/>
    </row>
    <row r="110" spans="2:37" ht="12.75">
      <c r="B110" s="21" t="s">
        <v>89</v>
      </c>
      <c r="C110" s="129">
        <v>26.192990536951022</v>
      </c>
      <c r="D110" s="127">
        <v>7.866678633478474</v>
      </c>
      <c r="E110" s="127">
        <v>5.311710875862683</v>
      </c>
      <c r="F110" s="127">
        <v>10.719978388094084</v>
      </c>
      <c r="G110" s="129">
        <v>14.638629074975974</v>
      </c>
      <c r="H110" s="129">
        <v>26.216206289390794</v>
      </c>
      <c r="I110" s="127">
        <v>9.053806201246982</v>
      </c>
      <c r="J110" s="130">
        <v>100</v>
      </c>
      <c r="K110" s="34"/>
      <c r="N110" s="285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  <c r="AH110" s="318"/>
      <c r="AI110" s="285"/>
      <c r="AJ110" s="285"/>
      <c r="AK110" s="285"/>
    </row>
    <row r="111" spans="2:37" ht="12.75">
      <c r="B111" s="55"/>
      <c r="E111" s="191"/>
      <c r="K111" s="34"/>
      <c r="N111" s="285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  <c r="AF111" s="318"/>
      <c r="AG111" s="318"/>
      <c r="AH111" s="318"/>
      <c r="AI111" s="285"/>
      <c r="AJ111" s="285"/>
      <c r="AK111" s="285"/>
    </row>
    <row r="112" spans="2:37" ht="12.75">
      <c r="B112" s="17" t="s">
        <v>0</v>
      </c>
      <c r="C112" s="130">
        <v>30.207706616340424</v>
      </c>
      <c r="D112" s="130">
        <v>5.60010985753371</v>
      </c>
      <c r="E112" s="192">
        <v>4.202639930529773</v>
      </c>
      <c r="F112" s="130">
        <v>11.134314346461723</v>
      </c>
      <c r="G112" s="130">
        <v>12.106737623696684</v>
      </c>
      <c r="H112" s="130">
        <v>28.017043648005576</v>
      </c>
      <c r="I112" s="130">
        <v>8.731447977432117</v>
      </c>
      <c r="J112" s="130">
        <v>100</v>
      </c>
      <c r="K112" s="34"/>
      <c r="N112" s="285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285"/>
      <c r="AJ112" s="285"/>
      <c r="AK112" s="285"/>
    </row>
    <row r="113" spans="2:37" ht="12.75">
      <c r="B113" s="123"/>
      <c r="C113" s="188"/>
      <c r="D113" s="188"/>
      <c r="E113" s="188"/>
      <c r="F113" s="188"/>
      <c r="G113" s="188"/>
      <c r="H113" s="188"/>
      <c r="I113" s="188"/>
      <c r="J113" s="188"/>
      <c r="K113" s="36"/>
      <c r="N113" s="285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318"/>
      <c r="AD113" s="318"/>
      <c r="AE113" s="318"/>
      <c r="AF113" s="318"/>
      <c r="AG113" s="318"/>
      <c r="AH113" s="318"/>
      <c r="AI113" s="285"/>
      <c r="AJ113" s="285"/>
      <c r="AK113" s="285"/>
    </row>
    <row r="114" spans="2:37" ht="12.75">
      <c r="B114" s="79" t="s">
        <v>64</v>
      </c>
      <c r="N114" s="286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285"/>
      <c r="AJ114" s="285"/>
      <c r="AK114" s="285"/>
    </row>
    <row r="115" spans="2:37" ht="12.75">
      <c r="B115" s="80" t="s">
        <v>65</v>
      </c>
      <c r="N115" s="286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285"/>
      <c r="AJ115" s="285"/>
      <c r="AK115" s="285"/>
    </row>
    <row r="116" spans="2:37" ht="12.75">
      <c r="B116" s="80" t="s">
        <v>66</v>
      </c>
      <c r="N116" s="286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285"/>
      <c r="AJ116" s="285"/>
      <c r="AK116" s="285"/>
    </row>
    <row r="117" spans="2:37" ht="12.75">
      <c r="B117" s="234" t="s">
        <v>183</v>
      </c>
      <c r="N117" s="286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285"/>
      <c r="AJ117" s="285"/>
      <c r="AK117" s="285"/>
    </row>
    <row r="118" spans="14:37" ht="15.75" customHeight="1">
      <c r="N118" s="286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285"/>
      <c r="AJ118" s="285"/>
      <c r="AK118" s="285"/>
    </row>
  </sheetData>
  <sheetProtection/>
  <mergeCells count="1">
    <mergeCell ref="B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2:BG57"/>
  <sheetViews>
    <sheetView showGridLines="0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7.140625" style="0" customWidth="1"/>
    <col min="2" max="7" width="19.140625" style="0" customWidth="1"/>
    <col min="8" max="9" width="14.28125" style="0" customWidth="1"/>
    <col min="11" max="13" width="14.28125" style="0" customWidth="1"/>
    <col min="14" max="14" width="38.421875" style="0" bestFit="1" customWidth="1"/>
    <col min="15" max="15" width="32.00390625" style="0" bestFit="1" customWidth="1"/>
    <col min="16" max="22" width="14.28125" style="0" customWidth="1"/>
    <col min="25" max="25" width="27.421875" style="0" customWidth="1"/>
    <col min="26" max="26" width="38.421875" style="0" bestFit="1" customWidth="1"/>
    <col min="27" max="27" width="32.00390625" style="0" bestFit="1" customWidth="1"/>
    <col min="28" max="32" width="14.28125" style="0" customWidth="1"/>
  </cols>
  <sheetData>
    <row r="2" spans="2:59" ht="15.75">
      <c r="B2" s="248" t="s">
        <v>125</v>
      </c>
      <c r="C2" s="118"/>
      <c r="D2" s="118"/>
      <c r="E2" s="118"/>
      <c r="F2" s="118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</row>
    <row r="3" spans="2:59" ht="12.75">
      <c r="B3" s="118"/>
      <c r="C3" s="118"/>
      <c r="D3" s="118"/>
      <c r="E3" s="118"/>
      <c r="F3" s="118"/>
      <c r="N3" s="285"/>
      <c r="O3" s="11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</row>
    <row r="4" spans="1:59" ht="12.75">
      <c r="A4" s="23"/>
      <c r="B4" s="23"/>
      <c r="C4" s="23"/>
      <c r="D4" s="23"/>
      <c r="E4" s="23"/>
      <c r="F4" s="23"/>
      <c r="G4" s="23"/>
      <c r="N4" s="285"/>
      <c r="O4" s="11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</row>
    <row r="5" spans="2:59" ht="12.75">
      <c r="B5" s="118"/>
      <c r="C5" s="118"/>
      <c r="D5" s="118"/>
      <c r="E5" s="118"/>
      <c r="F5" s="118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</row>
    <row r="6" spans="1:59" ht="12.75">
      <c r="A6" s="1"/>
      <c r="B6" s="55"/>
      <c r="C6" s="55"/>
      <c r="D6" s="55"/>
      <c r="E6" s="55"/>
      <c r="F6" s="55"/>
      <c r="G6" s="1"/>
      <c r="H6" s="17"/>
      <c r="I6" s="17"/>
      <c r="K6" s="17"/>
      <c r="L6" s="17"/>
      <c r="M6" s="17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</row>
    <row r="7" spans="1:59" ht="12.75">
      <c r="A7" s="17"/>
      <c r="B7" s="17"/>
      <c r="C7" s="17"/>
      <c r="D7" s="17"/>
      <c r="E7" s="17"/>
      <c r="F7" s="17"/>
      <c r="G7" s="17"/>
      <c r="H7" s="24"/>
      <c r="I7" s="25"/>
      <c r="K7" s="25"/>
      <c r="L7" s="25"/>
      <c r="M7" s="26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</row>
    <row r="8" spans="1:59" ht="12.75">
      <c r="A8" s="17"/>
      <c r="B8" s="17"/>
      <c r="C8" s="17"/>
      <c r="D8" s="17"/>
      <c r="E8" s="17"/>
      <c r="F8" s="17"/>
      <c r="G8" s="17"/>
      <c r="H8" s="115" t="s">
        <v>186</v>
      </c>
      <c r="I8" s="26"/>
      <c r="K8" s="26"/>
      <c r="L8" s="26"/>
      <c r="M8" s="26"/>
      <c r="N8" s="285"/>
      <c r="O8" s="11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</row>
    <row r="9" spans="1:59" ht="12.75">
      <c r="A9" s="17"/>
      <c r="B9" s="17"/>
      <c r="C9" s="17"/>
      <c r="D9" s="17"/>
      <c r="E9" s="17"/>
      <c r="F9" s="17"/>
      <c r="G9" s="17"/>
      <c r="H9" s="24"/>
      <c r="I9" s="17" t="s">
        <v>8</v>
      </c>
      <c r="J9" s="17" t="s">
        <v>9</v>
      </c>
      <c r="K9" s="17" t="s">
        <v>11</v>
      </c>
      <c r="L9" s="17" t="s">
        <v>12</v>
      </c>
      <c r="M9" s="17" t="s">
        <v>13</v>
      </c>
      <c r="N9" s="285"/>
      <c r="O9" s="297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</row>
    <row r="10" spans="1:59" ht="12.75">
      <c r="A10" s="17"/>
      <c r="B10" s="17"/>
      <c r="C10" s="17"/>
      <c r="D10" s="17"/>
      <c r="E10" s="17"/>
      <c r="F10" s="17"/>
      <c r="G10" s="17"/>
      <c r="H10" s="24" t="s">
        <v>16</v>
      </c>
      <c r="I10" s="113">
        <v>42.731270974288876</v>
      </c>
      <c r="J10" s="113">
        <v>37.794429619608565</v>
      </c>
      <c r="K10" s="113">
        <v>8.663949607360829</v>
      </c>
      <c r="L10" s="113">
        <v>5.884136674956851</v>
      </c>
      <c r="M10" s="113">
        <v>4.926213123784899</v>
      </c>
      <c r="N10" s="285"/>
      <c r="O10" s="290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</row>
    <row r="11" spans="1:59" ht="12.75">
      <c r="A11" s="17"/>
      <c r="B11" s="17"/>
      <c r="C11" s="17"/>
      <c r="D11" s="17"/>
      <c r="E11" s="17"/>
      <c r="F11" s="17"/>
      <c r="G11" s="17"/>
      <c r="H11" s="24" t="s">
        <v>17</v>
      </c>
      <c r="I11" s="113">
        <v>44.45373254452459</v>
      </c>
      <c r="J11" s="113">
        <v>40.26817738043024</v>
      </c>
      <c r="K11" s="113">
        <v>6.666461296706418</v>
      </c>
      <c r="L11" s="113">
        <v>6.211450148124104</v>
      </c>
      <c r="M11" s="113">
        <v>2.400178630214505</v>
      </c>
      <c r="N11" s="285"/>
      <c r="O11" s="11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</row>
    <row r="12" spans="1:59" ht="12.75">
      <c r="A12" s="17"/>
      <c r="B12" s="17"/>
      <c r="C12" s="17"/>
      <c r="D12" s="17"/>
      <c r="E12" s="17"/>
      <c r="F12" s="17"/>
      <c r="G12" s="17"/>
      <c r="H12" s="24" t="s">
        <v>18</v>
      </c>
      <c r="I12" s="113">
        <v>48.17464759621895</v>
      </c>
      <c r="J12" s="113">
        <v>37.905256470208464</v>
      </c>
      <c r="K12" s="113">
        <v>5.479077576006633</v>
      </c>
      <c r="L12" s="113">
        <v>5.783566641581444</v>
      </c>
      <c r="M12" s="113">
        <v>2.657451715984588</v>
      </c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</row>
    <row r="13" spans="1:59" ht="12.75">
      <c r="A13" s="17"/>
      <c r="B13" s="17"/>
      <c r="C13" s="17"/>
      <c r="D13" s="17"/>
      <c r="E13" s="17"/>
      <c r="F13" s="17"/>
      <c r="G13" s="17"/>
      <c r="H13" s="24" t="s">
        <v>19</v>
      </c>
      <c r="I13" s="113">
        <v>52.0241968189523</v>
      </c>
      <c r="J13" s="113">
        <v>35.33076400547727</v>
      </c>
      <c r="K13" s="113">
        <v>4.514166699303119</v>
      </c>
      <c r="L13" s="113">
        <v>5.5209178094754225</v>
      </c>
      <c r="M13" s="113">
        <v>2.6099546667920484</v>
      </c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</row>
    <row r="14" spans="1:59" ht="12.75">
      <c r="A14" s="17"/>
      <c r="B14" s="17"/>
      <c r="C14" s="17"/>
      <c r="D14" s="17"/>
      <c r="E14" s="17"/>
      <c r="F14" s="17"/>
      <c r="G14" s="17"/>
      <c r="H14" s="24" t="s">
        <v>20</v>
      </c>
      <c r="I14" s="113">
        <v>56.377623022751024</v>
      </c>
      <c r="J14" s="113">
        <v>32.45114721965721</v>
      </c>
      <c r="K14" s="113">
        <v>3.8352708565275653</v>
      </c>
      <c r="L14" s="113">
        <v>5.430898606739088</v>
      </c>
      <c r="M14" s="113">
        <v>1.9050602943251493</v>
      </c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</row>
    <row r="15" spans="1:59" ht="12.75">
      <c r="A15" s="17"/>
      <c r="B15" s="17"/>
      <c r="C15" s="17"/>
      <c r="D15" s="17"/>
      <c r="E15" s="17"/>
      <c r="F15" s="17"/>
      <c r="G15" s="17"/>
      <c r="H15" s="24" t="s">
        <v>21</v>
      </c>
      <c r="I15" s="113">
        <v>64.95917657015733</v>
      </c>
      <c r="J15" s="113">
        <v>25.81351959281775</v>
      </c>
      <c r="K15" s="113">
        <v>2.7111598478931946</v>
      </c>
      <c r="L15" s="113">
        <v>4.695778033152652</v>
      </c>
      <c r="M15" s="113">
        <v>1.8203659559785514</v>
      </c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</row>
    <row r="16" spans="1:59" ht="12.75">
      <c r="A16" s="17"/>
      <c r="B16" s="17"/>
      <c r="C16" s="17"/>
      <c r="D16" s="17"/>
      <c r="E16" s="17"/>
      <c r="F16" s="17"/>
      <c r="G16" s="17"/>
      <c r="H16" s="26"/>
      <c r="I16" s="35"/>
      <c r="J16" s="35"/>
      <c r="K16" s="35"/>
      <c r="M16" s="26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</row>
    <row r="17" spans="1:59" ht="12.75">
      <c r="A17" s="17"/>
      <c r="B17" s="17"/>
      <c r="C17" s="17"/>
      <c r="D17" s="17"/>
      <c r="E17" s="17"/>
      <c r="F17" s="17"/>
      <c r="G17" s="17"/>
      <c r="H17" s="24"/>
      <c r="I17" s="26"/>
      <c r="J17" s="26"/>
      <c r="K17" s="26"/>
      <c r="M17" s="26"/>
      <c r="N17" s="285"/>
      <c r="O17" s="285"/>
      <c r="P17" s="286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</row>
    <row r="18" spans="1:59" ht="12.75">
      <c r="A18" s="17"/>
      <c r="B18" s="17"/>
      <c r="C18" s="17"/>
      <c r="D18" s="17"/>
      <c r="E18" s="17"/>
      <c r="F18" s="17"/>
      <c r="G18" s="17"/>
      <c r="H18" s="24"/>
      <c r="I18" s="26"/>
      <c r="J18" s="26"/>
      <c r="K18" s="26"/>
      <c r="M18" s="26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</row>
    <row r="19" spans="1:59" ht="12.75">
      <c r="A19" s="8"/>
      <c r="B19" s="8"/>
      <c r="C19" s="8"/>
      <c r="D19" s="8"/>
      <c r="E19" s="8"/>
      <c r="F19" s="8"/>
      <c r="G19" s="8"/>
      <c r="H19" s="24"/>
      <c r="I19" s="26"/>
      <c r="J19" s="26"/>
      <c r="K19" s="26"/>
      <c r="M19" s="26"/>
      <c r="N19" s="285"/>
      <c r="O19" s="286"/>
      <c r="P19" s="286"/>
      <c r="Q19" s="286"/>
      <c r="R19" s="286"/>
      <c r="S19" s="286"/>
      <c r="T19" s="286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</row>
    <row r="20" spans="1:59" ht="12.75">
      <c r="A20" s="8"/>
      <c r="B20" s="8"/>
      <c r="C20" s="8"/>
      <c r="D20" s="8"/>
      <c r="E20" s="8"/>
      <c r="F20" s="8"/>
      <c r="G20" s="8"/>
      <c r="M20" s="26"/>
      <c r="N20" s="285"/>
      <c r="O20" s="286"/>
      <c r="P20" s="286"/>
      <c r="Q20" s="286"/>
      <c r="R20" s="286"/>
      <c r="S20" s="286"/>
      <c r="T20" s="286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</row>
    <row r="21" spans="1:59" ht="12.75">
      <c r="A21" s="17"/>
      <c r="B21" s="17"/>
      <c r="C21" s="17"/>
      <c r="D21" s="17"/>
      <c r="E21" s="17"/>
      <c r="F21" s="17"/>
      <c r="G21" s="17"/>
      <c r="M21" s="26"/>
      <c r="N21" s="285"/>
      <c r="O21" s="286"/>
      <c r="P21" s="286"/>
      <c r="Q21" s="286"/>
      <c r="R21" s="286"/>
      <c r="S21" s="286"/>
      <c r="T21" s="286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</row>
    <row r="22" spans="1:59" ht="12.75">
      <c r="A22" s="8"/>
      <c r="B22" s="8"/>
      <c r="C22" s="8"/>
      <c r="D22" s="8"/>
      <c r="E22" s="8"/>
      <c r="F22" s="8"/>
      <c r="G22" s="8"/>
      <c r="H22" s="27"/>
      <c r="I22" s="28"/>
      <c r="K22" s="29"/>
      <c r="L22" s="28"/>
      <c r="M22" s="26"/>
      <c r="N22" s="285"/>
      <c r="O22" s="286"/>
      <c r="P22" s="286"/>
      <c r="Q22" s="286"/>
      <c r="R22" s="286"/>
      <c r="S22" s="286"/>
      <c r="T22" s="286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</row>
    <row r="23" spans="1:59" ht="12.75">
      <c r="A23" s="1"/>
      <c r="B23" s="55"/>
      <c r="C23" s="55"/>
      <c r="D23" s="55"/>
      <c r="E23" s="55"/>
      <c r="F23" s="55"/>
      <c r="G23" s="1"/>
      <c r="H23" s="26"/>
      <c r="I23" s="26"/>
      <c r="K23" s="26"/>
      <c r="L23" s="26"/>
      <c r="M23" s="26"/>
      <c r="N23" s="285"/>
      <c r="O23" s="286"/>
      <c r="P23" s="286"/>
      <c r="Q23" s="286"/>
      <c r="R23" s="286"/>
      <c r="S23" s="286"/>
      <c r="T23" s="286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</row>
    <row r="24" spans="1:59" ht="12.75">
      <c r="A24" s="1"/>
      <c r="B24" s="55"/>
      <c r="C24" s="55"/>
      <c r="D24" s="55"/>
      <c r="E24" s="55"/>
      <c r="F24" s="55"/>
      <c r="G24" s="1"/>
      <c r="H24" s="26"/>
      <c r="I24" s="26"/>
      <c r="K24" s="26"/>
      <c r="L24" s="26"/>
      <c r="M24" s="26"/>
      <c r="N24" s="285"/>
      <c r="O24" s="286"/>
      <c r="P24" s="286"/>
      <c r="Q24" s="286"/>
      <c r="R24" s="286"/>
      <c r="S24" s="286"/>
      <c r="T24" s="286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</row>
    <row r="25" spans="1:59" ht="12.75">
      <c r="A25" s="1"/>
      <c r="B25" s="55"/>
      <c r="C25" s="55"/>
      <c r="D25" s="55"/>
      <c r="E25" s="55"/>
      <c r="F25" s="55"/>
      <c r="G25" s="1"/>
      <c r="H25" s="26"/>
      <c r="I25" s="26"/>
      <c r="K25" s="26"/>
      <c r="L25" s="26"/>
      <c r="M25" s="26"/>
      <c r="N25" s="285"/>
      <c r="O25" s="286"/>
      <c r="P25" s="286"/>
      <c r="Q25" s="286"/>
      <c r="R25" s="286"/>
      <c r="S25" s="286"/>
      <c r="T25" s="286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</row>
    <row r="26" spans="1:59" ht="12.75">
      <c r="A26" s="1"/>
      <c r="B26" s="55"/>
      <c r="C26" s="55"/>
      <c r="D26" s="55"/>
      <c r="E26" s="55"/>
      <c r="F26" s="55"/>
      <c r="G26" s="1"/>
      <c r="H26" s="26"/>
      <c r="I26" s="26"/>
      <c r="K26" s="26"/>
      <c r="L26" s="26"/>
      <c r="M26" s="26"/>
      <c r="N26" s="285"/>
      <c r="O26" s="286"/>
      <c r="P26" s="286"/>
      <c r="Q26" s="286"/>
      <c r="R26" s="286"/>
      <c r="S26" s="286"/>
      <c r="T26" s="286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</row>
    <row r="27" spans="1:59" ht="12.75">
      <c r="A27" s="1"/>
      <c r="B27" s="55"/>
      <c r="C27" s="55"/>
      <c r="D27" s="55"/>
      <c r="E27" s="55"/>
      <c r="F27" s="55"/>
      <c r="G27" s="1"/>
      <c r="H27" s="26"/>
      <c r="I27" s="26"/>
      <c r="K27" s="26"/>
      <c r="L27" s="26"/>
      <c r="M27" s="26"/>
      <c r="N27" s="285"/>
      <c r="O27" s="286"/>
      <c r="P27" s="286"/>
      <c r="Q27" s="286"/>
      <c r="R27" s="286"/>
      <c r="S27" s="286"/>
      <c r="T27" s="286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</row>
    <row r="28" spans="1:59" ht="12.75">
      <c r="A28" s="1"/>
      <c r="B28" s="244" t="s">
        <v>62</v>
      </c>
      <c r="C28" s="55"/>
      <c r="D28" s="55"/>
      <c r="E28" s="55"/>
      <c r="F28" s="55"/>
      <c r="G28" s="1"/>
      <c r="H28" s="26"/>
      <c r="I28" s="26"/>
      <c r="K28" s="26"/>
      <c r="L28" s="26"/>
      <c r="M28" s="26"/>
      <c r="N28" s="285"/>
      <c r="O28" s="286"/>
      <c r="P28" s="286"/>
      <c r="Q28" s="286"/>
      <c r="R28" s="286"/>
      <c r="S28" s="286"/>
      <c r="T28" s="286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</row>
    <row r="29" spans="1:59" ht="12.75">
      <c r="A29" s="1"/>
      <c r="B29" s="244" t="s">
        <v>154</v>
      </c>
      <c r="C29" s="55"/>
      <c r="D29" s="55"/>
      <c r="E29" s="55"/>
      <c r="F29" s="55"/>
      <c r="G29" s="1"/>
      <c r="H29" s="26"/>
      <c r="I29" s="26"/>
      <c r="K29" s="26"/>
      <c r="L29" s="26"/>
      <c r="M29" s="26"/>
      <c r="N29" s="285"/>
      <c r="O29" s="286"/>
      <c r="P29" s="286"/>
      <c r="Q29" s="286"/>
      <c r="R29" s="286"/>
      <c r="S29" s="286"/>
      <c r="T29" s="286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</row>
    <row r="30" spans="1:59" ht="12.75">
      <c r="A30" s="1"/>
      <c r="B30" s="244" t="s">
        <v>183</v>
      </c>
      <c r="C30" s="55"/>
      <c r="D30" s="55"/>
      <c r="E30" s="55"/>
      <c r="F30" s="55"/>
      <c r="G30" s="1"/>
      <c r="H30" s="26"/>
      <c r="I30" s="26"/>
      <c r="K30" s="26"/>
      <c r="L30" s="26"/>
      <c r="M30" s="26"/>
      <c r="N30" s="285"/>
      <c r="O30" s="286"/>
      <c r="P30" s="286"/>
      <c r="Q30" s="286"/>
      <c r="R30" s="286"/>
      <c r="S30" s="286"/>
      <c r="T30" s="286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</row>
    <row r="31" spans="1:59" ht="12.75">
      <c r="A31" s="17"/>
      <c r="B31" s="17"/>
      <c r="C31" s="17"/>
      <c r="D31" s="17"/>
      <c r="E31" s="17"/>
      <c r="F31" s="17"/>
      <c r="G31" s="17"/>
      <c r="H31" s="26"/>
      <c r="I31" s="26"/>
      <c r="K31" s="26"/>
      <c r="L31" s="26"/>
      <c r="M31" s="26"/>
      <c r="N31" s="285"/>
      <c r="O31" s="286"/>
      <c r="P31" s="286"/>
      <c r="Q31" s="286"/>
      <c r="R31" s="286"/>
      <c r="S31" s="286"/>
      <c r="T31" s="286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</row>
    <row r="32" spans="26:35" ht="12.75">
      <c r="Z32" s="1"/>
      <c r="AA32" s="26"/>
      <c r="AB32" s="22"/>
      <c r="AC32" s="22"/>
      <c r="AD32" s="22"/>
      <c r="AE32" s="22"/>
      <c r="AF32" s="35"/>
      <c r="AG32" s="35"/>
      <c r="AH32" s="35"/>
      <c r="AI32" s="35"/>
    </row>
    <row r="33" spans="26:35" ht="12.75">
      <c r="Z33" s="1"/>
      <c r="AA33" s="26"/>
      <c r="AB33" s="22"/>
      <c r="AC33" s="22"/>
      <c r="AD33" s="22"/>
      <c r="AE33" s="22"/>
      <c r="AF33" s="35"/>
      <c r="AG33" s="35"/>
      <c r="AH33" s="35"/>
      <c r="AI33" s="35"/>
    </row>
    <row r="34" spans="26:35" ht="12.75">
      <c r="Z34" s="1"/>
      <c r="AA34" s="26"/>
      <c r="AB34" s="22"/>
      <c r="AC34" s="22"/>
      <c r="AD34" s="22"/>
      <c r="AE34" s="22"/>
      <c r="AF34" s="35"/>
      <c r="AG34" s="35"/>
      <c r="AH34" s="35"/>
      <c r="AI34" s="35"/>
    </row>
    <row r="35" spans="26:35" ht="12.75">
      <c r="Z35" s="1"/>
      <c r="AA35" s="26"/>
      <c r="AB35" s="22"/>
      <c r="AC35" s="22"/>
      <c r="AD35" s="22"/>
      <c r="AE35" s="22"/>
      <c r="AF35" s="35"/>
      <c r="AG35" s="35"/>
      <c r="AH35" s="35"/>
      <c r="AI35" s="35"/>
    </row>
    <row r="36" spans="26:36" ht="12.75">
      <c r="Z36" s="1"/>
      <c r="AA36" s="26"/>
      <c r="AB36" s="22"/>
      <c r="AC36" s="22"/>
      <c r="AD36" s="22"/>
      <c r="AE36" s="22"/>
      <c r="AF36" s="35"/>
      <c r="AG36" s="35"/>
      <c r="AH36" s="35"/>
      <c r="AI36" s="35"/>
      <c r="AJ36" s="195"/>
    </row>
    <row r="37" spans="26:35" ht="12.75">
      <c r="Z37" s="17"/>
      <c r="AA37" s="26"/>
      <c r="AB37" s="22"/>
      <c r="AC37" s="22"/>
      <c r="AD37" s="22"/>
      <c r="AE37" s="22"/>
      <c r="AF37" s="35"/>
      <c r="AG37" s="35"/>
      <c r="AH37" s="35"/>
      <c r="AI37" s="35"/>
    </row>
    <row r="38" spans="26:35" ht="12.75">
      <c r="Z38" s="17"/>
      <c r="AA38" s="24"/>
      <c r="AB38" s="22"/>
      <c r="AC38" s="22"/>
      <c r="AD38" s="22"/>
      <c r="AE38" s="22"/>
      <c r="AF38" s="35"/>
      <c r="AG38" s="35"/>
      <c r="AH38" s="35"/>
      <c r="AI38" s="35"/>
    </row>
    <row r="39" spans="26:35" ht="12.75">
      <c r="Z39" s="34"/>
      <c r="AA39" s="30"/>
      <c r="AB39" s="22"/>
      <c r="AC39" s="22"/>
      <c r="AD39" s="22"/>
      <c r="AE39" s="22"/>
      <c r="AF39" s="35"/>
      <c r="AG39" s="35"/>
      <c r="AH39" s="35"/>
      <c r="AI39" s="35"/>
    </row>
    <row r="40" spans="26:35" ht="12.75">
      <c r="Z40" s="17"/>
      <c r="AA40" s="24"/>
      <c r="AB40" s="22"/>
      <c r="AC40" s="22"/>
      <c r="AD40" s="22"/>
      <c r="AE40" s="22"/>
      <c r="AF40" s="35"/>
      <c r="AG40" s="35"/>
      <c r="AH40" s="35"/>
      <c r="AI40" s="35"/>
    </row>
    <row r="41" spans="26:35" ht="12.75">
      <c r="Z41" s="8"/>
      <c r="AA41" s="27"/>
      <c r="AB41" s="22"/>
      <c r="AC41" s="22"/>
      <c r="AD41" s="22"/>
      <c r="AE41" s="22"/>
      <c r="AF41" s="35"/>
      <c r="AG41" s="35"/>
      <c r="AH41" s="35"/>
      <c r="AI41" s="35"/>
    </row>
    <row r="42" spans="26:35" ht="12.75">
      <c r="Z42" s="17"/>
      <c r="AA42" s="26"/>
      <c r="AB42" s="22"/>
      <c r="AC42" s="22"/>
      <c r="AD42" s="22"/>
      <c r="AE42" s="22"/>
      <c r="AF42" s="35"/>
      <c r="AG42" s="35"/>
      <c r="AH42" s="35"/>
      <c r="AI42" s="35"/>
    </row>
    <row r="43" spans="26:35" ht="12.75">
      <c r="Z43" s="17"/>
      <c r="AA43" s="26"/>
      <c r="AB43" s="22"/>
      <c r="AC43" s="22"/>
      <c r="AD43" s="22"/>
      <c r="AE43" s="22"/>
      <c r="AF43" s="35"/>
      <c r="AG43" s="35"/>
      <c r="AH43" s="35"/>
      <c r="AI43" s="35"/>
    </row>
    <row r="44" spans="26:35" ht="12.75">
      <c r="Z44" s="17"/>
      <c r="AA44" s="26"/>
      <c r="AB44" s="22"/>
      <c r="AC44" s="22"/>
      <c r="AD44" s="22"/>
      <c r="AE44" s="22"/>
      <c r="AF44" s="35"/>
      <c r="AG44" s="35"/>
      <c r="AH44" s="35"/>
      <c r="AI44" s="35"/>
    </row>
    <row r="45" spans="26:35" ht="12.75">
      <c r="Z45" s="17"/>
      <c r="AA45" s="26"/>
      <c r="AB45" s="22"/>
      <c r="AC45" s="22"/>
      <c r="AD45" s="22"/>
      <c r="AE45" s="22"/>
      <c r="AF45" s="35"/>
      <c r="AG45" s="35"/>
      <c r="AH45" s="35"/>
      <c r="AI45" s="35"/>
    </row>
    <row r="46" spans="26:35" ht="12.75">
      <c r="Z46" s="17"/>
      <c r="AA46" s="26"/>
      <c r="AB46" s="22"/>
      <c r="AC46" s="22"/>
      <c r="AD46" s="22"/>
      <c r="AE46" s="22"/>
      <c r="AF46" s="35"/>
      <c r="AG46" s="35"/>
      <c r="AH46" s="35"/>
      <c r="AI46" s="35"/>
    </row>
    <row r="47" spans="26:35" ht="12.75">
      <c r="Z47" s="17"/>
      <c r="AA47" s="26"/>
      <c r="AB47" s="22"/>
      <c r="AC47" s="22"/>
      <c r="AD47" s="22"/>
      <c r="AE47" s="22"/>
      <c r="AF47" s="35"/>
      <c r="AG47" s="35"/>
      <c r="AH47" s="35"/>
      <c r="AI47" s="35"/>
    </row>
    <row r="48" spans="26:35" ht="12.75">
      <c r="Z48" s="17"/>
      <c r="AA48" s="26"/>
      <c r="AB48" s="22"/>
      <c r="AC48" s="22"/>
      <c r="AD48" s="22"/>
      <c r="AE48" s="22"/>
      <c r="AF48" s="35"/>
      <c r="AG48" s="35"/>
      <c r="AH48" s="35"/>
      <c r="AI48" s="35"/>
    </row>
    <row r="49" spans="26:35" ht="12.75">
      <c r="Z49" s="17"/>
      <c r="AA49" s="26"/>
      <c r="AB49" s="22"/>
      <c r="AC49" s="22"/>
      <c r="AD49" s="22"/>
      <c r="AE49" s="22"/>
      <c r="AF49" s="35"/>
      <c r="AG49" s="35"/>
      <c r="AH49" s="35"/>
      <c r="AI49" s="35"/>
    </row>
    <row r="50" spans="26:35" ht="12.75">
      <c r="Z50" s="17"/>
      <c r="AA50" s="26"/>
      <c r="AB50" s="22"/>
      <c r="AC50" s="22"/>
      <c r="AD50" s="22"/>
      <c r="AE50" s="22"/>
      <c r="AF50" s="35"/>
      <c r="AG50" s="35"/>
      <c r="AH50" s="35"/>
      <c r="AI50" s="35"/>
    </row>
    <row r="51" spans="26:35" ht="12.75">
      <c r="Z51" s="17"/>
      <c r="AA51" s="26"/>
      <c r="AB51" s="22"/>
      <c r="AC51" s="22"/>
      <c r="AD51" s="22"/>
      <c r="AE51" s="22"/>
      <c r="AF51" s="35"/>
      <c r="AG51" s="35"/>
      <c r="AH51" s="35"/>
      <c r="AI51" s="35"/>
    </row>
    <row r="52" spans="26:35" ht="12.75">
      <c r="Z52" s="17"/>
      <c r="AA52" s="26"/>
      <c r="AB52" s="22"/>
      <c r="AC52" s="22"/>
      <c r="AD52" s="22"/>
      <c r="AE52" s="22"/>
      <c r="AF52" s="35"/>
      <c r="AG52" s="35"/>
      <c r="AH52" s="35"/>
      <c r="AI52" s="35"/>
    </row>
    <row r="53" spans="26:35" ht="12.75">
      <c r="Z53" s="12"/>
      <c r="AA53" s="26"/>
      <c r="AB53" s="22"/>
      <c r="AC53" s="22"/>
      <c r="AD53" s="22"/>
      <c r="AE53" s="22"/>
      <c r="AF53" s="35"/>
      <c r="AG53" s="35"/>
      <c r="AH53" s="35"/>
      <c r="AI53" s="35"/>
    </row>
    <row r="54" spans="26:35" ht="12.75">
      <c r="Z54" s="17"/>
      <c r="AA54" s="26"/>
      <c r="AB54" s="22"/>
      <c r="AC54" s="22"/>
      <c r="AD54" s="22"/>
      <c r="AE54" s="22"/>
      <c r="AF54" s="35"/>
      <c r="AG54" s="35"/>
      <c r="AH54" s="35"/>
      <c r="AI54" s="35"/>
    </row>
    <row r="55" spans="26:35" ht="12.75">
      <c r="Z55" s="17"/>
      <c r="AA55" s="26"/>
      <c r="AB55" s="22"/>
      <c r="AC55" s="22"/>
      <c r="AD55" s="22"/>
      <c r="AE55" s="22"/>
      <c r="AF55" s="35"/>
      <c r="AG55" s="35"/>
      <c r="AH55" s="35"/>
      <c r="AI55" s="35"/>
    </row>
    <row r="56" spans="26:35" ht="12.75">
      <c r="Z56" s="17"/>
      <c r="AA56" s="16"/>
      <c r="AB56" s="22"/>
      <c r="AC56" s="22"/>
      <c r="AD56" s="22"/>
      <c r="AE56" s="22"/>
      <c r="AF56" s="35"/>
      <c r="AG56" s="35"/>
      <c r="AH56" s="35"/>
      <c r="AI56" s="35"/>
    </row>
    <row r="57" spans="26:35" ht="12.75">
      <c r="Z57" s="12"/>
      <c r="AA57" s="16"/>
      <c r="AB57" s="22"/>
      <c r="AC57" s="22"/>
      <c r="AD57" s="22"/>
      <c r="AE57" s="22"/>
      <c r="AF57" s="35"/>
      <c r="AG57" s="35"/>
      <c r="AH57" s="35"/>
      <c r="AI57" s="3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B2:CP5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4" max="23" width="13.140625" style="0" customWidth="1"/>
    <col min="24" max="25" width="13.140625" style="157" customWidth="1"/>
    <col min="26" max="26" width="18.8515625" style="0" customWidth="1"/>
    <col min="27" max="27" width="18.140625" style="0" customWidth="1"/>
    <col min="28" max="64" width="8.00390625" style="0" customWidth="1"/>
  </cols>
  <sheetData>
    <row r="2" spans="2:10" ht="15.75" customHeight="1">
      <c r="B2" s="342" t="s">
        <v>126</v>
      </c>
      <c r="C2" s="342"/>
      <c r="D2" s="342"/>
      <c r="E2" s="342"/>
      <c r="F2" s="342"/>
      <c r="G2" s="342"/>
      <c r="H2" s="342"/>
      <c r="I2" s="342"/>
      <c r="J2" s="342"/>
    </row>
    <row r="3" spans="2:83" ht="15.75" customHeight="1">
      <c r="B3" s="342"/>
      <c r="C3" s="342"/>
      <c r="D3" s="342"/>
      <c r="E3" s="342"/>
      <c r="F3" s="342"/>
      <c r="G3" s="342"/>
      <c r="H3" s="342"/>
      <c r="I3" s="342"/>
      <c r="J3" s="342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</row>
    <row r="4" spans="26:83" ht="12.75">
      <c r="Z4" s="285"/>
      <c r="AA4" s="11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</row>
    <row r="5" spans="14:83" s="158" customFormat="1" ht="12.75"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47"/>
      <c r="Y5" s="147"/>
      <c r="Z5" s="285"/>
      <c r="AA5" s="11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98"/>
      <c r="BU5" s="298"/>
      <c r="BV5" s="298"/>
      <c r="BW5" s="298"/>
      <c r="BX5" s="298"/>
      <c r="BY5" s="298"/>
      <c r="BZ5" s="298"/>
      <c r="CA5" s="298"/>
      <c r="CB5" s="298"/>
      <c r="CC5" s="298"/>
      <c r="CD5" s="298"/>
      <c r="CE5" s="298"/>
    </row>
    <row r="6" spans="14:83" s="37" customFormat="1" ht="12.75">
      <c r="N6" s="31"/>
      <c r="O6" s="31"/>
      <c r="P6" s="31"/>
      <c r="Q6" s="31"/>
      <c r="R6" s="31"/>
      <c r="S6" s="31"/>
      <c r="T6" s="31"/>
      <c r="U6" s="31"/>
      <c r="V6" s="31"/>
      <c r="W6" s="31"/>
      <c r="X6" s="149"/>
      <c r="Y6" s="149"/>
      <c r="Z6" s="285"/>
      <c r="AA6" s="11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</row>
    <row r="7" spans="14:83" ht="12.75"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200"/>
      <c r="Y7" s="200"/>
      <c r="Z7" s="285"/>
      <c r="AA7" s="11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</row>
    <row r="8" spans="26:83" ht="12.75">
      <c r="Z8" s="285"/>
      <c r="AA8" s="11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</row>
    <row r="9" spans="14:83" ht="12.75">
      <c r="N9" s="115" t="s">
        <v>186</v>
      </c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</row>
    <row r="10" spans="15:83" ht="12.75">
      <c r="O10" s="107" t="s">
        <v>155</v>
      </c>
      <c r="P10" s="107" t="s">
        <v>156</v>
      </c>
      <c r="Q10" s="107" t="s">
        <v>157</v>
      </c>
      <c r="R10" s="107" t="s">
        <v>158</v>
      </c>
      <c r="S10" s="107" t="s">
        <v>159</v>
      </c>
      <c r="T10" s="107" t="s">
        <v>160</v>
      </c>
      <c r="U10" s="107" t="s">
        <v>161</v>
      </c>
      <c r="V10" s="107" t="s">
        <v>162</v>
      </c>
      <c r="W10" s="107" t="s">
        <v>163</v>
      </c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</row>
    <row r="11" spans="14:83" ht="12.75">
      <c r="N11" t="s">
        <v>122</v>
      </c>
      <c r="O11" s="35">
        <v>42.8559405654665</v>
      </c>
      <c r="P11" s="35">
        <v>33.81564776637977</v>
      </c>
      <c r="Q11" s="35">
        <v>31.986842337922347</v>
      </c>
      <c r="R11" s="35">
        <v>29.166876948035338</v>
      </c>
      <c r="S11" s="35">
        <v>27.288528244762873</v>
      </c>
      <c r="T11" s="35">
        <v>29.12467451762322</v>
      </c>
      <c r="U11" s="35">
        <v>25.31917034022369</v>
      </c>
      <c r="V11" s="35">
        <v>14.100149883443658</v>
      </c>
      <c r="W11" s="35">
        <v>4.91348167480496</v>
      </c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</row>
    <row r="12" spans="14:83" ht="12.75">
      <c r="N12" t="s">
        <v>3</v>
      </c>
      <c r="O12" s="35">
        <v>41.57155265697428</v>
      </c>
      <c r="P12" s="35">
        <v>43.486251343224566</v>
      </c>
      <c r="Q12" s="35">
        <v>41.2691059138814</v>
      </c>
      <c r="R12" s="35">
        <v>40.23194658933182</v>
      </c>
      <c r="S12" s="35">
        <v>40.38332328448906</v>
      </c>
      <c r="T12" s="35">
        <v>35.89109964469323</v>
      </c>
      <c r="U12" s="35">
        <v>41.22517099773087</v>
      </c>
      <c r="V12" s="35">
        <v>28.70731268169856</v>
      </c>
      <c r="W12" s="35">
        <v>9.937486935865595</v>
      </c>
      <c r="Z12" s="285"/>
      <c r="AA12" s="290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</row>
    <row r="13" spans="14:83" ht="12.75">
      <c r="N13" t="s">
        <v>6</v>
      </c>
      <c r="O13" s="35">
        <v>33.17260535117722</v>
      </c>
      <c r="P13" s="35">
        <v>34.44096583662211</v>
      </c>
      <c r="Q13" s="35">
        <v>31.00201750334698</v>
      </c>
      <c r="R13" s="35">
        <v>29.547984505654917</v>
      </c>
      <c r="S13" s="35">
        <v>34.79249258396864</v>
      </c>
      <c r="T13" s="35">
        <v>24.97303237095507</v>
      </c>
      <c r="U13" s="35">
        <v>25.688036139729984</v>
      </c>
      <c r="V13" s="35">
        <v>19.974906448570756</v>
      </c>
      <c r="W13" s="35">
        <v>8.315885552192741</v>
      </c>
      <c r="Z13" s="285"/>
      <c r="AA13" s="286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</row>
    <row r="14" spans="26:83" ht="12.75"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</row>
    <row r="15" spans="26:83" ht="12.75"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</row>
    <row r="16" spans="26:83" ht="12.75"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</row>
    <row r="17" spans="26:83" ht="12.75"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</row>
    <row r="18" spans="26:83" ht="12.75"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</row>
    <row r="19" spans="26:83" ht="12.75"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</row>
    <row r="20" spans="26:83" ht="12.75"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</row>
    <row r="21" spans="15:83" ht="12.75">
      <c r="O21" s="107"/>
      <c r="P21" s="107"/>
      <c r="Q21" s="107"/>
      <c r="R21" s="107"/>
      <c r="S21" s="107"/>
      <c r="T21" s="107"/>
      <c r="U21" s="107"/>
      <c r="V21" s="107"/>
      <c r="W21" s="107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</row>
    <row r="22" spans="26:83" ht="12.75"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</row>
    <row r="23" spans="26:83" ht="12.75"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</row>
    <row r="24" spans="26:83" ht="12.75"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</row>
    <row r="25" spans="26:83" ht="12.75"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</row>
    <row r="26" spans="26:83" ht="12.75"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</row>
    <row r="27" spans="26:83" ht="12.75"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</row>
    <row r="28" spans="26:83" ht="12.75"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</row>
    <row r="29" spans="26:83" ht="12.75"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</row>
    <row r="30" spans="26:83" ht="12.75"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</row>
    <row r="31" spans="26:83" ht="12.75"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</row>
    <row r="32" spans="2:83" ht="12.75">
      <c r="B32" s="245" t="s">
        <v>62</v>
      </c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</row>
    <row r="33" spans="2:83" ht="12.75">
      <c r="B33" s="243" t="s">
        <v>164</v>
      </c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</row>
    <row r="34" spans="2:83" s="8" customFormat="1" ht="12.75">
      <c r="B34" s="243" t="s">
        <v>183</v>
      </c>
      <c r="X34" s="105"/>
      <c r="Y34" s="105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</row>
    <row r="35" spans="24:83" s="8" customFormat="1" ht="12.75">
      <c r="X35" s="105"/>
      <c r="Y35" s="105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</row>
    <row r="36" spans="24:83" s="8" customFormat="1" ht="12.75">
      <c r="X36" s="105"/>
      <c r="Y36" s="105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</row>
    <row r="37" spans="26:85" ht="12.75">
      <c r="Z37" s="137"/>
      <c r="AA37" s="5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143"/>
      <c r="AM37" s="215"/>
      <c r="AN37" s="143"/>
      <c r="AO37" s="143"/>
      <c r="AP37" s="143"/>
      <c r="AQ37" s="215"/>
      <c r="AR37" s="143"/>
      <c r="AS37" s="143"/>
      <c r="AT37" s="143"/>
      <c r="AU37" s="215"/>
      <c r="AV37" s="143"/>
      <c r="AW37" s="143"/>
      <c r="AX37" s="143"/>
      <c r="AY37" s="215"/>
      <c r="AZ37" s="143"/>
      <c r="BA37" s="143"/>
      <c r="BB37" s="143"/>
      <c r="BC37" s="215"/>
      <c r="BD37" s="143"/>
      <c r="BE37" s="143"/>
      <c r="BF37" s="143"/>
      <c r="BG37" s="215"/>
      <c r="BH37" s="143"/>
      <c r="BI37" s="143"/>
      <c r="BJ37" s="143"/>
      <c r="BK37" s="215"/>
      <c r="CG37" s="199"/>
    </row>
    <row r="38" spans="26:85" ht="12.75">
      <c r="Z38" s="137"/>
      <c r="AA38" s="5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143"/>
      <c r="AM38" s="215"/>
      <c r="AN38" s="143"/>
      <c r="AO38" s="143"/>
      <c r="AP38" s="143"/>
      <c r="AQ38" s="215"/>
      <c r="AR38" s="143"/>
      <c r="AS38" s="143"/>
      <c r="AT38" s="143"/>
      <c r="AU38" s="215"/>
      <c r="AV38" s="143"/>
      <c r="AW38" s="143"/>
      <c r="AX38" s="143"/>
      <c r="AY38" s="215"/>
      <c r="AZ38" s="143"/>
      <c r="BA38" s="143"/>
      <c r="BB38" s="143"/>
      <c r="BC38" s="215"/>
      <c r="BD38" s="143"/>
      <c r="BE38" s="143"/>
      <c r="BF38" s="143"/>
      <c r="BG38" s="215"/>
      <c r="BH38" s="143"/>
      <c r="BI38" s="143"/>
      <c r="BJ38" s="143"/>
      <c r="BK38" s="215"/>
      <c r="CG38" s="199"/>
    </row>
    <row r="39" spans="26:63" ht="12.75">
      <c r="Z39" s="12"/>
      <c r="AE39" s="215"/>
      <c r="AI39" s="215"/>
      <c r="AM39" s="215"/>
      <c r="AQ39" s="215"/>
      <c r="AU39" s="215"/>
      <c r="AY39" s="215"/>
      <c r="BC39" s="215"/>
      <c r="BG39" s="215"/>
      <c r="BK39" s="215"/>
    </row>
    <row r="40" ht="12.75" customHeight="1">
      <c r="AA40" s="21"/>
    </row>
    <row r="43" ht="12.75">
      <c r="CG43" s="275"/>
    </row>
    <row r="46" ht="12.75">
      <c r="Z46" s="8"/>
    </row>
    <row r="47" spans="86:93" ht="12.75">
      <c r="CH47" s="199"/>
      <c r="CI47" s="199"/>
      <c r="CJ47" s="199"/>
      <c r="CK47" s="199"/>
      <c r="CL47" s="199"/>
      <c r="CM47" s="199"/>
      <c r="CN47" s="199"/>
      <c r="CO47" s="199"/>
    </row>
    <row r="48" spans="27:93" ht="12.75">
      <c r="AA48" s="107"/>
      <c r="AB48" s="107"/>
      <c r="AC48" s="107"/>
      <c r="AD48" s="107"/>
      <c r="AE48" s="107"/>
      <c r="AF48" s="107"/>
      <c r="AG48" s="107"/>
      <c r="AH48" s="107"/>
      <c r="AI48" s="107"/>
      <c r="CH48" s="199"/>
      <c r="CI48" s="199"/>
      <c r="CJ48" s="199"/>
      <c r="CK48" s="199"/>
      <c r="CL48" s="199"/>
      <c r="CM48" s="199"/>
      <c r="CN48" s="199"/>
      <c r="CO48" s="199"/>
    </row>
    <row r="49" spans="30:93" ht="12.75">
      <c r="AD49" s="242"/>
      <c r="CH49" s="199"/>
      <c r="CI49" s="199"/>
      <c r="CJ49" s="199"/>
      <c r="CK49" s="199"/>
      <c r="CL49" s="199"/>
      <c r="CM49" s="199"/>
      <c r="CN49" s="199"/>
      <c r="CO49" s="199"/>
    </row>
    <row r="50" spans="30:93" ht="12.75">
      <c r="AD50" s="242"/>
      <c r="CH50" s="199"/>
      <c r="CI50" s="199"/>
      <c r="CJ50" s="199"/>
      <c r="CK50" s="199"/>
      <c r="CL50" s="199"/>
      <c r="CM50" s="199"/>
      <c r="CN50" s="199"/>
      <c r="CO50" s="199"/>
    </row>
    <row r="51" spans="30:93" ht="12.75">
      <c r="AD51" s="242"/>
      <c r="CH51" s="199"/>
      <c r="CI51" s="199"/>
      <c r="CJ51" s="199"/>
      <c r="CK51" s="199"/>
      <c r="CL51" s="199"/>
      <c r="CM51" s="199"/>
      <c r="CN51" s="199"/>
      <c r="CO51" s="199"/>
    </row>
    <row r="52" spans="30:93" ht="12.75">
      <c r="AD52" s="242"/>
      <c r="CH52" s="199"/>
      <c r="CI52" s="199"/>
      <c r="CJ52" s="199"/>
      <c r="CK52" s="199"/>
      <c r="CL52" s="199"/>
      <c r="CM52" s="199"/>
      <c r="CN52" s="199"/>
      <c r="CO52" s="199"/>
    </row>
    <row r="53" spans="86:93" ht="12.75">
      <c r="CH53" s="199"/>
      <c r="CI53" s="199"/>
      <c r="CJ53" s="199"/>
      <c r="CK53" s="199"/>
      <c r="CL53" s="199"/>
      <c r="CM53" s="199"/>
      <c r="CN53" s="199"/>
      <c r="CO53" s="199"/>
    </row>
    <row r="58" spans="86:94" ht="12.75">
      <c r="CH58" s="275"/>
      <c r="CI58" s="275"/>
      <c r="CJ58" s="275"/>
      <c r="CK58" s="275"/>
      <c r="CL58" s="275"/>
      <c r="CM58" s="275"/>
      <c r="CN58" s="275"/>
      <c r="CO58" s="275"/>
      <c r="CP58" s="275"/>
    </row>
  </sheetData>
  <sheetProtection/>
  <mergeCells count="1">
    <mergeCell ref="B2:J3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2:CH59"/>
  <sheetViews>
    <sheetView showGridLines="0" zoomScaleSheetLayoutView="100" zoomScalePageLayoutView="0" workbookViewId="0" topLeftCell="A1">
      <selection activeCell="I42" sqref="I42"/>
    </sheetView>
  </sheetViews>
  <sheetFormatPr defaultColWidth="9.140625" defaultRowHeight="12.75"/>
  <cols>
    <col min="14" max="23" width="13.140625" style="0" customWidth="1"/>
    <col min="24" max="25" width="13.140625" style="157" customWidth="1"/>
    <col min="26" max="26" width="38.421875" style="0" bestFit="1" customWidth="1"/>
    <col min="27" max="27" width="32.00390625" style="0" bestFit="1" customWidth="1"/>
    <col min="28" max="64" width="8.140625" style="0" customWidth="1"/>
  </cols>
  <sheetData>
    <row r="2" spans="2:86" ht="15.75" customHeight="1">
      <c r="B2" s="342" t="s">
        <v>127</v>
      </c>
      <c r="C2" s="342"/>
      <c r="D2" s="342"/>
      <c r="E2" s="342"/>
      <c r="F2" s="342"/>
      <c r="G2" s="342"/>
      <c r="H2" s="342"/>
      <c r="I2" s="342"/>
      <c r="J2" s="342"/>
      <c r="Z2" s="285"/>
      <c r="AA2" s="11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</row>
    <row r="3" spans="2:86" ht="15.75" customHeight="1">
      <c r="B3" s="342"/>
      <c r="C3" s="342"/>
      <c r="D3" s="342"/>
      <c r="E3" s="342"/>
      <c r="F3" s="342"/>
      <c r="G3" s="342"/>
      <c r="H3" s="342"/>
      <c r="I3" s="342"/>
      <c r="J3" s="342"/>
      <c r="Z3" s="285"/>
      <c r="AA3" s="11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</row>
    <row r="4" spans="14:86" s="158" customFormat="1" ht="12.75"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47"/>
      <c r="Y4" s="147"/>
      <c r="Z4" s="285"/>
      <c r="AA4" s="11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</row>
    <row r="5" spans="14:86" s="37" customFormat="1" ht="12.75">
      <c r="N5" s="31"/>
      <c r="O5" s="31"/>
      <c r="P5" s="31"/>
      <c r="Q5" s="31"/>
      <c r="R5" s="31"/>
      <c r="S5" s="31"/>
      <c r="T5" s="31"/>
      <c r="U5" s="31"/>
      <c r="V5" s="31"/>
      <c r="W5" s="31"/>
      <c r="X5" s="149"/>
      <c r="Y5" s="149"/>
      <c r="Z5" s="285"/>
      <c r="AA5" s="11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</row>
    <row r="6" spans="14:86" ht="12.75"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200"/>
      <c r="Y6" s="200"/>
      <c r="Z6" s="285"/>
      <c r="AA6" s="11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</row>
    <row r="7" spans="14:86" ht="12.75">
      <c r="N7" s="157"/>
      <c r="O7" s="157"/>
      <c r="P7" s="157"/>
      <c r="Q7" s="157"/>
      <c r="R7" s="157"/>
      <c r="S7" s="157"/>
      <c r="T7" s="157"/>
      <c r="U7" s="157"/>
      <c r="V7" s="157"/>
      <c r="W7" s="157"/>
      <c r="Z7" s="285"/>
      <c r="AA7" s="11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</row>
    <row r="8" spans="14:86" ht="12.75">
      <c r="N8" s="115" t="s">
        <v>186</v>
      </c>
      <c r="O8" s="157"/>
      <c r="P8" s="157"/>
      <c r="Q8" s="157"/>
      <c r="R8" s="157"/>
      <c r="S8" s="157"/>
      <c r="T8" s="157"/>
      <c r="U8" s="157"/>
      <c r="V8" s="157"/>
      <c r="W8" s="157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</row>
    <row r="9" spans="15:86" ht="12.75">
      <c r="O9" t="s">
        <v>155</v>
      </c>
      <c r="P9" t="s">
        <v>156</v>
      </c>
      <c r="Q9" t="s">
        <v>157</v>
      </c>
      <c r="R9" t="s">
        <v>158</v>
      </c>
      <c r="S9" t="s">
        <v>159</v>
      </c>
      <c r="T9" t="s">
        <v>160</v>
      </c>
      <c r="U9" t="s">
        <v>161</v>
      </c>
      <c r="V9" t="s">
        <v>162</v>
      </c>
      <c r="W9" t="s">
        <v>163</v>
      </c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</row>
    <row r="10" spans="14:86" ht="12.75">
      <c r="N10" t="s">
        <v>87</v>
      </c>
      <c r="O10" s="35">
        <v>41.93324470986708</v>
      </c>
      <c r="P10" s="35">
        <v>37.06905034499381</v>
      </c>
      <c r="Q10" s="35">
        <v>34.40655848420901</v>
      </c>
      <c r="R10" s="35">
        <v>33.44688901116174</v>
      </c>
      <c r="S10" s="35">
        <v>31.985713038213863</v>
      </c>
      <c r="T10" s="35">
        <v>31.26855308266281</v>
      </c>
      <c r="U10" s="35">
        <v>32.89959413671065</v>
      </c>
      <c r="V10" s="35">
        <v>18.93293246404073</v>
      </c>
      <c r="W10" s="35">
        <v>6.183091434871138</v>
      </c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</row>
    <row r="11" spans="14:86" ht="12.75">
      <c r="N11" t="s">
        <v>88</v>
      </c>
      <c r="O11" s="35">
        <v>41.56033860762429</v>
      </c>
      <c r="P11" s="35">
        <v>36.092566366202206</v>
      </c>
      <c r="Q11" s="35">
        <v>33.55010599949448</v>
      </c>
      <c r="R11" s="35">
        <v>30.156293334642626</v>
      </c>
      <c r="S11" s="35">
        <v>28.881054378879973</v>
      </c>
      <c r="T11" s="35">
        <v>28.49647511829836</v>
      </c>
      <c r="U11" s="35">
        <v>27.51243554847902</v>
      </c>
      <c r="V11" s="35">
        <v>16.431929191753593</v>
      </c>
      <c r="W11" s="35">
        <v>6.568260524927719</v>
      </c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</row>
    <row r="12" spans="14:86" ht="12.75">
      <c r="N12" t="s">
        <v>48</v>
      </c>
      <c r="O12" s="35">
        <v>50.44157530720156</v>
      </c>
      <c r="P12" s="35">
        <v>42.5440615296476</v>
      </c>
      <c r="Q12" s="35">
        <v>46.278376958202664</v>
      </c>
      <c r="R12" s="35">
        <v>35.64904247842012</v>
      </c>
      <c r="S12" s="35">
        <v>37.5405424841173</v>
      </c>
      <c r="T12" s="35">
        <v>32.715580270731884</v>
      </c>
      <c r="U12" s="35">
        <v>31.901527444541372</v>
      </c>
      <c r="V12" s="35">
        <v>24.329932113378934</v>
      </c>
      <c r="W12" s="35">
        <v>10.770777532541906</v>
      </c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</row>
    <row r="13" spans="14:86" ht="12.75">
      <c r="N13" t="s">
        <v>144</v>
      </c>
      <c r="O13" s="35">
        <v>36.4148292787203</v>
      </c>
      <c r="P13" s="35">
        <v>31.537268733299552</v>
      </c>
      <c r="Q13" s="35">
        <v>27.676842636441044</v>
      </c>
      <c r="R13" s="35">
        <v>28.161642596648367</v>
      </c>
      <c r="S13" s="35">
        <v>28.293991174718435</v>
      </c>
      <c r="T13" s="35">
        <v>27.71449242790754</v>
      </c>
      <c r="U13" s="35">
        <v>23.344097974464432</v>
      </c>
      <c r="V13" s="35">
        <v>14.616437896129481</v>
      </c>
      <c r="W13" s="35">
        <v>4.666916392862394</v>
      </c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</row>
    <row r="14" spans="14:86" ht="12.75">
      <c r="N14" s="97"/>
      <c r="O14" s="157"/>
      <c r="P14" s="157"/>
      <c r="Q14" s="157"/>
      <c r="R14" s="157"/>
      <c r="S14" s="157"/>
      <c r="T14" s="157"/>
      <c r="U14" s="157"/>
      <c r="V14" s="157"/>
      <c r="W14" s="157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</row>
    <row r="15" spans="14:86" ht="12.75">
      <c r="N15" s="97"/>
      <c r="O15" s="157"/>
      <c r="P15" s="157"/>
      <c r="Q15" s="157"/>
      <c r="R15" s="157"/>
      <c r="S15" s="157"/>
      <c r="T15" s="157"/>
      <c r="U15" s="157"/>
      <c r="V15" s="157"/>
      <c r="W15" s="157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</row>
    <row r="16" spans="26:86" ht="12.75"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</row>
    <row r="17" spans="26:86" ht="12.75"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</row>
    <row r="18" spans="26:86" ht="12.75"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</row>
    <row r="19" spans="26:86" ht="12.75"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</row>
    <row r="20" spans="26:86" ht="12.75"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</row>
    <row r="21" spans="26:86" ht="12.75"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</row>
    <row r="22" spans="26:86" ht="12.75"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</row>
    <row r="23" spans="26:86" ht="12.75"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</row>
    <row r="24" spans="26:86" ht="12.75"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</row>
    <row r="25" spans="26:86" ht="12.75"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</row>
    <row r="26" spans="26:86" ht="12.75"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</row>
    <row r="27" spans="26:86" ht="12.75"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</row>
    <row r="28" spans="26:86" ht="12.75"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</row>
    <row r="29" spans="26:86" ht="12.75"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</row>
    <row r="30" spans="24:86" s="8" customFormat="1" ht="12.75">
      <c r="X30" s="105"/>
      <c r="Y30" s="105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</row>
    <row r="31" spans="14:86" s="8" customFormat="1" ht="12.75"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</row>
    <row r="32" spans="2:86" s="8" customFormat="1" ht="12.75">
      <c r="B32" s="245" t="s">
        <v>62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</row>
    <row r="33" spans="2:86" s="8" customFormat="1" ht="12.75">
      <c r="B33" s="243" t="s">
        <v>164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</row>
    <row r="34" spans="2:86" s="8" customFormat="1" ht="12.75">
      <c r="B34" s="243" t="s">
        <v>183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</row>
    <row r="35" spans="14:86" s="8" customFormat="1" ht="12.75"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</row>
    <row r="36" spans="14:86" s="8" customFormat="1" ht="12.75"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</row>
    <row r="37" spans="1:86" ht="12.75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6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</row>
    <row r="38" spans="1:86" ht="12.75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X38" s="285"/>
      <c r="BY38" s="285"/>
      <c r="BZ38" s="285"/>
      <c r="CA38" s="285"/>
      <c r="CB38" s="285"/>
      <c r="CC38" s="285"/>
      <c r="CD38" s="285"/>
      <c r="CE38" s="285"/>
      <c r="CF38" s="285"/>
      <c r="CG38" s="285"/>
      <c r="CH38" s="285"/>
    </row>
    <row r="39" spans="1:86" ht="12.75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11"/>
      <c r="AA39" s="12"/>
      <c r="AB39" s="12"/>
      <c r="AC39" s="12"/>
      <c r="AD39" s="12"/>
      <c r="AE39" s="12"/>
      <c r="AF39" s="12"/>
      <c r="AG39" s="12"/>
      <c r="AH39" s="11"/>
      <c r="AI39" s="11"/>
      <c r="AJ39" s="11"/>
      <c r="AK39" s="11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</row>
    <row r="40" spans="1:86" ht="12.75" customHeight="1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</row>
    <row r="41" spans="1:86" ht="12.7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20"/>
      <c r="AA41" s="299"/>
      <c r="AB41" s="299"/>
      <c r="AC41" s="220"/>
      <c r="AD41" s="220"/>
      <c r="AE41" s="220"/>
      <c r="AF41" s="220"/>
      <c r="AG41" s="179"/>
      <c r="AH41" s="21"/>
      <c r="AI41" s="21"/>
      <c r="AJ41" s="21"/>
      <c r="AK41" s="21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285"/>
      <c r="BL41" s="286"/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5"/>
      <c r="CG41" s="285"/>
      <c r="CH41" s="285"/>
    </row>
    <row r="42" spans="1:86" ht="12.7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20"/>
      <c r="AA42" s="21"/>
      <c r="AB42" s="301"/>
      <c r="AC42" s="301"/>
      <c r="AD42" s="301"/>
      <c r="AE42" s="301"/>
      <c r="AF42" s="263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296"/>
      <c r="BL42" s="296"/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5"/>
      <c r="CE42" s="285"/>
      <c r="CF42" s="285"/>
      <c r="CG42" s="285"/>
      <c r="CH42" s="285"/>
    </row>
    <row r="43" spans="1:86" ht="12.75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20"/>
      <c r="AA43" s="21"/>
      <c r="AB43" s="301"/>
      <c r="AC43" s="301"/>
      <c r="AD43" s="301"/>
      <c r="AE43" s="301"/>
      <c r="AF43" s="263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296"/>
      <c r="BL43" s="296"/>
      <c r="BM43" s="285"/>
      <c r="BN43" s="285"/>
      <c r="BO43" s="285"/>
      <c r="BP43" s="285"/>
      <c r="BQ43" s="285"/>
      <c r="BR43" s="285"/>
      <c r="BS43" s="285"/>
      <c r="BT43" s="285"/>
      <c r="BU43" s="285"/>
      <c r="BV43" s="285"/>
      <c r="BW43" s="285"/>
      <c r="BX43" s="285"/>
      <c r="BY43" s="285"/>
      <c r="BZ43" s="285"/>
      <c r="CA43" s="285"/>
      <c r="CB43" s="285"/>
      <c r="CC43" s="285"/>
      <c r="CD43" s="285"/>
      <c r="CE43" s="285"/>
      <c r="CF43" s="285"/>
      <c r="CG43" s="285"/>
      <c r="CH43" s="285"/>
    </row>
    <row r="44" spans="1:86" ht="12.75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20"/>
      <c r="AA44" s="21"/>
      <c r="AB44" s="301"/>
      <c r="AC44" s="301"/>
      <c r="AD44" s="301"/>
      <c r="AE44" s="301"/>
      <c r="AF44" s="263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296"/>
      <c r="BL44" s="296"/>
      <c r="BM44" s="285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</row>
    <row r="45" spans="1:86" ht="12.75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20"/>
      <c r="AA45" s="21"/>
      <c r="AB45" s="301"/>
      <c r="AC45" s="301"/>
      <c r="AD45" s="301"/>
      <c r="AE45" s="301"/>
      <c r="AF45" s="263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296"/>
      <c r="BL45" s="296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</row>
    <row r="46" spans="1:86" ht="12.75">
      <c r="A46" s="286"/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303"/>
      <c r="AA46" s="12"/>
      <c r="AB46" s="11"/>
      <c r="AC46" s="290"/>
      <c r="AD46" s="290"/>
      <c r="AE46" s="290"/>
      <c r="AF46" s="304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85"/>
      <c r="BN46" s="285"/>
      <c r="BO46" s="285"/>
      <c r="BP46" s="285"/>
      <c r="BQ46" s="285"/>
      <c r="BR46" s="285"/>
      <c r="BS46" s="285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</row>
    <row r="47" spans="1:86" ht="12.75">
      <c r="A47" s="286"/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303"/>
      <c r="AA47" s="12"/>
      <c r="AB47" s="11"/>
      <c r="AC47" s="290"/>
      <c r="AD47" s="290"/>
      <c r="AE47" s="290"/>
      <c r="AF47" s="304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85"/>
      <c r="BN47" s="285"/>
      <c r="BO47" s="285"/>
      <c r="BP47" s="285"/>
      <c r="BQ47" s="285"/>
      <c r="BR47" s="285"/>
      <c r="BS47" s="285"/>
      <c r="BT47" s="285"/>
      <c r="BU47" s="285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5"/>
      <c r="CH47" s="285"/>
    </row>
    <row r="48" spans="1:86" ht="12.75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303"/>
      <c r="AA48" s="12"/>
      <c r="AB48" s="11"/>
      <c r="AC48" s="290"/>
      <c r="AD48" s="290"/>
      <c r="AE48" s="290"/>
      <c r="AF48" s="290"/>
      <c r="AG48" s="29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5"/>
      <c r="BS48" s="285"/>
      <c r="BT48" s="285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5"/>
      <c r="CH48" s="285"/>
    </row>
    <row r="49" spans="1:86" ht="12.75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305"/>
      <c r="Y49" s="305"/>
      <c r="Z49" s="220"/>
      <c r="AA49" s="285"/>
      <c r="AB49" s="286"/>
      <c r="AC49" s="286"/>
      <c r="AD49" s="286"/>
      <c r="AE49" s="286"/>
      <c r="AF49" s="286"/>
      <c r="AG49" s="286"/>
      <c r="AH49" s="286"/>
      <c r="AI49" s="286"/>
      <c r="AJ49" s="286"/>
      <c r="AK49" s="306"/>
      <c r="AL49" s="307"/>
      <c r="AM49" s="301"/>
      <c r="AN49" s="307"/>
      <c r="AO49" s="307"/>
      <c r="AP49" s="307"/>
      <c r="AQ49" s="301"/>
      <c r="AR49" s="307"/>
      <c r="AS49" s="307"/>
      <c r="AT49" s="307"/>
      <c r="AU49" s="301"/>
      <c r="AV49" s="307"/>
      <c r="AW49" s="307"/>
      <c r="AX49" s="307"/>
      <c r="AY49" s="301"/>
      <c r="AZ49" s="307"/>
      <c r="BA49" s="307"/>
      <c r="BB49" s="307"/>
      <c r="BC49" s="301"/>
      <c r="BD49" s="307"/>
      <c r="BE49" s="307"/>
      <c r="BF49" s="307"/>
      <c r="BG49" s="301"/>
      <c r="BH49" s="307"/>
      <c r="BI49" s="307"/>
      <c r="BJ49" s="307"/>
      <c r="BK49" s="301"/>
      <c r="BL49" s="285"/>
      <c r="BM49" s="285"/>
      <c r="BN49" s="285"/>
      <c r="BO49" s="285"/>
      <c r="BP49" s="285"/>
      <c r="BQ49" s="285"/>
      <c r="BR49" s="285"/>
      <c r="BS49" s="285"/>
      <c r="BT49" s="285"/>
      <c r="BU49" s="285"/>
      <c r="BV49" s="285"/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5"/>
      <c r="CH49" s="285"/>
    </row>
    <row r="50" spans="1:86" ht="12.75">
      <c r="A50" s="285"/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305"/>
      <c r="Y50" s="305"/>
      <c r="Z50" s="220"/>
      <c r="AA50" s="285"/>
      <c r="AB50" s="296"/>
      <c r="AC50" s="296"/>
      <c r="AD50" s="296"/>
      <c r="AE50" s="296"/>
      <c r="AF50" s="296"/>
      <c r="AG50" s="296"/>
      <c r="AH50" s="296"/>
      <c r="AI50" s="308"/>
      <c r="AJ50" s="296"/>
      <c r="AK50" s="307"/>
      <c r="AL50" s="307"/>
      <c r="AM50" s="301"/>
      <c r="AN50" s="307"/>
      <c r="AO50" s="307"/>
      <c r="AP50" s="307"/>
      <c r="AQ50" s="301"/>
      <c r="AR50" s="307"/>
      <c r="AS50" s="307"/>
      <c r="AT50" s="307"/>
      <c r="AU50" s="301"/>
      <c r="AV50" s="307"/>
      <c r="AW50" s="307"/>
      <c r="AX50" s="307"/>
      <c r="AY50" s="301"/>
      <c r="AZ50" s="307"/>
      <c r="BA50" s="307"/>
      <c r="BB50" s="307"/>
      <c r="BC50" s="301"/>
      <c r="BD50" s="307"/>
      <c r="BE50" s="307"/>
      <c r="BF50" s="307"/>
      <c r="BG50" s="301"/>
      <c r="BH50" s="307"/>
      <c r="BI50" s="307"/>
      <c r="BJ50" s="307"/>
      <c r="BK50" s="301"/>
      <c r="BL50" s="285"/>
      <c r="BM50" s="285"/>
      <c r="BN50" s="285"/>
      <c r="BO50" s="285"/>
      <c r="BP50" s="285"/>
      <c r="BQ50" s="285"/>
      <c r="BR50" s="285"/>
      <c r="BS50" s="285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CH50" s="285"/>
    </row>
    <row r="51" spans="26:63" ht="12.75">
      <c r="Z51" s="137"/>
      <c r="AB51" s="35"/>
      <c r="AC51" s="35"/>
      <c r="AD51" s="35"/>
      <c r="AE51" s="35"/>
      <c r="AF51" s="35"/>
      <c r="AG51" s="35"/>
      <c r="AH51" s="35"/>
      <c r="AI51" s="242"/>
      <c r="AJ51" s="35"/>
      <c r="AK51" s="143"/>
      <c r="AL51" s="143"/>
      <c r="AM51" s="215"/>
      <c r="AN51" s="143"/>
      <c r="AO51" s="143"/>
      <c r="AP51" s="143"/>
      <c r="AQ51" s="215"/>
      <c r="AR51" s="143"/>
      <c r="AS51" s="143"/>
      <c r="AT51" s="143"/>
      <c r="AU51" s="215"/>
      <c r="AV51" s="143"/>
      <c r="AW51" s="143"/>
      <c r="AX51" s="143"/>
      <c r="AY51" s="215"/>
      <c r="AZ51" s="143"/>
      <c r="BA51" s="143"/>
      <c r="BB51" s="143"/>
      <c r="BC51" s="215"/>
      <c r="BD51" s="143"/>
      <c r="BE51" s="143"/>
      <c r="BF51" s="143"/>
      <c r="BG51" s="215"/>
      <c r="BH51" s="143"/>
      <c r="BI51" s="143"/>
      <c r="BJ51" s="143"/>
      <c r="BK51" s="215"/>
    </row>
    <row r="52" spans="26:63" ht="12.75">
      <c r="Z52" s="137"/>
      <c r="AB52" s="35"/>
      <c r="AC52" s="35"/>
      <c r="AD52" s="35"/>
      <c r="AE52" s="35"/>
      <c r="AF52" s="35"/>
      <c r="AG52" s="35"/>
      <c r="AH52" s="35"/>
      <c r="AI52" s="242"/>
      <c r="AJ52" s="35"/>
      <c r="AK52" s="143"/>
      <c r="AL52" s="143"/>
      <c r="AM52" s="215"/>
      <c r="AN52" s="143"/>
      <c r="AO52" s="143"/>
      <c r="AP52" s="143"/>
      <c r="AQ52" s="215"/>
      <c r="AR52" s="143"/>
      <c r="AS52" s="143"/>
      <c r="AT52" s="143"/>
      <c r="AU52" s="215"/>
      <c r="AV52" s="143"/>
      <c r="AW52" s="143"/>
      <c r="AX52" s="143"/>
      <c r="AY52" s="215"/>
      <c r="AZ52" s="143"/>
      <c r="BA52" s="143"/>
      <c r="BB52" s="143"/>
      <c r="BC52" s="215"/>
      <c r="BD52" s="143"/>
      <c r="BE52" s="143"/>
      <c r="BF52" s="143"/>
      <c r="BG52" s="215"/>
      <c r="BH52" s="143"/>
      <c r="BI52" s="143"/>
      <c r="BJ52" s="143"/>
      <c r="BK52" s="215"/>
    </row>
    <row r="53" spans="26:63" ht="12.75">
      <c r="Z53" s="12"/>
      <c r="AB53" s="35"/>
      <c r="AC53" s="35"/>
      <c r="AD53" s="35"/>
      <c r="AE53" s="35"/>
      <c r="AF53" s="35"/>
      <c r="AG53" s="35"/>
      <c r="AH53" s="35"/>
      <c r="AI53" s="242"/>
      <c r="AJ53" s="35"/>
      <c r="AK53" s="143"/>
      <c r="AM53" s="215"/>
      <c r="AQ53" s="215"/>
      <c r="AU53" s="215"/>
      <c r="AY53" s="215"/>
      <c r="BC53" s="215"/>
      <c r="BG53" s="215"/>
      <c r="BK53" s="215"/>
    </row>
    <row r="54" ht="12.75">
      <c r="AA54" s="21"/>
    </row>
    <row r="55" spans="28:37" ht="12.75">
      <c r="AB55" s="8"/>
      <c r="AC55" s="8"/>
      <c r="AD55" s="8"/>
      <c r="AE55" s="8"/>
      <c r="AF55" s="8"/>
      <c r="AG55" s="8"/>
      <c r="AH55" s="8"/>
      <c r="AI55" s="8"/>
      <c r="AJ55" s="8"/>
      <c r="AK55" s="276"/>
    </row>
    <row r="56" spans="28:37" ht="12.75"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28:37" ht="12.75"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28:37" ht="12.75"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28:37" ht="12.75"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</sheetData>
  <sheetProtection/>
  <mergeCells count="1">
    <mergeCell ref="B2:J3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B2:DE159"/>
  <sheetViews>
    <sheetView showGridLines="0" zoomScaleSheetLayoutView="100" zoomScalePageLayoutView="0" workbookViewId="0" topLeftCell="A1">
      <selection activeCell="E37" sqref="E37"/>
    </sheetView>
  </sheetViews>
  <sheetFormatPr defaultColWidth="9.140625" defaultRowHeight="12.75"/>
  <cols>
    <col min="15" max="33" width="13.140625" style="0" customWidth="1"/>
    <col min="34" max="35" width="13.140625" style="157" customWidth="1"/>
    <col min="36" max="36" width="38.421875" style="0" bestFit="1" customWidth="1"/>
    <col min="37" max="37" width="32.00390625" style="0" bestFit="1" customWidth="1"/>
    <col min="38" max="61" width="14.28125" style="0" customWidth="1"/>
    <col min="62" max="62" width="27.421875" style="0" customWidth="1"/>
    <col min="63" max="63" width="38.421875" style="0" bestFit="1" customWidth="1"/>
    <col min="64" max="64" width="32.00390625" style="0" bestFit="1" customWidth="1"/>
    <col min="65" max="68" width="14.28125" style="0" customWidth="1"/>
    <col min="69" max="69" width="9.57421875" style="0" bestFit="1" customWidth="1"/>
    <col min="70" max="70" width="10.57421875" style="0" bestFit="1" customWidth="1"/>
    <col min="71" max="72" width="9.57421875" style="0" bestFit="1" customWidth="1"/>
    <col min="73" max="73" width="10.57421875" style="0" bestFit="1" customWidth="1"/>
    <col min="74" max="74" width="9.57421875" style="0" bestFit="1" customWidth="1"/>
    <col min="75" max="75" width="9.421875" style="0" bestFit="1" customWidth="1"/>
    <col min="76" max="76" width="10.57421875" style="0" bestFit="1" customWidth="1"/>
    <col min="77" max="78" width="9.57421875" style="0" bestFit="1" customWidth="1"/>
    <col min="79" max="79" width="10.57421875" style="0" bestFit="1" customWidth="1"/>
    <col min="80" max="81" width="9.57421875" style="0" bestFit="1" customWidth="1"/>
    <col min="82" max="82" width="10.57421875" style="0" bestFit="1" customWidth="1"/>
    <col min="83" max="83" width="9.57421875" style="0" bestFit="1" customWidth="1"/>
    <col min="84" max="84" width="9.421875" style="0" bestFit="1" customWidth="1"/>
    <col min="85" max="85" width="10.57421875" style="0" bestFit="1" customWidth="1"/>
    <col min="86" max="86" width="9.57421875" style="0" bestFit="1" customWidth="1"/>
    <col min="87" max="87" width="9.421875" style="0" bestFit="1" customWidth="1"/>
    <col min="88" max="88" width="10.57421875" style="0" bestFit="1" customWidth="1"/>
    <col min="89" max="90" width="9.57421875" style="0" bestFit="1" customWidth="1"/>
    <col min="91" max="91" width="10.57421875" style="0" bestFit="1" customWidth="1"/>
    <col min="92" max="92" width="9.57421875" style="0" bestFit="1" customWidth="1"/>
    <col min="93" max="93" width="9.421875" style="0" bestFit="1" customWidth="1"/>
    <col min="94" max="94" width="10.57421875" style="0" bestFit="1" customWidth="1"/>
    <col min="95" max="96" width="9.57421875" style="0" bestFit="1" customWidth="1"/>
    <col min="97" max="97" width="10.57421875" style="0" bestFit="1" customWidth="1"/>
    <col min="98" max="98" width="9.57421875" style="0" bestFit="1" customWidth="1"/>
    <col min="99" max="99" width="9.421875" style="0" bestFit="1" customWidth="1"/>
    <col min="100" max="100" width="10.57421875" style="0" bestFit="1" customWidth="1"/>
  </cols>
  <sheetData>
    <row r="2" spans="2:78" ht="15.75" customHeight="1">
      <c r="B2" s="342" t="s">
        <v>128</v>
      </c>
      <c r="C2" s="342"/>
      <c r="D2" s="342"/>
      <c r="E2" s="342"/>
      <c r="F2" s="342"/>
      <c r="G2" s="342"/>
      <c r="H2" s="342"/>
      <c r="I2" s="342"/>
      <c r="J2" s="342"/>
      <c r="AJ2" s="2"/>
      <c r="AK2" s="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2:109" ht="15.75" customHeight="1">
      <c r="B3" s="342"/>
      <c r="C3" s="342"/>
      <c r="D3" s="342"/>
      <c r="E3" s="342"/>
      <c r="F3" s="342"/>
      <c r="G3" s="342"/>
      <c r="H3" s="342"/>
      <c r="I3" s="342"/>
      <c r="J3" s="342"/>
      <c r="AJ3" s="285"/>
      <c r="AK3" s="11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</row>
    <row r="4" spans="2:109" ht="12.75">
      <c r="B4" s="196"/>
      <c r="AJ4" s="285"/>
      <c r="AK4" s="11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</row>
    <row r="5" spans="2:109" s="158" customFormat="1" ht="12.75">
      <c r="B5" s="196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47"/>
      <c r="AI5" s="147"/>
      <c r="AJ5" s="285"/>
      <c r="AK5" s="11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8"/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  <c r="DD5" s="298"/>
      <c r="DE5" s="298"/>
    </row>
    <row r="6" spans="15:109" s="37" customFormat="1" ht="12.75"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149"/>
      <c r="AI6" s="149"/>
      <c r="AJ6" s="285"/>
      <c r="AK6" s="11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</row>
    <row r="7" spans="15:109" ht="12.75"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200"/>
      <c r="AI7" s="200"/>
      <c r="AJ7" s="285"/>
      <c r="AK7" s="11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</row>
    <row r="8" spans="15:109" ht="12.75"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J8" s="285"/>
      <c r="AK8" s="11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</row>
    <row r="9" spans="15:109" ht="12.75"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</row>
    <row r="10" spans="16:109" ht="12.75">
      <c r="P10" s="115" t="s">
        <v>186</v>
      </c>
      <c r="AA10" s="8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</row>
    <row r="11" spans="16:109" ht="12.75">
      <c r="P11" s="17" t="s">
        <v>166</v>
      </c>
      <c r="Q11" s="17" t="s">
        <v>167</v>
      </c>
      <c r="R11" s="17" t="s">
        <v>168</v>
      </c>
      <c r="S11" s="8" t="s">
        <v>169</v>
      </c>
      <c r="T11" s="8" t="s">
        <v>170</v>
      </c>
      <c r="U11" s="8" t="s">
        <v>171</v>
      </c>
      <c r="V11" s="8" t="s">
        <v>172</v>
      </c>
      <c r="W11" s="8" t="s">
        <v>173</v>
      </c>
      <c r="X11" s="8" t="s">
        <v>174</v>
      </c>
      <c r="Y11" s="8" t="s">
        <v>175</v>
      </c>
      <c r="Z11" s="17" t="s">
        <v>176</v>
      </c>
      <c r="AA11" s="8" t="s">
        <v>177</v>
      </c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</row>
    <row r="12" spans="14:109" ht="12.75">
      <c r="N12" s="17"/>
      <c r="O12" s="1"/>
      <c r="P12" s="156">
        <v>19.44617863634881</v>
      </c>
      <c r="Q12" s="156">
        <v>11.872173518337297</v>
      </c>
      <c r="R12" s="156">
        <v>11.391584635676526</v>
      </c>
      <c r="S12" s="156">
        <v>9.84982399809186</v>
      </c>
      <c r="T12" s="156">
        <v>9.25121141463539</v>
      </c>
      <c r="U12" s="156">
        <v>5.7741361060438825</v>
      </c>
      <c r="V12" s="156">
        <v>4.931563957496522</v>
      </c>
      <c r="W12" s="156">
        <v>4.371594496840689</v>
      </c>
      <c r="X12" s="156">
        <v>4.257461649510849</v>
      </c>
      <c r="Y12" s="156">
        <v>3.181324244177393</v>
      </c>
      <c r="Z12" s="156">
        <v>1.7457999214451903</v>
      </c>
      <c r="AA12" s="156">
        <v>1.103999789409525</v>
      </c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</row>
    <row r="13" spans="14:109" ht="12.75">
      <c r="N13" s="17"/>
      <c r="O13" s="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</row>
    <row r="14" spans="14:109" ht="12.75">
      <c r="N14" s="17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</row>
    <row r="15" spans="14:109" ht="12.75">
      <c r="N15" s="17"/>
      <c r="O15" s="1"/>
      <c r="AB15" s="157"/>
      <c r="AC15" s="157"/>
      <c r="AD15" s="157"/>
      <c r="AE15" s="157"/>
      <c r="AF15" s="157"/>
      <c r="AG15" s="157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</row>
    <row r="16" spans="14:109" ht="12.75">
      <c r="N16" s="17"/>
      <c r="O16" s="1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7"/>
      <c r="AC16" s="157"/>
      <c r="AD16" s="157"/>
      <c r="AE16" s="157"/>
      <c r="AF16" s="157"/>
      <c r="AG16" s="157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</row>
    <row r="17" spans="14:109" ht="12.75">
      <c r="N17" s="17"/>
      <c r="AB17" s="157"/>
      <c r="AC17" s="157"/>
      <c r="AD17" s="157"/>
      <c r="AE17" s="157"/>
      <c r="AF17" s="157"/>
      <c r="AG17" s="157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</row>
    <row r="18" spans="14:109" ht="12.75">
      <c r="N18" s="17"/>
      <c r="O18" s="1"/>
      <c r="AB18" s="157"/>
      <c r="AC18" s="157"/>
      <c r="AD18" s="157"/>
      <c r="AE18" s="157"/>
      <c r="AF18" s="157"/>
      <c r="AG18" s="157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</row>
    <row r="19" spans="14:109" ht="12.75">
      <c r="N19" s="17"/>
      <c r="O19" s="1"/>
      <c r="AB19" s="157"/>
      <c r="AC19" s="157"/>
      <c r="AD19" s="157"/>
      <c r="AE19" s="157"/>
      <c r="AF19" s="157"/>
      <c r="AG19" s="157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</row>
    <row r="20" spans="14:109" ht="12.75">
      <c r="N20" s="17"/>
      <c r="AB20" s="157"/>
      <c r="AC20" s="157"/>
      <c r="AD20" s="157"/>
      <c r="AE20" s="157"/>
      <c r="AF20" s="157"/>
      <c r="AG20" s="157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85"/>
      <c r="DE20" s="285"/>
    </row>
    <row r="21" spans="14:109" ht="12.75">
      <c r="N21" s="17"/>
      <c r="O21" s="1"/>
      <c r="AB21" s="157"/>
      <c r="AC21" s="157"/>
      <c r="AD21" s="157"/>
      <c r="AE21" s="157"/>
      <c r="AF21" s="157"/>
      <c r="AG21" s="157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</row>
    <row r="22" spans="36:109" ht="12.75"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</row>
    <row r="23" spans="16:109" ht="12.75">
      <c r="P23" s="17"/>
      <c r="Q23" s="17"/>
      <c r="R23" s="17"/>
      <c r="S23" s="8"/>
      <c r="T23" s="8"/>
      <c r="U23" s="8"/>
      <c r="V23" s="8"/>
      <c r="W23" s="8"/>
      <c r="X23" s="8"/>
      <c r="Y23" s="8"/>
      <c r="Z23" s="17"/>
      <c r="AA23" s="8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</row>
    <row r="24" spans="16:109" ht="12.75"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85"/>
      <c r="CR24" s="285"/>
      <c r="CS24" s="285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85"/>
      <c r="DE24" s="285"/>
    </row>
    <row r="25" spans="16:109" ht="12.75"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85"/>
      <c r="CR25" s="285"/>
      <c r="CS25" s="285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85"/>
      <c r="DE25" s="285"/>
    </row>
    <row r="26" spans="16:109" ht="12.75"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85"/>
      <c r="DE26" s="285"/>
    </row>
    <row r="27" spans="16:109" ht="12.75"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5"/>
      <c r="DE27" s="285"/>
    </row>
    <row r="28" spans="36:109" ht="12.75"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285"/>
      <c r="DE28" s="285"/>
    </row>
    <row r="29" spans="36:109" ht="12.75"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85"/>
      <c r="DE29" s="285"/>
    </row>
    <row r="30" spans="36:109" ht="12.75"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5"/>
      <c r="BU30" s="285"/>
      <c r="BV30" s="285"/>
      <c r="BW30" s="285"/>
      <c r="BX30" s="285"/>
      <c r="BY30" s="285"/>
      <c r="BZ30" s="285"/>
      <c r="CA30" s="285"/>
      <c r="CB30" s="285"/>
      <c r="CC30" s="285"/>
      <c r="CD30" s="285"/>
      <c r="CE30" s="285"/>
      <c r="CF30" s="285"/>
      <c r="CG30" s="285"/>
      <c r="CH30" s="285"/>
      <c r="CI30" s="285"/>
      <c r="CJ30" s="285"/>
      <c r="CK30" s="285"/>
      <c r="CL30" s="285"/>
      <c r="CM30" s="285"/>
      <c r="CN30" s="285"/>
      <c r="CO30" s="285"/>
      <c r="CP30" s="285"/>
      <c r="CQ30" s="285"/>
      <c r="CR30" s="285"/>
      <c r="CS30" s="285"/>
      <c r="CT30" s="285"/>
      <c r="CU30" s="285"/>
      <c r="CV30" s="285"/>
      <c r="CW30" s="285"/>
      <c r="CX30" s="285"/>
      <c r="CY30" s="285"/>
      <c r="CZ30" s="285"/>
      <c r="DA30" s="285"/>
      <c r="DB30" s="285"/>
      <c r="DC30" s="285"/>
      <c r="DD30" s="285"/>
      <c r="DE30" s="285"/>
    </row>
    <row r="31" spans="2:109" ht="12.75">
      <c r="B31" s="243" t="s">
        <v>62</v>
      </c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85"/>
      <c r="DA31" s="285"/>
      <c r="DB31" s="285"/>
      <c r="DC31" s="285"/>
      <c r="DD31" s="285"/>
      <c r="DE31" s="285"/>
    </row>
    <row r="32" spans="2:109" s="8" customFormat="1" ht="12.75">
      <c r="B32" s="243" t="s">
        <v>165</v>
      </c>
      <c r="AH32" s="105"/>
      <c r="AI32" s="105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</row>
    <row r="33" spans="2:109" s="8" customFormat="1" ht="12.75">
      <c r="B33" s="243" t="s">
        <v>183</v>
      </c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</row>
    <row r="34" spans="15:109" s="8" customFormat="1" ht="12.75"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</row>
    <row r="35" spans="63:100" ht="12.75">
      <c r="BK35" s="17"/>
      <c r="BL35" s="1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</row>
    <row r="36" spans="63:100" ht="12.75">
      <c r="BK36" s="17"/>
      <c r="BL36" s="1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</row>
    <row r="37" spans="63:100" ht="12.75">
      <c r="BK37" s="17"/>
      <c r="BL37" s="1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</row>
    <row r="38" spans="63:100" ht="12.75">
      <c r="BK38" s="17"/>
      <c r="BL38" s="1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</row>
    <row r="39" spans="63:100" ht="12.75">
      <c r="BK39" s="17"/>
      <c r="BL39" s="1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</row>
    <row r="40" spans="63:100" ht="12.75">
      <c r="BK40" s="17"/>
      <c r="BL40" s="1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</row>
    <row r="41" spans="63:100" ht="12.75">
      <c r="BK41" s="17"/>
      <c r="BL41" s="1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</row>
    <row r="42" spans="63:100" ht="12.75">
      <c r="BK42" s="17"/>
      <c r="BL42" s="1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</row>
    <row r="43" spans="63:100" ht="12.75">
      <c r="BK43" s="17"/>
      <c r="BL43" s="1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</row>
    <row r="44" spans="63:100" ht="12.75">
      <c r="BK44" s="17"/>
      <c r="BL44" s="1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</row>
    <row r="45" spans="63:100" ht="12.75">
      <c r="BK45" s="17"/>
      <c r="BL45" s="1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</row>
    <row r="46" spans="63:100" ht="12.75">
      <c r="BK46" s="17"/>
      <c r="BL46" s="1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</row>
    <row r="47" spans="63:100" ht="12.75">
      <c r="BK47" s="17"/>
      <c r="BL47" s="1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</row>
    <row r="48" spans="63:100" ht="12.75">
      <c r="BK48" s="17"/>
      <c r="BL48" s="1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</row>
    <row r="49" spans="63:100" ht="12.75">
      <c r="BK49" s="17"/>
      <c r="BL49" s="1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</row>
    <row r="50" spans="63:100" ht="12.75">
      <c r="BK50" s="17"/>
      <c r="BL50" s="1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</row>
    <row r="51" spans="63:100" ht="12.75">
      <c r="BK51" s="17"/>
      <c r="BL51" s="1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</row>
    <row r="52" spans="63:100" ht="12.75">
      <c r="BK52" s="17"/>
      <c r="BL52" s="1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</row>
    <row r="53" spans="63:100" ht="12.75">
      <c r="BK53" s="17"/>
      <c r="BL53" s="1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</row>
    <row r="54" spans="63:100" ht="12.75">
      <c r="BK54" s="17"/>
      <c r="BL54" s="1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</row>
    <row r="55" spans="63:100" ht="12.75">
      <c r="BK55" s="17"/>
      <c r="BL55" s="1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</row>
    <row r="56" spans="63:100" ht="12.75">
      <c r="BK56" s="17"/>
      <c r="BL56" s="1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</row>
    <row r="57" spans="63:100" ht="12.75">
      <c r="BK57" s="17"/>
      <c r="BL57" s="1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</row>
    <row r="58" spans="63:100" ht="12.75">
      <c r="BK58" s="17"/>
      <c r="BL58" s="1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</row>
    <row r="59" spans="63:100" ht="12.75">
      <c r="BK59" s="17"/>
      <c r="BL59" s="1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</row>
    <row r="60" spans="63:100" ht="12.75">
      <c r="BK60" s="17"/>
      <c r="BL60" s="1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</row>
    <row r="61" spans="63:100" ht="12.75">
      <c r="BK61" s="17"/>
      <c r="BL61" s="1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</row>
    <row r="62" spans="63:100" ht="12.75">
      <c r="BK62" s="17"/>
      <c r="BL62" s="1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</row>
    <row r="63" spans="63:100" ht="12.75">
      <c r="BK63" s="17"/>
      <c r="BL63" s="1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</row>
    <row r="64" spans="63:100" ht="12.75">
      <c r="BK64" s="17"/>
      <c r="BL64" s="1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</row>
    <row r="65" spans="63:100" ht="12.75">
      <c r="BK65" s="17"/>
      <c r="BL65" s="1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</row>
    <row r="66" spans="63:100" ht="12.75">
      <c r="BK66" s="17"/>
      <c r="BL66" s="1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</row>
    <row r="67" spans="63:100" ht="12.75">
      <c r="BK67" s="17"/>
      <c r="BL67" s="1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</row>
    <row r="68" spans="63:100" ht="12.75">
      <c r="BK68" s="17"/>
      <c r="BL68" s="1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</row>
    <row r="69" spans="63:100" ht="12.75">
      <c r="BK69" s="1"/>
      <c r="BL69" s="1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</row>
    <row r="70" spans="63:100" ht="12.75">
      <c r="BK70" s="1"/>
      <c r="BL70" s="1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</row>
    <row r="71" spans="63:100" ht="12.75">
      <c r="BK71" s="1"/>
      <c r="BL71" s="1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</row>
    <row r="72" spans="63:100" ht="12.75">
      <c r="BK72" s="1"/>
      <c r="BL72" s="1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</row>
    <row r="73" spans="63:100" ht="12.75">
      <c r="BK73" s="12"/>
      <c r="BL73" s="1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</row>
    <row r="74" spans="63:100" ht="12.75">
      <c r="BK74" s="1"/>
      <c r="BL74" s="1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</row>
    <row r="75" spans="63:100" ht="12.75">
      <c r="BK75" s="17"/>
      <c r="BL75" s="24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</row>
    <row r="79" spans="63:101" ht="12.75">
      <c r="BK79" s="17" t="s">
        <v>7</v>
      </c>
      <c r="BL79" s="17" t="s">
        <v>7</v>
      </c>
      <c r="BM79" s="17"/>
      <c r="BN79" s="17"/>
      <c r="BO79" s="17"/>
      <c r="BP79" s="17"/>
      <c r="BQ79" s="8"/>
      <c r="BR79" s="8"/>
      <c r="BS79" s="8"/>
      <c r="BT79" s="8"/>
      <c r="BU79" s="8"/>
      <c r="BV79" s="8"/>
      <c r="BW79" s="8"/>
      <c r="BX79" s="8"/>
      <c r="BY79" s="8"/>
      <c r="BZ79" s="8"/>
      <c r="CB79" s="8"/>
      <c r="CC79" s="8"/>
      <c r="CE79" s="8"/>
      <c r="CF79" s="8"/>
      <c r="CH79" s="8"/>
      <c r="CI79" s="8"/>
      <c r="CV79" s="8"/>
      <c r="CW79" s="22"/>
    </row>
    <row r="80" spans="63:76" ht="12.75">
      <c r="BK80" s="31"/>
      <c r="BL80" s="18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</row>
    <row r="81" spans="63:76" ht="12.75">
      <c r="BK81" s="32"/>
      <c r="BL81" s="19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</row>
    <row r="82" spans="63:76" ht="12.75">
      <c r="BK82" s="32"/>
      <c r="BL82" s="19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</row>
    <row r="83" spans="63:76" ht="12.75">
      <c r="BK83" s="32"/>
      <c r="BL83" s="19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</row>
    <row r="84" spans="63:76" ht="12.75">
      <c r="BK84" s="32"/>
      <c r="BL84" s="19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</row>
    <row r="85" spans="63:76" ht="12.75">
      <c r="BK85" s="32"/>
      <c r="BL85" s="19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</row>
    <row r="86" spans="63:76" ht="12.75">
      <c r="BK86" s="32"/>
      <c r="BL86" s="19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</row>
    <row r="87" spans="63:76" ht="12.75">
      <c r="BK87" s="17"/>
      <c r="BL87" s="1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</row>
    <row r="88" spans="63:76" ht="12.75">
      <c r="BK88" s="33"/>
      <c r="BL88" s="20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</row>
    <row r="89" spans="63:76" ht="12.75">
      <c r="BK89" s="33"/>
      <c r="BL89" s="20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</row>
    <row r="90" spans="63:76" ht="12.75">
      <c r="BK90" s="33"/>
      <c r="BL90" s="20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</row>
    <row r="91" spans="63:76" ht="12.75">
      <c r="BK91" s="33"/>
      <c r="BL91" s="20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</row>
    <row r="92" spans="63:76" ht="12.75">
      <c r="BK92" s="33"/>
      <c r="BL92" s="20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</row>
    <row r="93" spans="63:76" ht="12.75">
      <c r="BK93" s="33"/>
      <c r="BL93" s="20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</row>
    <row r="94" spans="63:76" ht="12.75">
      <c r="BK94" s="33"/>
      <c r="BL94" s="20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</row>
    <row r="95" spans="63:76" ht="12.75">
      <c r="BK95" s="33"/>
      <c r="BL95" s="20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</row>
    <row r="96" spans="63:76" ht="12.75">
      <c r="BK96" s="33"/>
      <c r="BL96" s="20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</row>
    <row r="97" spans="63:76" ht="12.75">
      <c r="BK97" s="33"/>
      <c r="BL97" s="20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</row>
    <row r="98" spans="63:76" ht="12.75">
      <c r="BK98" s="33"/>
      <c r="BL98" s="20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</row>
    <row r="99" spans="63:76" ht="12.75">
      <c r="BK99" s="17"/>
      <c r="BL99" s="1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</row>
    <row r="100" spans="63:76" ht="12.75">
      <c r="BK100" s="17"/>
      <c r="BL100" s="1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</row>
    <row r="101" spans="63:76" ht="12.75">
      <c r="BK101" s="17"/>
      <c r="BL101" s="1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</row>
    <row r="102" spans="63:76" ht="12.75">
      <c r="BK102" s="17"/>
      <c r="BL102" s="1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</row>
    <row r="103" spans="63:76" ht="12.75">
      <c r="BK103" s="17"/>
      <c r="BL103" s="1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</row>
    <row r="104" spans="63:76" ht="12.75">
      <c r="BK104" s="17"/>
      <c r="BL104" s="1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</row>
    <row r="105" spans="63:76" ht="12.75">
      <c r="BK105" s="17"/>
      <c r="BL105" s="1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</row>
    <row r="106" spans="63:76" ht="12.75">
      <c r="BK106" s="17"/>
      <c r="BL106" s="1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</row>
    <row r="107" spans="63:76" ht="12.75">
      <c r="BK107" s="17"/>
      <c r="BL107" s="1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</row>
    <row r="108" spans="63:76" ht="12.75">
      <c r="BK108" s="17"/>
      <c r="BL108" s="1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</row>
    <row r="109" spans="63:76" ht="12.75">
      <c r="BK109" s="17"/>
      <c r="BL109" s="1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</row>
    <row r="110" spans="63:76" ht="12.75">
      <c r="BK110" s="17"/>
      <c r="BL110" s="1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</row>
    <row r="111" spans="63:76" ht="12.75">
      <c r="BK111" s="17"/>
      <c r="BL111" s="1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</row>
    <row r="112" spans="63:76" ht="12.75">
      <c r="BK112" s="17"/>
      <c r="BL112" s="1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</row>
    <row r="113" spans="63:76" ht="12.75">
      <c r="BK113" s="17"/>
      <c r="BL113" s="1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</row>
    <row r="114" spans="63:76" ht="12.75">
      <c r="BK114" s="17"/>
      <c r="BL114" s="1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</row>
    <row r="115" spans="63:76" ht="12.75">
      <c r="BK115" s="17"/>
      <c r="BL115" s="1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</row>
    <row r="116" spans="63:76" ht="12.75">
      <c r="BK116" s="17"/>
      <c r="BL116" s="1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</row>
    <row r="117" spans="63:76" ht="12.75">
      <c r="BK117" s="17"/>
      <c r="BL117" s="1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</row>
    <row r="118" spans="63:76" ht="12.75">
      <c r="BK118" s="17"/>
      <c r="BL118" s="1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</row>
    <row r="119" spans="63:76" ht="12.75">
      <c r="BK119" s="17"/>
      <c r="BL119" s="1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</row>
    <row r="120" spans="63:76" ht="12.75">
      <c r="BK120" s="17"/>
      <c r="BL120" s="1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</row>
    <row r="121" spans="63:76" ht="12.75">
      <c r="BK121" s="17"/>
      <c r="BL121" s="1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</row>
    <row r="122" spans="63:76" ht="12.75">
      <c r="BK122" s="17"/>
      <c r="BL122" s="1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</row>
    <row r="123" spans="63:76" ht="12.75">
      <c r="BK123" s="17"/>
      <c r="BL123" s="1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</row>
    <row r="124" spans="63:76" ht="12.75">
      <c r="BK124" s="17"/>
      <c r="BL124" s="1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</row>
    <row r="125" spans="63:76" ht="12.75">
      <c r="BK125" s="17"/>
      <c r="BL125" s="1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</row>
    <row r="126" spans="63:76" ht="12.75">
      <c r="BK126" s="17"/>
      <c r="BL126" s="1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</row>
    <row r="127" spans="63:76" ht="12.75">
      <c r="BK127" s="17"/>
      <c r="BL127" s="1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</row>
    <row r="128" spans="63:76" ht="12.75">
      <c r="BK128" s="17"/>
      <c r="BL128" s="1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</row>
    <row r="129" spans="63:76" ht="12.75">
      <c r="BK129" s="17"/>
      <c r="BL129" s="1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</row>
    <row r="130" spans="63:76" ht="12.75">
      <c r="BK130" s="17"/>
      <c r="BL130" s="1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</row>
    <row r="131" spans="63:76" ht="12.75">
      <c r="BK131" s="17"/>
      <c r="BL131" s="1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</row>
    <row r="132" spans="63:76" ht="12.75">
      <c r="BK132" s="17"/>
      <c r="BL132" s="1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</row>
    <row r="133" spans="63:76" ht="12.75">
      <c r="BK133" s="17"/>
      <c r="BL133" s="1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</row>
    <row r="134" spans="63:76" ht="12.75">
      <c r="BK134" s="1"/>
      <c r="BL134" s="1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</row>
    <row r="135" spans="63:76" ht="12.75">
      <c r="BK135" s="1"/>
      <c r="BL135" s="1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</row>
    <row r="136" spans="63:76" ht="12.75">
      <c r="BK136" s="1"/>
      <c r="BL136" s="1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</row>
    <row r="137" spans="63:76" ht="12.75">
      <c r="BK137" s="1"/>
      <c r="BL137" s="1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</row>
    <row r="138" spans="63:76" ht="12.75">
      <c r="BK138" s="12"/>
      <c r="BL138" s="1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</row>
    <row r="139" spans="63:76" ht="12.75">
      <c r="BK139" s="1"/>
      <c r="BL139" s="1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</row>
    <row r="140" spans="63:76" ht="12.75">
      <c r="BK140" s="17"/>
      <c r="BL140" s="24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</row>
    <row r="143" spans="65:88" ht="12.75">
      <c r="BM143" s="17"/>
      <c r="BN143" s="17"/>
      <c r="BO143" s="17"/>
      <c r="BP143" s="17"/>
      <c r="BQ143" s="17"/>
      <c r="BR143" s="17"/>
      <c r="BS143" s="17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</row>
    <row r="144" spans="63:88" ht="12.75">
      <c r="BK144" s="17"/>
      <c r="BL144" s="1"/>
      <c r="BM144" s="17"/>
      <c r="BN144" s="17"/>
      <c r="BO144" s="17"/>
      <c r="BP144" s="17"/>
      <c r="BQ144" s="17"/>
      <c r="BR144" s="17"/>
      <c r="BS144" s="17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</row>
    <row r="145" spans="63:100" ht="12.75">
      <c r="BK145" s="17"/>
      <c r="BL145" s="1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56"/>
      <c r="CL145" s="156"/>
      <c r="CM145" s="156"/>
      <c r="CN145" s="156"/>
      <c r="CO145" s="156"/>
      <c r="CP145" s="156"/>
      <c r="CQ145" s="156"/>
      <c r="CR145" s="156"/>
      <c r="CS145" s="156"/>
      <c r="CT145" s="156"/>
      <c r="CU145" s="156"/>
      <c r="CV145" s="156"/>
    </row>
    <row r="146" spans="63:76" ht="12.75">
      <c r="BK146" s="17"/>
      <c r="BL146" s="1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</row>
    <row r="147" spans="63:82" ht="14.25" customHeight="1">
      <c r="BK147" s="17"/>
      <c r="BL147" s="1"/>
      <c r="BM147" s="156"/>
      <c r="BN147" s="156"/>
      <c r="BO147" s="156"/>
      <c r="BP147" s="156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6"/>
      <c r="CA147" s="156"/>
      <c r="CB147" s="156"/>
      <c r="CC147" s="156"/>
      <c r="CD147" s="156"/>
    </row>
    <row r="148" spans="64:65" ht="12.75">
      <c r="BL148" s="11"/>
      <c r="BM148" s="22"/>
    </row>
    <row r="152" spans="65:77" ht="12.75">
      <c r="BM152" s="17"/>
      <c r="BN152" s="17"/>
      <c r="BO152" s="17"/>
      <c r="BP152" s="17"/>
      <c r="BQ152" s="8"/>
      <c r="BR152" s="8"/>
      <c r="BS152" s="8"/>
      <c r="BT152" s="8"/>
      <c r="BU152" s="8"/>
      <c r="BV152" s="8"/>
      <c r="BW152" s="8"/>
      <c r="BX152" s="8"/>
      <c r="BY152" s="8"/>
    </row>
    <row r="153" spans="64:76" ht="12.75">
      <c r="BL153" s="1"/>
      <c r="BM153" s="17"/>
      <c r="BN153" s="17"/>
      <c r="BO153" s="17"/>
      <c r="BP153" s="8"/>
      <c r="BQ153" s="8"/>
      <c r="BR153" s="8"/>
      <c r="BS153" s="8"/>
      <c r="BT153" s="8"/>
      <c r="BU153" s="8"/>
      <c r="BV153" s="8"/>
      <c r="BW153" s="8"/>
      <c r="BX153" s="8"/>
    </row>
    <row r="154" spans="64:76" ht="12.75">
      <c r="BL154" s="1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</row>
    <row r="156" spans="65:76" ht="12.75">
      <c r="BM156" s="17"/>
      <c r="BN156" s="17"/>
      <c r="BO156" s="17"/>
      <c r="BP156" s="17"/>
      <c r="BQ156" s="8"/>
      <c r="BR156" s="8"/>
      <c r="BS156" s="8"/>
      <c r="BT156" s="8"/>
      <c r="BU156" s="8"/>
      <c r="BV156" s="8"/>
      <c r="BW156" s="8"/>
      <c r="BX156" s="8"/>
    </row>
    <row r="157" spans="64:76" ht="12.75">
      <c r="BL157" s="1"/>
      <c r="BM157" s="201"/>
      <c r="BN157" s="201"/>
      <c r="BO157" s="201"/>
      <c r="BP157" s="201"/>
      <c r="BQ157" s="201"/>
      <c r="BR157" s="201"/>
      <c r="BS157" s="201"/>
      <c r="BT157" s="201"/>
      <c r="BU157" s="201"/>
      <c r="BV157" s="201"/>
      <c r="BW157" s="201"/>
      <c r="BX157" s="201"/>
    </row>
    <row r="158" spans="64:76" ht="12.75">
      <c r="BL158" s="1"/>
      <c r="BM158" s="201"/>
      <c r="BN158" s="201"/>
      <c r="BO158" s="201"/>
      <c r="BP158" s="201"/>
      <c r="BQ158" s="201"/>
      <c r="BR158" s="201"/>
      <c r="BS158" s="201"/>
      <c r="BT158" s="201"/>
      <c r="BU158" s="201"/>
      <c r="BV158" s="201"/>
      <c r="BW158" s="201"/>
      <c r="BX158" s="201"/>
    </row>
    <row r="159" spans="65:76" ht="12.75"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</row>
  </sheetData>
  <sheetProtection/>
  <mergeCells count="1">
    <mergeCell ref="B2:J3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B1:CJ30"/>
  <sheetViews>
    <sheetView showGridLines="0" zoomScaleSheetLayoutView="100" zoomScalePageLayoutView="0" workbookViewId="0" topLeftCell="A1">
      <selection activeCell="R21" sqref="R21"/>
    </sheetView>
  </sheetViews>
  <sheetFormatPr defaultColWidth="9.140625" defaultRowHeight="12.75"/>
  <cols>
    <col min="23" max="28" width="13.140625" style="0" customWidth="1"/>
    <col min="29" max="29" width="38.421875" style="0" bestFit="1" customWidth="1"/>
    <col min="30" max="30" width="32.00390625" style="0" bestFit="1" customWidth="1"/>
    <col min="31" max="53" width="14.28125" style="0" customWidth="1"/>
    <col min="54" max="54" width="23.57421875" style="0" customWidth="1"/>
    <col min="55" max="74" width="12.7109375" style="0" customWidth="1"/>
    <col min="75" max="76" width="9.57421875" style="0" bestFit="1" customWidth="1"/>
    <col min="77" max="77" width="10.57421875" style="0" bestFit="1" customWidth="1"/>
    <col min="78" max="78" width="9.57421875" style="0" bestFit="1" customWidth="1"/>
    <col min="79" max="79" width="9.421875" style="0" bestFit="1" customWidth="1"/>
    <col min="80" max="80" width="10.57421875" style="0" bestFit="1" customWidth="1"/>
    <col min="81" max="81" width="9.57421875" style="0" bestFit="1" customWidth="1"/>
    <col min="82" max="82" width="9.421875" style="0" bestFit="1" customWidth="1"/>
    <col min="83" max="83" width="10.57421875" style="0" bestFit="1" customWidth="1"/>
    <col min="84" max="85" width="9.57421875" style="0" bestFit="1" customWidth="1"/>
    <col min="86" max="86" width="10.57421875" style="0" bestFit="1" customWidth="1"/>
    <col min="87" max="87" width="9.57421875" style="0" bestFit="1" customWidth="1"/>
    <col min="88" max="88" width="9.421875" style="0" bestFit="1" customWidth="1"/>
    <col min="89" max="89" width="10.57421875" style="0" bestFit="1" customWidth="1"/>
    <col min="90" max="91" width="9.57421875" style="0" bestFit="1" customWidth="1"/>
    <col min="92" max="92" width="10.57421875" style="0" bestFit="1" customWidth="1"/>
    <col min="93" max="93" width="9.57421875" style="0" bestFit="1" customWidth="1"/>
    <col min="94" max="94" width="9.421875" style="0" bestFit="1" customWidth="1"/>
    <col min="95" max="95" width="10.57421875" style="0" bestFit="1" customWidth="1"/>
  </cols>
  <sheetData>
    <row r="1" spans="29:88" ht="12.75"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</row>
    <row r="2" spans="2:88" ht="15.75">
      <c r="B2" s="249" t="s">
        <v>129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</row>
    <row r="3" spans="29:88" ht="12.75">
      <c r="AC3" s="285"/>
      <c r="AD3" s="11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</row>
    <row r="4" spans="14:88" s="158" customFormat="1" ht="12.75">
      <c r="N4" s="115" t="s">
        <v>186</v>
      </c>
      <c r="T4"/>
      <c r="U4"/>
      <c r="V4"/>
      <c r="W4"/>
      <c r="X4"/>
      <c r="Y4"/>
      <c r="Z4"/>
      <c r="AA4"/>
      <c r="AB4"/>
      <c r="AC4" s="285"/>
      <c r="AD4" s="11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</row>
    <row r="5" spans="14:88" s="37" customFormat="1" ht="12.75">
      <c r="N5" t="s">
        <v>7</v>
      </c>
      <c r="O5" s="8" t="s">
        <v>101</v>
      </c>
      <c r="P5" s="17"/>
      <c r="Q5" s="17"/>
      <c r="R5" s="17"/>
      <c r="S5" s="17"/>
      <c r="T5"/>
      <c r="U5"/>
      <c r="V5"/>
      <c r="W5" s="97"/>
      <c r="X5" s="157"/>
      <c r="Y5" s="157"/>
      <c r="Z5" s="157"/>
      <c r="AA5" s="157"/>
      <c r="AB5" s="157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</row>
    <row r="6" spans="15:88" ht="25.5">
      <c r="O6" s="180" t="s">
        <v>102</v>
      </c>
      <c r="P6" s="166" t="s">
        <v>103</v>
      </c>
      <c r="Q6" s="166" t="s">
        <v>105</v>
      </c>
      <c r="R6" s="181" t="s">
        <v>106</v>
      </c>
      <c r="S6" s="181" t="s">
        <v>111</v>
      </c>
      <c r="W6" s="97"/>
      <c r="X6" s="157"/>
      <c r="Y6" s="157"/>
      <c r="Z6" s="157"/>
      <c r="AA6" s="157"/>
      <c r="AB6" s="157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</row>
    <row r="7" spans="14:88" ht="12.75">
      <c r="N7" s="17" t="s">
        <v>122</v>
      </c>
      <c r="O7" s="182">
        <v>28.928593007825178</v>
      </c>
      <c r="P7" s="183">
        <v>34.59875068138624</v>
      </c>
      <c r="Q7" s="183">
        <v>14.402822984460947</v>
      </c>
      <c r="R7" s="183">
        <v>2.1906513587818512</v>
      </c>
      <c r="S7" s="183">
        <v>19.87918196754577</v>
      </c>
      <c r="W7" s="97"/>
      <c r="X7" s="157"/>
      <c r="Y7" s="157"/>
      <c r="Z7" s="157"/>
      <c r="AA7" s="157"/>
      <c r="AB7" s="157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</row>
    <row r="8" spans="14:88" ht="12.75">
      <c r="N8" t="s">
        <v>59</v>
      </c>
      <c r="O8" s="62">
        <v>19.402882919654854</v>
      </c>
      <c r="P8" s="62">
        <v>24.772499389376257</v>
      </c>
      <c r="Q8" s="62">
        <v>16.22886687479142</v>
      </c>
      <c r="R8" s="62">
        <v>6.729281976730274</v>
      </c>
      <c r="S8" s="62">
        <v>32.86646883944718</v>
      </c>
      <c r="W8" s="97"/>
      <c r="X8" s="157"/>
      <c r="Y8" s="157"/>
      <c r="Z8" s="157"/>
      <c r="AA8" s="157"/>
      <c r="AB8" s="157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</row>
    <row r="9" spans="14:88" ht="12.75">
      <c r="N9" s="17" t="s">
        <v>100</v>
      </c>
      <c r="O9" s="184">
        <v>29.88558878763653</v>
      </c>
      <c r="P9" s="156">
        <v>34.10953342863407</v>
      </c>
      <c r="Q9" s="156">
        <v>19.078725066571174</v>
      </c>
      <c r="R9" s="156">
        <v>4.027878937555377</v>
      </c>
      <c r="S9" s="156">
        <v>12.898273779602833</v>
      </c>
      <c r="W9" s="198"/>
      <c r="X9" s="157"/>
      <c r="Y9" s="157"/>
      <c r="Z9" s="157"/>
      <c r="AA9" s="157"/>
      <c r="AB9" s="157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</row>
    <row r="10" spans="23:88" ht="12.75">
      <c r="W10" s="157"/>
      <c r="X10" s="157"/>
      <c r="Y10" s="157"/>
      <c r="Z10" s="157"/>
      <c r="AA10" s="157"/>
      <c r="AB10" s="157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</row>
    <row r="11" spans="23:88" ht="12.75">
      <c r="W11" s="157"/>
      <c r="X11" s="157"/>
      <c r="Y11" s="157"/>
      <c r="Z11" s="157"/>
      <c r="AA11" s="157"/>
      <c r="AB11" s="157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</row>
    <row r="12" spans="15:88" ht="12.75">
      <c r="O12" s="202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</row>
    <row r="13" spans="29:88" ht="12.75"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</row>
    <row r="14" spans="29:88" ht="12.75"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</row>
    <row r="15" spans="29:88" ht="12.75"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</row>
    <row r="16" spans="29:88" ht="12.75"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</row>
    <row r="17" spans="29:88" ht="12.75"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</row>
    <row r="18" spans="23:88" ht="12.75">
      <c r="W18" s="97"/>
      <c r="X18" s="157"/>
      <c r="Y18" s="157"/>
      <c r="Z18" s="157"/>
      <c r="AA18" s="157"/>
      <c r="AB18" s="157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</row>
    <row r="19" spans="23:88" ht="12.75">
      <c r="W19" s="198"/>
      <c r="X19" s="157"/>
      <c r="Y19" s="157"/>
      <c r="Z19" s="157"/>
      <c r="AA19" s="157"/>
      <c r="AB19" s="157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</row>
    <row r="20" spans="23:88" ht="12.75">
      <c r="W20" s="157"/>
      <c r="X20" s="157"/>
      <c r="Y20" s="157"/>
      <c r="Z20" s="157"/>
      <c r="AA20" s="157"/>
      <c r="AB20" s="157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</row>
    <row r="21" spans="23:88" ht="12.75">
      <c r="W21" s="157"/>
      <c r="X21" s="157"/>
      <c r="Y21" s="157"/>
      <c r="Z21" s="157"/>
      <c r="AA21" s="157"/>
      <c r="AB21" s="157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</row>
    <row r="22" spans="29:88" ht="12.75"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</row>
    <row r="23" spans="29:88" ht="12.75"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</row>
    <row r="24" spans="29:88" ht="12.75"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</row>
    <row r="25" spans="2:88" ht="12.75">
      <c r="B25" s="243" t="s">
        <v>62</v>
      </c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</row>
    <row r="26" spans="2:88" ht="12.75">
      <c r="B26" s="243" t="s">
        <v>178</v>
      </c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</row>
    <row r="27" spans="2:88" ht="12.75">
      <c r="B27" s="243" t="s">
        <v>183</v>
      </c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</row>
    <row r="28" spans="29:88" ht="12.75"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</row>
    <row r="29" spans="14:88" ht="12.75">
      <c r="N29" s="8"/>
      <c r="O29" s="8"/>
      <c r="P29" s="8"/>
      <c r="Q29" s="8"/>
      <c r="R29" s="8"/>
      <c r="S29" s="8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</row>
    <row r="30" spans="29:88" s="8" customFormat="1" ht="12.75"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B2:BH40"/>
  <sheetViews>
    <sheetView showGridLines="0" zoomScaleSheetLayoutView="100" zoomScalePageLayoutView="0" workbookViewId="0" topLeftCell="A1">
      <selection activeCell="G29" sqref="G29"/>
    </sheetView>
  </sheetViews>
  <sheetFormatPr defaultColWidth="9.140625" defaultRowHeight="12.75"/>
  <cols>
    <col min="2" max="2" width="24.140625" style="0" customWidth="1"/>
    <col min="3" max="14" width="14.28125" style="0" customWidth="1"/>
    <col min="15" max="15" width="38.421875" style="0" bestFit="1" customWidth="1"/>
    <col min="16" max="16" width="32.00390625" style="0" bestFit="1" customWidth="1"/>
    <col min="17" max="20" width="14.28125" style="0" customWidth="1"/>
    <col min="21" max="21" width="27.421875" style="0" customWidth="1"/>
    <col min="22" max="22" width="38.421875" style="0" bestFit="1" customWidth="1"/>
    <col min="23" max="23" width="32.00390625" style="0" bestFit="1" customWidth="1"/>
    <col min="24" max="27" width="14.28125" style="0" customWidth="1"/>
  </cols>
  <sheetData>
    <row r="2" spans="2:60" ht="15.75">
      <c r="B2" s="248" t="s">
        <v>130</v>
      </c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</row>
    <row r="3" spans="15:60" ht="12.75">
      <c r="O3" s="285"/>
      <c r="P3" s="11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</row>
    <row r="4" spans="2:60" ht="12.75">
      <c r="B4" s="23"/>
      <c r="O4" s="285"/>
      <c r="P4" s="11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</row>
    <row r="5" spans="15:60" ht="12.75"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</row>
    <row r="6" spans="2:60" ht="12.75">
      <c r="B6" s="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</row>
    <row r="7" spans="2:60" ht="12.75">
      <c r="B7" s="17"/>
      <c r="C7" s="24"/>
      <c r="D7" s="25"/>
      <c r="E7" s="25"/>
      <c r="F7" s="25"/>
      <c r="G7" s="25"/>
      <c r="H7" s="25"/>
      <c r="I7" s="25"/>
      <c r="J7" s="25"/>
      <c r="K7" s="25"/>
      <c r="L7" s="25"/>
      <c r="M7" s="26"/>
      <c r="N7" s="26"/>
      <c r="O7" s="285"/>
      <c r="P7" s="11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</row>
    <row r="8" spans="2:60" ht="12.75">
      <c r="B8" s="17"/>
      <c r="C8" s="24"/>
      <c r="D8" s="26"/>
      <c r="E8" s="26"/>
      <c r="F8" s="26"/>
      <c r="G8" s="26"/>
      <c r="H8" s="26"/>
      <c r="I8" s="26"/>
      <c r="J8" s="26"/>
      <c r="K8" s="115" t="s">
        <v>186</v>
      </c>
      <c r="L8" s="26"/>
      <c r="M8" s="26"/>
      <c r="N8" s="26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</row>
    <row r="9" spans="2:60" ht="12.75">
      <c r="B9" s="17"/>
      <c r="C9" s="24"/>
      <c r="D9" s="26"/>
      <c r="E9" s="26"/>
      <c r="F9" s="26"/>
      <c r="G9" s="26"/>
      <c r="H9" s="26"/>
      <c r="I9" s="26"/>
      <c r="J9" s="26"/>
      <c r="K9" s="26"/>
      <c r="L9" s="197" t="s">
        <v>71</v>
      </c>
      <c r="M9" s="197" t="s">
        <v>72</v>
      </c>
      <c r="N9" s="197" t="s">
        <v>73</v>
      </c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</row>
    <row r="10" spans="2:60" ht="12.75">
      <c r="B10" s="17"/>
      <c r="C10" s="24"/>
      <c r="D10" s="26"/>
      <c r="E10" s="26"/>
      <c r="F10" s="26"/>
      <c r="G10" s="26"/>
      <c r="H10" s="26"/>
      <c r="I10" s="26"/>
      <c r="J10" s="26"/>
      <c r="K10" s="26" t="s">
        <v>122</v>
      </c>
      <c r="L10" s="264">
        <v>11.933188123295205</v>
      </c>
      <c r="M10" s="264">
        <v>23.6852748153756</v>
      </c>
      <c r="N10" s="175">
        <v>64.3815370613292</v>
      </c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30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</row>
    <row r="11" spans="2:60" ht="12.75">
      <c r="B11" s="17"/>
      <c r="C11" s="24"/>
      <c r="D11" s="26"/>
      <c r="E11" s="26"/>
      <c r="F11" s="26"/>
      <c r="G11" s="26"/>
      <c r="H11" s="26"/>
      <c r="I11" s="26"/>
      <c r="J11" s="26"/>
      <c r="K11" s="26" t="s">
        <v>59</v>
      </c>
      <c r="L11" s="229">
        <v>21.12527050281146</v>
      </c>
      <c r="M11" s="229">
        <v>26.159858534234214</v>
      </c>
      <c r="N11" s="229">
        <v>52.71487096295439</v>
      </c>
      <c r="O11" s="285"/>
      <c r="P11" s="11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</row>
    <row r="12" spans="2:60" ht="12.75">
      <c r="B12" s="17"/>
      <c r="C12" s="24"/>
      <c r="D12" s="26"/>
      <c r="E12" s="26"/>
      <c r="F12" s="26"/>
      <c r="G12" s="26"/>
      <c r="H12" s="26"/>
      <c r="I12" s="26"/>
      <c r="J12" s="26"/>
      <c r="K12" s="26" t="s">
        <v>100</v>
      </c>
      <c r="L12" s="175">
        <v>12.489519396537952</v>
      </c>
      <c r="M12" s="175">
        <v>16.66506997009508</v>
      </c>
      <c r="N12" s="175">
        <v>70.84541063336705</v>
      </c>
      <c r="O12" s="285"/>
      <c r="P12" s="297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305"/>
      <c r="AI12" s="305"/>
      <c r="AJ12" s="305"/>
      <c r="AK12" s="30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</row>
    <row r="13" spans="2:60" ht="12.75">
      <c r="B13" s="17"/>
      <c r="C13" s="24"/>
      <c r="D13" s="26"/>
      <c r="E13" s="26"/>
      <c r="F13" s="26"/>
      <c r="G13" s="26"/>
      <c r="H13" s="26"/>
      <c r="I13" s="26"/>
      <c r="J13" s="26"/>
      <c r="K13" s="157"/>
      <c r="L13" s="198"/>
      <c r="M13" s="157"/>
      <c r="N13" s="157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305"/>
      <c r="AI13" s="305"/>
      <c r="AJ13" s="305"/>
      <c r="AK13" s="30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</row>
    <row r="14" spans="2:60" ht="12.75">
      <c r="B14" s="17"/>
      <c r="C14" s="24"/>
      <c r="D14" s="26"/>
      <c r="E14" s="26"/>
      <c r="F14" s="26"/>
      <c r="G14" s="26"/>
      <c r="H14" s="26"/>
      <c r="I14" s="26"/>
      <c r="J14" s="26"/>
      <c r="K14" s="157"/>
      <c r="L14" s="198"/>
      <c r="N14" s="157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305"/>
      <c r="AI14" s="305"/>
      <c r="AJ14" s="305"/>
      <c r="AK14" s="30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</row>
    <row r="15" spans="2:60" ht="12.75">
      <c r="B15" s="17"/>
      <c r="C15" s="24"/>
      <c r="D15" s="26"/>
      <c r="E15" s="26"/>
      <c r="F15" s="26"/>
      <c r="G15" s="26"/>
      <c r="H15" s="26"/>
      <c r="I15" s="26"/>
      <c r="J15" s="26"/>
      <c r="K15" s="26"/>
      <c r="L15" s="26"/>
      <c r="N15" s="264"/>
      <c r="O15" s="285"/>
      <c r="P15" s="290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</row>
    <row r="16" spans="2:60" ht="12.75">
      <c r="B16" s="17"/>
      <c r="C16" s="24"/>
      <c r="D16" s="26"/>
      <c r="E16" s="26"/>
      <c r="F16" s="26"/>
      <c r="G16" s="26"/>
      <c r="H16" s="26"/>
      <c r="I16" s="26"/>
      <c r="J16" s="26"/>
      <c r="K16" s="26"/>
      <c r="L16" s="26"/>
      <c r="N16" s="229"/>
      <c r="O16" s="285"/>
      <c r="P16" s="290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</row>
    <row r="17" spans="2:60" ht="12.75">
      <c r="B17" s="17"/>
      <c r="C17" s="24"/>
      <c r="D17" s="26"/>
      <c r="E17" s="26"/>
      <c r="F17" s="26"/>
      <c r="G17" s="26"/>
      <c r="H17" s="26"/>
      <c r="I17" s="26"/>
      <c r="J17" s="26"/>
      <c r="K17" s="26"/>
      <c r="L17" s="26"/>
      <c r="N17" s="175"/>
      <c r="O17" s="285"/>
      <c r="P17" s="290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</row>
    <row r="18" spans="2:60" ht="12.75">
      <c r="B18" s="17"/>
      <c r="C18" s="24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85"/>
      <c r="P18" s="309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</row>
    <row r="19" spans="2:60" ht="12.75">
      <c r="B19" s="8"/>
      <c r="C19" s="24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85"/>
      <c r="P19" s="310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</row>
    <row r="20" spans="2:60" ht="12.75">
      <c r="B20" s="8"/>
      <c r="C20" s="2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85"/>
      <c r="P20" s="310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</row>
    <row r="21" spans="2:60" ht="12.75">
      <c r="B21" s="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</row>
    <row r="22" spans="2:60" ht="12.75">
      <c r="B22" s="9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</row>
    <row r="23" spans="2:60" ht="12.75">
      <c r="B23" s="9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</row>
    <row r="24" spans="2:60" ht="12.75"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</row>
    <row r="25" spans="2:60" ht="12.75">
      <c r="B25" s="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</row>
    <row r="26" spans="2:60" ht="12.75">
      <c r="B26" s="2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</row>
    <row r="27" spans="2:60" ht="12.75">
      <c r="B27" s="243" t="s">
        <v>70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</row>
    <row r="28" spans="2:60" ht="12.75">
      <c r="B28" s="243" t="s">
        <v>179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</row>
    <row r="29" spans="2:60" ht="12.75">
      <c r="B29" s="243" t="s">
        <v>183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</row>
    <row r="30" spans="2:60" ht="12.75">
      <c r="B30" s="17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</row>
    <row r="31" spans="15:35" ht="12.75">
      <c r="O31" s="17"/>
      <c r="P31" s="26"/>
      <c r="Q31" s="26"/>
      <c r="R31" s="26"/>
      <c r="S31" s="26"/>
      <c r="U31" s="17"/>
      <c r="V31" s="26"/>
      <c r="W31" s="22"/>
      <c r="X31" s="22"/>
      <c r="Y31" s="22"/>
      <c r="Z31" s="22"/>
      <c r="AB31" s="35"/>
      <c r="AC31" s="35"/>
      <c r="AD31" s="35"/>
      <c r="AH31" s="35"/>
      <c r="AI31" s="35"/>
    </row>
    <row r="32" spans="15:35" ht="12.75">
      <c r="O32" s="12"/>
      <c r="P32" s="26"/>
      <c r="Q32" s="26"/>
      <c r="R32" s="26"/>
      <c r="S32" s="26"/>
      <c r="U32" s="17"/>
      <c r="V32" s="26"/>
      <c r="W32" s="22"/>
      <c r="X32" s="22"/>
      <c r="Y32" s="22"/>
      <c r="Z32" s="22"/>
      <c r="AB32" s="35"/>
      <c r="AC32" s="35"/>
      <c r="AD32" s="35"/>
      <c r="AH32" s="35"/>
      <c r="AI32" s="35"/>
    </row>
    <row r="33" spans="15:35" ht="12.75">
      <c r="O33" s="17"/>
      <c r="P33" s="26"/>
      <c r="Q33" s="26"/>
      <c r="R33" s="26"/>
      <c r="S33" s="26"/>
      <c r="U33" s="12"/>
      <c r="V33" s="26"/>
      <c r="W33" s="22"/>
      <c r="X33" s="22"/>
      <c r="Y33" s="22"/>
      <c r="Z33" s="22"/>
      <c r="AB33" s="35"/>
      <c r="AC33" s="35"/>
      <c r="AD33" s="35"/>
      <c r="AH33" s="35"/>
      <c r="AI33" s="35"/>
    </row>
    <row r="34" spans="15:35" ht="12.75">
      <c r="O34" s="17"/>
      <c r="P34" s="26"/>
      <c r="Q34" s="26"/>
      <c r="R34" s="26"/>
      <c r="S34" s="26"/>
      <c r="U34" s="17"/>
      <c r="V34" s="26"/>
      <c r="W34" s="22"/>
      <c r="X34" s="22"/>
      <c r="Y34" s="22"/>
      <c r="Z34" s="22"/>
      <c r="AB34" s="35"/>
      <c r="AC34" s="35"/>
      <c r="AD34" s="35"/>
      <c r="AH34" s="35"/>
      <c r="AI34" s="35"/>
    </row>
    <row r="35" spans="15:35" ht="12.75">
      <c r="O35" s="17"/>
      <c r="P35" s="26"/>
      <c r="Q35" s="26"/>
      <c r="R35" s="26"/>
      <c r="S35" s="26"/>
      <c r="U35" s="17"/>
      <c r="V35" s="26"/>
      <c r="W35" s="22"/>
      <c r="X35" s="22"/>
      <c r="Y35" s="22"/>
      <c r="Z35" s="22"/>
      <c r="AB35" s="35"/>
      <c r="AC35" s="35"/>
      <c r="AD35" s="35"/>
      <c r="AH35" s="35"/>
      <c r="AI35" s="35"/>
    </row>
    <row r="36" spans="15:30" ht="12.75">
      <c r="O36" s="12"/>
      <c r="P36" s="26"/>
      <c r="Q36" s="26"/>
      <c r="R36" s="26"/>
      <c r="S36" s="26"/>
      <c r="U36" s="17"/>
      <c r="V36" s="26"/>
      <c r="W36" s="22"/>
      <c r="X36" s="22"/>
      <c r="Y36" s="22"/>
      <c r="Z36" s="22"/>
      <c r="AB36" s="35"/>
      <c r="AC36" s="35"/>
      <c r="AD36" s="35"/>
    </row>
    <row r="37" spans="21:30" ht="12.75">
      <c r="U37" s="12"/>
      <c r="V37" s="26"/>
      <c r="W37" s="22"/>
      <c r="X37" s="22"/>
      <c r="Y37" s="22"/>
      <c r="Z37" s="22"/>
      <c r="AB37" s="35"/>
      <c r="AC37" s="35"/>
      <c r="AD37" s="35"/>
    </row>
    <row r="38" spans="22:30" ht="12.75">
      <c r="V38" s="26"/>
      <c r="W38" s="22"/>
      <c r="X38" s="22"/>
      <c r="Y38" s="22"/>
      <c r="Z38" s="22"/>
      <c r="AB38" s="35"/>
      <c r="AC38" s="35"/>
      <c r="AD38" s="35"/>
    </row>
    <row r="39" spans="22:30" ht="12.75">
      <c r="V39" s="16"/>
      <c r="W39" s="22"/>
      <c r="X39" s="22"/>
      <c r="Y39" s="22"/>
      <c r="Z39" s="22"/>
      <c r="AB39" s="35"/>
      <c r="AC39" s="35"/>
      <c r="AD39" s="35"/>
    </row>
    <row r="40" spans="22:30" ht="12.75">
      <c r="V40" s="16"/>
      <c r="W40" s="22"/>
      <c r="X40" s="22"/>
      <c r="Y40" s="22"/>
      <c r="Z40" s="22"/>
      <c r="AB40" s="35"/>
      <c r="AC40" s="35"/>
      <c r="AD40" s="35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B1:CD118"/>
  <sheetViews>
    <sheetView showGridLines="0" zoomScaleSheetLayoutView="100" zoomScalePageLayoutView="0" workbookViewId="0" topLeftCell="A1">
      <selection activeCell="L8" sqref="L8"/>
    </sheetView>
  </sheetViews>
  <sheetFormatPr defaultColWidth="9.140625" defaultRowHeight="12.75"/>
  <cols>
    <col min="12" max="15" width="11.57421875" style="0" bestFit="1" customWidth="1"/>
    <col min="16" max="17" width="13.140625" style="0" customWidth="1"/>
    <col min="18" max="18" width="38.421875" style="0" bestFit="1" customWidth="1"/>
    <col min="19" max="19" width="32.00390625" style="0" bestFit="1" customWidth="1"/>
    <col min="20" max="33" width="12.7109375" style="0" customWidth="1"/>
    <col min="34" max="67" width="9.57421875" style="0" customWidth="1"/>
    <col min="68" max="68" width="9.57421875" style="0" bestFit="1" customWidth="1"/>
    <col min="69" max="69" width="9.421875" style="0" bestFit="1" customWidth="1"/>
    <col min="70" max="70" width="10.57421875" style="0" bestFit="1" customWidth="1"/>
    <col min="71" max="72" width="9.57421875" style="0" bestFit="1" customWidth="1"/>
    <col min="73" max="73" width="10.57421875" style="0" bestFit="1" customWidth="1"/>
    <col min="74" max="74" width="9.57421875" style="0" bestFit="1" customWidth="1"/>
    <col min="75" max="75" width="9.421875" style="0" bestFit="1" customWidth="1"/>
    <col min="76" max="76" width="10.57421875" style="0" bestFit="1" customWidth="1"/>
    <col min="77" max="78" width="9.57421875" style="0" bestFit="1" customWidth="1"/>
    <col min="79" max="79" width="10.57421875" style="0" bestFit="1" customWidth="1"/>
    <col min="80" max="80" width="9.57421875" style="0" bestFit="1" customWidth="1"/>
    <col min="81" max="81" width="9.421875" style="0" bestFit="1" customWidth="1"/>
    <col min="82" max="82" width="10.57421875" style="0" bestFit="1" customWidth="1"/>
  </cols>
  <sheetData>
    <row r="1" spans="18:61" ht="12.75">
      <c r="R1" s="285"/>
      <c r="S1" s="11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</row>
    <row r="2" spans="2:61" ht="15.75">
      <c r="B2" s="249" t="s">
        <v>131</v>
      </c>
      <c r="R2" s="285"/>
      <c r="S2" s="11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</row>
    <row r="3" spans="18:61" ht="12.75">
      <c r="R3" s="285"/>
      <c r="S3" s="11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</row>
    <row r="4" spans="16:61" s="158" customFormat="1" ht="12.75">
      <c r="P4" s="159"/>
      <c r="Q4" s="159"/>
      <c r="R4" s="285"/>
      <c r="S4" s="11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98"/>
    </row>
    <row r="5" spans="11:61" s="37" customFormat="1" ht="12.75">
      <c r="K5" s="115" t="s">
        <v>186</v>
      </c>
      <c r="P5" s="31"/>
      <c r="Q5" s="31"/>
      <c r="R5" s="285"/>
      <c r="S5" s="11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56"/>
    </row>
    <row r="6" spans="12:61" ht="12.75">
      <c r="L6" t="s">
        <v>112</v>
      </c>
      <c r="R6" s="285"/>
      <c r="S6" s="11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</row>
    <row r="7" spans="12:61" ht="12.75">
      <c r="L7" s="1" t="s">
        <v>8</v>
      </c>
      <c r="M7" s="1" t="s">
        <v>9</v>
      </c>
      <c r="N7" s="1" t="s">
        <v>11</v>
      </c>
      <c r="O7" s="1" t="s">
        <v>12</v>
      </c>
      <c r="P7" s="1" t="s">
        <v>13</v>
      </c>
      <c r="Q7" s="1"/>
      <c r="R7" s="285"/>
      <c r="S7" s="11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</row>
    <row r="8" spans="11:61" ht="12.75">
      <c r="K8" t="s">
        <v>122</v>
      </c>
      <c r="L8" s="48">
        <v>68.88788173661848</v>
      </c>
      <c r="M8" s="48">
        <v>26.53985143174289</v>
      </c>
      <c r="N8" s="48">
        <v>2.098586233112822</v>
      </c>
      <c r="O8" s="48">
        <v>1.997789728116044</v>
      </c>
      <c r="P8" s="48">
        <v>0.47589087040976086</v>
      </c>
      <c r="Q8" s="203"/>
      <c r="R8" s="285"/>
      <c r="S8" s="11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</row>
    <row r="9" spans="11:61" ht="12.75">
      <c r="K9" t="s">
        <v>33</v>
      </c>
      <c r="L9" s="35">
        <v>40.238901181075725</v>
      </c>
      <c r="M9" s="35">
        <v>36.432151208097316</v>
      </c>
      <c r="N9" s="35">
        <v>6.412788426139807</v>
      </c>
      <c r="O9" s="35">
        <v>8.985604474146863</v>
      </c>
      <c r="P9" s="35">
        <v>7.93055471054029</v>
      </c>
      <c r="Q9" s="204"/>
      <c r="R9" s="285"/>
      <c r="S9" s="11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</row>
    <row r="10" spans="11:61" ht="12.75">
      <c r="K10" t="s">
        <v>34</v>
      </c>
      <c r="L10" s="35">
        <v>46.70305594805237</v>
      </c>
      <c r="M10" s="35">
        <v>36.51687194990739</v>
      </c>
      <c r="N10" s="35">
        <v>5.781390020056339</v>
      </c>
      <c r="O10" s="35">
        <v>6.753629501582581</v>
      </c>
      <c r="P10" s="35">
        <v>4.24505258040131</v>
      </c>
      <c r="Q10" s="204"/>
      <c r="R10" s="285"/>
      <c r="S10" s="11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</row>
    <row r="11" spans="11:61" ht="12.75">
      <c r="K11" t="s">
        <v>100</v>
      </c>
      <c r="L11" s="35">
        <v>43.6942949844785</v>
      </c>
      <c r="M11" s="35">
        <v>39.90428418782436</v>
      </c>
      <c r="N11" s="35">
        <v>6.768435999377995</v>
      </c>
      <c r="O11" s="35">
        <v>6.162243977893971</v>
      </c>
      <c r="P11" s="35">
        <v>3.4707408504251824</v>
      </c>
      <c r="Q11" s="204"/>
      <c r="R11" s="285"/>
      <c r="S11" s="11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</row>
    <row r="12" spans="18:61" ht="12.75">
      <c r="R12" s="285"/>
      <c r="S12" s="11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</row>
    <row r="13" spans="17:61" ht="12.75">
      <c r="Q13" s="157"/>
      <c r="R13" s="285"/>
      <c r="S13" s="11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</row>
    <row r="14" spans="16:61" ht="12.75">
      <c r="P14" s="97"/>
      <c r="Q14" s="157"/>
      <c r="R14" s="285"/>
      <c r="S14" s="11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</row>
    <row r="15" spans="16:61" ht="12.75">
      <c r="P15" s="204"/>
      <c r="Q15" s="157"/>
      <c r="R15" s="285"/>
      <c r="S15" s="11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</row>
    <row r="16" spans="16:61" ht="12.75">
      <c r="P16" s="97"/>
      <c r="Q16" s="157"/>
      <c r="R16" s="285"/>
      <c r="S16" s="11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</row>
    <row r="17" spans="16:61" ht="12.75">
      <c r="P17" s="97"/>
      <c r="Q17" s="157"/>
      <c r="R17" s="285"/>
      <c r="S17" s="11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</row>
    <row r="18" spans="16:61" ht="12.75">
      <c r="P18" s="198"/>
      <c r="Q18" s="157"/>
      <c r="R18" s="285"/>
      <c r="S18" s="11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</row>
    <row r="19" spans="16:61" ht="12.75">
      <c r="P19" s="157"/>
      <c r="Q19" s="157"/>
      <c r="R19" s="285"/>
      <c r="S19" s="11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</row>
    <row r="20" spans="16:61" ht="12.75">
      <c r="P20" s="157"/>
      <c r="R20" s="285"/>
      <c r="S20" s="11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</row>
    <row r="21" spans="17:61" ht="12.75">
      <c r="Q21" s="53"/>
      <c r="R21" s="285"/>
      <c r="S21" s="11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</row>
    <row r="22" spans="14:61" ht="12.75">
      <c r="N22" s="153"/>
      <c r="O22" s="53"/>
      <c r="P22" s="53"/>
      <c r="Q22" s="53"/>
      <c r="R22" s="285"/>
      <c r="S22" s="11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</row>
    <row r="23" spans="14:61" ht="12.75">
      <c r="N23" s="153"/>
      <c r="O23" s="53"/>
      <c r="P23" s="53"/>
      <c r="Q23" s="53"/>
      <c r="R23" s="285"/>
      <c r="S23" s="11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</row>
    <row r="24" spans="14:61" ht="12.75">
      <c r="N24" s="153"/>
      <c r="O24" s="53"/>
      <c r="P24" s="53"/>
      <c r="Q24" s="53"/>
      <c r="R24" s="285"/>
      <c r="S24" s="11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</row>
    <row r="25" spans="14:61" ht="12.75">
      <c r="N25" s="153"/>
      <c r="O25" s="53"/>
      <c r="P25" s="53"/>
      <c r="R25" s="285"/>
      <c r="S25" s="11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5"/>
      <c r="BI25" s="285"/>
    </row>
    <row r="26" spans="2:61" ht="12.75">
      <c r="B26" s="243" t="s">
        <v>62</v>
      </c>
      <c r="R26" s="285"/>
      <c r="S26" s="11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</row>
    <row r="27" spans="2:61" ht="12.75">
      <c r="B27" s="243" t="s">
        <v>180</v>
      </c>
      <c r="R27" s="285"/>
      <c r="S27" s="11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</row>
    <row r="28" spans="2:61" ht="12.75">
      <c r="B28" s="243" t="s">
        <v>183</v>
      </c>
      <c r="R28" s="285"/>
      <c r="S28" s="11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</row>
    <row r="29" spans="2:61" s="8" customFormat="1" ht="12.75">
      <c r="B29" s="233"/>
      <c r="K29"/>
      <c r="L29"/>
      <c r="M29"/>
      <c r="N29"/>
      <c r="O29"/>
      <c r="P29"/>
      <c r="R29" s="285"/>
      <c r="S29" s="11"/>
      <c r="T29" s="285"/>
      <c r="U29" s="285"/>
      <c r="V29" s="285"/>
      <c r="W29" s="285"/>
      <c r="X29" s="285"/>
      <c r="Y29" s="285"/>
      <c r="Z29" s="285"/>
      <c r="AA29" s="11"/>
      <c r="AB29" s="11"/>
      <c r="AC29" s="11"/>
      <c r="AD29" s="11"/>
      <c r="AE29" s="11"/>
      <c r="AF29" s="11"/>
      <c r="AG29" s="11"/>
      <c r="AH29" s="11"/>
      <c r="AI29" s="11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6"/>
    </row>
    <row r="30" spans="17:61" s="8" customFormat="1" ht="12.75">
      <c r="Q30" s="105"/>
      <c r="R30" s="285"/>
      <c r="S30" s="11"/>
      <c r="T30" s="285"/>
      <c r="U30" s="285"/>
      <c r="V30" s="285"/>
      <c r="W30" s="285"/>
      <c r="X30" s="285"/>
      <c r="Y30" s="285"/>
      <c r="Z30" s="285"/>
      <c r="AA30" s="11"/>
      <c r="AB30" s="11"/>
      <c r="AC30" s="11"/>
      <c r="AD30" s="11"/>
      <c r="AE30" s="11"/>
      <c r="AF30" s="11"/>
      <c r="AG30" s="11"/>
      <c r="AH30" s="11"/>
      <c r="AI30" s="11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6"/>
    </row>
    <row r="31" spans="16:61" s="8" customFormat="1" ht="12.75">
      <c r="P31" s="105"/>
      <c r="Q31" s="105"/>
      <c r="R31" s="285"/>
      <c r="S31" s="11"/>
      <c r="T31" s="285"/>
      <c r="U31" s="285"/>
      <c r="V31" s="285"/>
      <c r="W31" s="285"/>
      <c r="X31" s="285"/>
      <c r="Y31" s="285"/>
      <c r="Z31" s="285"/>
      <c r="AA31" s="11"/>
      <c r="AB31" s="11"/>
      <c r="AC31" s="11"/>
      <c r="AD31" s="11"/>
      <c r="AE31" s="11"/>
      <c r="AF31" s="11"/>
      <c r="AG31" s="11"/>
      <c r="AH31" s="11"/>
      <c r="AI31" s="11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6"/>
    </row>
    <row r="32" spans="27:82" s="285" customFormat="1" ht="12.75">
      <c r="AA32" s="313"/>
      <c r="AB32" s="313"/>
      <c r="AC32" s="314"/>
      <c r="AD32" s="314"/>
      <c r="AE32" s="314"/>
      <c r="AF32" s="314"/>
      <c r="AG32" s="314"/>
      <c r="AH32" s="314"/>
      <c r="AI32" s="11"/>
      <c r="AS32" s="12"/>
      <c r="AT32" s="11"/>
      <c r="AU32" s="179"/>
      <c r="AV32" s="179"/>
      <c r="AW32" s="220"/>
      <c r="AX32" s="179"/>
      <c r="AY32" s="311"/>
      <c r="AZ32" s="220"/>
      <c r="BA32" s="311"/>
      <c r="BB32" s="311"/>
      <c r="BC32" s="220"/>
      <c r="BD32" s="311"/>
      <c r="BE32" s="311"/>
      <c r="BF32" s="220"/>
      <c r="BG32" s="311"/>
      <c r="BH32" s="311"/>
      <c r="BI32" s="220"/>
      <c r="BJ32" s="311"/>
      <c r="BK32" s="311"/>
      <c r="BL32" s="220"/>
      <c r="BM32" s="311"/>
      <c r="BN32" s="311"/>
      <c r="BO32" s="220"/>
      <c r="BP32" s="311"/>
      <c r="BQ32" s="311"/>
      <c r="BR32" s="220"/>
      <c r="BS32" s="311"/>
      <c r="BT32" s="311"/>
      <c r="BU32" s="220"/>
      <c r="BV32" s="311"/>
      <c r="BW32" s="311"/>
      <c r="BX32" s="220"/>
      <c r="BY32" s="311"/>
      <c r="BZ32" s="311"/>
      <c r="CA32" s="220"/>
      <c r="CB32" s="311"/>
      <c r="CC32" s="311"/>
      <c r="CD32" s="220"/>
    </row>
    <row r="33" spans="27:82" s="285" customFormat="1" ht="12.75">
      <c r="AA33" s="313"/>
      <c r="AB33" s="11"/>
      <c r="AC33" s="91"/>
      <c r="AD33" s="91"/>
      <c r="AE33" s="91"/>
      <c r="AF33" s="91"/>
      <c r="AG33" s="91"/>
      <c r="AH33" s="314"/>
      <c r="AI33" s="11"/>
      <c r="AS33" s="12"/>
      <c r="AT33" s="11"/>
      <c r="AU33" s="179"/>
      <c r="AV33" s="179"/>
      <c r="AW33" s="220"/>
      <c r="AX33" s="179"/>
      <c r="AY33" s="311"/>
      <c r="AZ33" s="220"/>
      <c r="BA33" s="311"/>
      <c r="BB33" s="311"/>
      <c r="BC33" s="220"/>
      <c r="BD33" s="311"/>
      <c r="BE33" s="311"/>
      <c r="BF33" s="220"/>
      <c r="BG33" s="311"/>
      <c r="BH33" s="311"/>
      <c r="BI33" s="220"/>
      <c r="BJ33" s="311"/>
      <c r="BK33" s="311"/>
      <c r="BL33" s="220"/>
      <c r="BM33" s="311"/>
      <c r="BN33" s="311"/>
      <c r="BO33" s="220"/>
      <c r="BP33" s="311"/>
      <c r="BQ33" s="311"/>
      <c r="BR33" s="220"/>
      <c r="BS33" s="311"/>
      <c r="BT33" s="311"/>
      <c r="BU33" s="220"/>
      <c r="BV33" s="311"/>
      <c r="BW33" s="311"/>
      <c r="BX33" s="220"/>
      <c r="BY33" s="311"/>
      <c r="BZ33" s="311"/>
      <c r="CA33" s="220"/>
      <c r="CB33" s="311"/>
      <c r="CC33" s="311"/>
      <c r="CD33" s="220"/>
    </row>
    <row r="34" spans="27:82" s="285" customFormat="1" ht="12.75">
      <c r="AA34" s="313"/>
      <c r="AB34" s="11"/>
      <c r="AC34" s="91"/>
      <c r="AD34" s="91"/>
      <c r="AE34" s="91"/>
      <c r="AF34" s="91"/>
      <c r="AG34" s="91"/>
      <c r="AH34" s="314"/>
      <c r="AI34" s="11"/>
      <c r="AS34" s="12"/>
      <c r="AT34" s="11"/>
      <c r="AU34" s="179"/>
      <c r="AV34" s="179"/>
      <c r="AW34" s="220"/>
      <c r="AX34" s="179"/>
      <c r="AY34" s="311"/>
      <c r="AZ34" s="220"/>
      <c r="BA34" s="311"/>
      <c r="BB34" s="311"/>
      <c r="BC34" s="220"/>
      <c r="BD34" s="311"/>
      <c r="BE34" s="311"/>
      <c r="BF34" s="220"/>
      <c r="BG34" s="311"/>
      <c r="BH34" s="311"/>
      <c r="BI34" s="220"/>
      <c r="BJ34" s="311"/>
      <c r="BK34" s="311"/>
      <c r="BL34" s="220"/>
      <c r="BM34" s="311"/>
      <c r="BN34" s="311"/>
      <c r="BO34" s="220"/>
      <c r="BP34" s="311"/>
      <c r="BQ34" s="311"/>
      <c r="BR34" s="220"/>
      <c r="BS34" s="311"/>
      <c r="BT34" s="311"/>
      <c r="BU34" s="220"/>
      <c r="BV34" s="311"/>
      <c r="BW34" s="311"/>
      <c r="BX34" s="220"/>
      <c r="BY34" s="311"/>
      <c r="BZ34" s="311"/>
      <c r="CA34" s="220"/>
      <c r="CB34" s="311"/>
      <c r="CC34" s="311"/>
      <c r="CD34" s="220"/>
    </row>
    <row r="35" spans="27:82" s="285" customFormat="1" ht="12.75">
      <c r="AA35" s="313"/>
      <c r="AB35" s="11"/>
      <c r="AC35" s="91"/>
      <c r="AD35" s="91"/>
      <c r="AE35" s="91"/>
      <c r="AF35" s="91"/>
      <c r="AG35" s="91"/>
      <c r="AH35" s="314"/>
      <c r="AI35" s="11"/>
      <c r="AS35" s="12"/>
      <c r="AT35" s="11"/>
      <c r="AU35" s="179"/>
      <c r="AV35" s="179"/>
      <c r="AW35" s="220"/>
      <c r="AX35" s="179"/>
      <c r="AY35" s="311"/>
      <c r="AZ35" s="220"/>
      <c r="BA35" s="311"/>
      <c r="BB35" s="311"/>
      <c r="BC35" s="220"/>
      <c r="BD35" s="311"/>
      <c r="BE35" s="311"/>
      <c r="BF35" s="220"/>
      <c r="BG35" s="311"/>
      <c r="BH35" s="311"/>
      <c r="BI35" s="220"/>
      <c r="BJ35" s="311"/>
      <c r="BK35" s="311"/>
      <c r="BL35" s="220"/>
      <c r="BM35" s="311"/>
      <c r="BN35" s="311"/>
      <c r="BO35" s="220"/>
      <c r="BP35" s="311"/>
      <c r="BQ35" s="311"/>
      <c r="BR35" s="220"/>
      <c r="BS35" s="311"/>
      <c r="BT35" s="311"/>
      <c r="BU35" s="220"/>
      <c r="BV35" s="311"/>
      <c r="BW35" s="311"/>
      <c r="BX35" s="220"/>
      <c r="BY35" s="311"/>
      <c r="BZ35" s="311"/>
      <c r="CA35" s="220"/>
      <c r="CB35" s="311"/>
      <c r="CC35" s="311"/>
      <c r="CD35" s="220"/>
    </row>
    <row r="36" spans="27:82" s="285" customFormat="1" ht="12.75">
      <c r="AA36" s="313"/>
      <c r="AB36" s="313"/>
      <c r="AC36" s="314"/>
      <c r="AD36" s="314"/>
      <c r="AE36" s="314"/>
      <c r="AF36" s="314"/>
      <c r="AG36" s="314"/>
      <c r="AH36" s="314"/>
      <c r="AI36" s="11"/>
      <c r="AS36" s="12"/>
      <c r="AT36" s="11"/>
      <c r="AU36" s="179"/>
      <c r="AV36" s="179"/>
      <c r="AW36" s="220"/>
      <c r="AX36" s="179"/>
      <c r="AY36" s="311"/>
      <c r="AZ36" s="220"/>
      <c r="BA36" s="311"/>
      <c r="BB36" s="311"/>
      <c r="BC36" s="220"/>
      <c r="BD36" s="311"/>
      <c r="BE36" s="311"/>
      <c r="BF36" s="220"/>
      <c r="BG36" s="311"/>
      <c r="BH36" s="311"/>
      <c r="BI36" s="220"/>
      <c r="BJ36" s="311"/>
      <c r="BK36" s="311"/>
      <c r="BL36" s="220"/>
      <c r="BM36" s="311"/>
      <c r="BN36" s="311"/>
      <c r="BO36" s="220"/>
      <c r="BP36" s="311"/>
      <c r="BQ36" s="311"/>
      <c r="BR36" s="220"/>
      <c r="BS36" s="311"/>
      <c r="BT36" s="311"/>
      <c r="BU36" s="220"/>
      <c r="BV36" s="311"/>
      <c r="BW36" s="311"/>
      <c r="BX36" s="220"/>
      <c r="BY36" s="311"/>
      <c r="BZ36" s="311"/>
      <c r="CA36" s="220"/>
      <c r="CB36" s="311"/>
      <c r="CC36" s="311"/>
      <c r="CD36" s="220"/>
    </row>
    <row r="37" spans="27:82" s="285" customFormat="1" ht="12.75">
      <c r="AA37" s="313"/>
      <c r="AB37" s="313"/>
      <c r="AC37" s="314"/>
      <c r="AD37" s="314"/>
      <c r="AE37" s="314"/>
      <c r="AF37" s="314"/>
      <c r="AG37" s="314"/>
      <c r="AH37" s="314"/>
      <c r="AI37" s="11"/>
      <c r="AS37" s="12"/>
      <c r="AT37" s="11"/>
      <c r="AU37" s="179"/>
      <c r="AV37" s="179"/>
      <c r="AW37" s="220"/>
      <c r="AX37" s="179"/>
      <c r="AY37" s="311"/>
      <c r="AZ37" s="220"/>
      <c r="BA37" s="311"/>
      <c r="BB37" s="311"/>
      <c r="BC37" s="220"/>
      <c r="BD37" s="311"/>
      <c r="BE37" s="311"/>
      <c r="BF37" s="220"/>
      <c r="BG37" s="311"/>
      <c r="BH37" s="311"/>
      <c r="BI37" s="220"/>
      <c r="BJ37" s="311"/>
      <c r="BK37" s="311"/>
      <c r="BL37" s="220"/>
      <c r="BM37" s="311"/>
      <c r="BN37" s="311"/>
      <c r="BO37" s="220"/>
      <c r="BP37" s="311"/>
      <c r="BQ37" s="311"/>
      <c r="BR37" s="220"/>
      <c r="BS37" s="311"/>
      <c r="BT37" s="311"/>
      <c r="BU37" s="220"/>
      <c r="BV37" s="311"/>
      <c r="BW37" s="311"/>
      <c r="BX37" s="220"/>
      <c r="BY37" s="311"/>
      <c r="BZ37" s="311"/>
      <c r="CA37" s="220"/>
      <c r="CB37" s="311"/>
      <c r="CC37" s="311"/>
      <c r="CD37" s="220"/>
    </row>
    <row r="38" spans="27:82" s="285" customFormat="1" ht="12.75">
      <c r="AA38" s="313"/>
      <c r="AB38" s="11"/>
      <c r="AC38" s="91"/>
      <c r="AD38" s="91"/>
      <c r="AE38" s="91"/>
      <c r="AF38" s="91"/>
      <c r="AG38" s="91"/>
      <c r="AH38" s="314"/>
      <c r="AI38" s="11"/>
      <c r="AS38" s="12"/>
      <c r="AT38" s="11"/>
      <c r="AU38" s="179"/>
      <c r="AV38" s="179"/>
      <c r="AW38" s="220"/>
      <c r="AX38" s="179"/>
      <c r="AY38" s="311"/>
      <c r="AZ38" s="220"/>
      <c r="BA38" s="311"/>
      <c r="BB38" s="311"/>
      <c r="BC38" s="220"/>
      <c r="BD38" s="311"/>
      <c r="BE38" s="311"/>
      <c r="BF38" s="220"/>
      <c r="BG38" s="311"/>
      <c r="BH38" s="311"/>
      <c r="BI38" s="220"/>
      <c r="BJ38" s="311"/>
      <c r="BK38" s="311"/>
      <c r="BL38" s="220"/>
      <c r="BM38" s="311"/>
      <c r="BN38" s="311"/>
      <c r="BO38" s="220"/>
      <c r="BP38" s="311"/>
      <c r="BQ38" s="311"/>
      <c r="BR38" s="220"/>
      <c r="BS38" s="311"/>
      <c r="BT38" s="311"/>
      <c r="BU38" s="220"/>
      <c r="BV38" s="311"/>
      <c r="BW38" s="311"/>
      <c r="BX38" s="220"/>
      <c r="BY38" s="311"/>
      <c r="BZ38" s="311"/>
      <c r="CA38" s="220"/>
      <c r="CB38" s="311"/>
      <c r="CC38" s="311"/>
      <c r="CD38" s="220"/>
    </row>
    <row r="39" spans="27:82" s="285" customFormat="1" ht="12.75">
      <c r="AA39" s="313"/>
      <c r="AB39" s="11"/>
      <c r="AC39" s="91"/>
      <c r="AD39" s="91"/>
      <c r="AE39" s="91"/>
      <c r="AF39" s="91"/>
      <c r="AG39" s="91"/>
      <c r="AH39" s="314"/>
      <c r="AI39" s="11"/>
      <c r="AS39" s="12"/>
      <c r="AT39" s="11"/>
      <c r="AU39" s="179"/>
      <c r="AV39" s="179"/>
      <c r="AW39" s="220"/>
      <c r="AX39" s="179"/>
      <c r="AY39" s="311"/>
      <c r="AZ39" s="220"/>
      <c r="BA39" s="311"/>
      <c r="BB39" s="311"/>
      <c r="BC39" s="220"/>
      <c r="BD39" s="311"/>
      <c r="BE39" s="311"/>
      <c r="BF39" s="220"/>
      <c r="BG39" s="311"/>
      <c r="BH39" s="311"/>
      <c r="BI39" s="220"/>
      <c r="BJ39" s="311"/>
      <c r="BK39" s="311"/>
      <c r="BL39" s="220"/>
      <c r="BM39" s="311"/>
      <c r="BN39" s="311"/>
      <c r="BO39" s="220"/>
      <c r="BP39" s="311"/>
      <c r="BQ39" s="311"/>
      <c r="BR39" s="220"/>
      <c r="BS39" s="311"/>
      <c r="BT39" s="311"/>
      <c r="BU39" s="220"/>
      <c r="BV39" s="311"/>
      <c r="BW39" s="311"/>
      <c r="BX39" s="220"/>
      <c r="BY39" s="311"/>
      <c r="BZ39" s="311"/>
      <c r="CA39" s="220"/>
      <c r="CB39" s="311"/>
      <c r="CC39" s="311"/>
      <c r="CD39" s="220"/>
    </row>
    <row r="40" spans="27:82" s="285" customFormat="1" ht="12.75">
      <c r="AA40" s="313"/>
      <c r="AB40" s="11"/>
      <c r="AC40" s="91"/>
      <c r="AD40" s="91"/>
      <c r="AE40" s="91"/>
      <c r="AF40" s="91"/>
      <c r="AG40" s="91"/>
      <c r="AH40" s="314"/>
      <c r="AI40" s="11"/>
      <c r="AS40" s="12"/>
      <c r="AT40" s="11"/>
      <c r="AU40" s="179"/>
      <c r="AV40" s="179"/>
      <c r="AW40" s="220"/>
      <c r="AX40" s="179"/>
      <c r="AY40" s="311"/>
      <c r="AZ40" s="220"/>
      <c r="BA40" s="311"/>
      <c r="BB40" s="311"/>
      <c r="BC40" s="220"/>
      <c r="BD40" s="311"/>
      <c r="BE40" s="311"/>
      <c r="BF40" s="220"/>
      <c r="BG40" s="311"/>
      <c r="BH40" s="311"/>
      <c r="BI40" s="220"/>
      <c r="BJ40" s="311"/>
      <c r="BK40" s="311"/>
      <c r="BL40" s="220"/>
      <c r="BM40" s="311"/>
      <c r="BN40" s="311"/>
      <c r="BO40" s="220"/>
      <c r="BP40" s="311"/>
      <c r="BQ40" s="311"/>
      <c r="BR40" s="220"/>
      <c r="BS40" s="311"/>
      <c r="BT40" s="311"/>
      <c r="BU40" s="220"/>
      <c r="BV40" s="311"/>
      <c r="BW40" s="311"/>
      <c r="BX40" s="220"/>
      <c r="BY40" s="311"/>
      <c r="BZ40" s="311"/>
      <c r="CA40" s="220"/>
      <c r="CB40" s="311"/>
      <c r="CC40" s="311"/>
      <c r="CD40" s="220"/>
    </row>
    <row r="41" spans="27:82" s="285" customFormat="1" ht="12.75">
      <c r="AA41" s="313"/>
      <c r="AB41" s="11"/>
      <c r="AC41" s="91"/>
      <c r="AD41" s="91"/>
      <c r="AE41" s="91"/>
      <c r="AF41" s="91"/>
      <c r="AG41" s="91"/>
      <c r="AH41" s="314"/>
      <c r="AI41" s="11"/>
      <c r="AS41" s="11"/>
      <c r="AT41" s="11"/>
      <c r="AU41" s="179"/>
      <c r="AV41" s="179"/>
      <c r="AW41" s="220"/>
      <c r="AX41" s="179"/>
      <c r="AY41" s="311"/>
      <c r="AZ41" s="220"/>
      <c r="BA41" s="311"/>
      <c r="BB41" s="311"/>
      <c r="BC41" s="220"/>
      <c r="BD41" s="311"/>
      <c r="BE41" s="311"/>
      <c r="BF41" s="220"/>
      <c r="BG41" s="311"/>
      <c r="BH41" s="311"/>
      <c r="BI41" s="220"/>
      <c r="BJ41" s="311"/>
      <c r="BK41" s="311"/>
      <c r="BL41" s="220"/>
      <c r="BM41" s="311"/>
      <c r="BN41" s="311"/>
      <c r="BO41" s="220"/>
      <c r="BP41" s="311"/>
      <c r="BQ41" s="311"/>
      <c r="BR41" s="220"/>
      <c r="BS41" s="311"/>
      <c r="BT41" s="311"/>
      <c r="BU41" s="220"/>
      <c r="BV41" s="311"/>
      <c r="BW41" s="311"/>
      <c r="BX41" s="220"/>
      <c r="BY41" s="311"/>
      <c r="BZ41" s="311"/>
      <c r="CA41" s="220"/>
      <c r="CB41" s="311"/>
      <c r="CC41" s="311"/>
      <c r="CD41" s="220"/>
    </row>
    <row r="42" spans="27:82" s="285" customFormat="1" ht="12.75">
      <c r="AA42" s="313"/>
      <c r="AB42" s="11"/>
      <c r="AC42" s="91"/>
      <c r="AD42" s="91"/>
      <c r="AE42" s="91"/>
      <c r="AF42" s="91"/>
      <c r="AG42" s="91"/>
      <c r="AH42" s="314"/>
      <c r="AI42" s="11"/>
      <c r="AS42" s="11"/>
      <c r="AT42" s="11"/>
      <c r="AU42" s="179"/>
      <c r="AV42" s="179"/>
      <c r="AW42" s="220"/>
      <c r="AX42" s="179"/>
      <c r="AY42" s="311"/>
      <c r="AZ42" s="220"/>
      <c r="BA42" s="311"/>
      <c r="BB42" s="311"/>
      <c r="BC42" s="220"/>
      <c r="BD42" s="311"/>
      <c r="BE42" s="311"/>
      <c r="BF42" s="220"/>
      <c r="BG42" s="311"/>
      <c r="BH42" s="311"/>
      <c r="BI42" s="220"/>
      <c r="BJ42" s="311"/>
      <c r="BK42" s="311"/>
      <c r="BL42" s="220"/>
      <c r="BM42" s="311"/>
      <c r="BN42" s="311"/>
      <c r="BO42" s="220"/>
      <c r="BP42" s="311"/>
      <c r="BQ42" s="311"/>
      <c r="BR42" s="220"/>
      <c r="BS42" s="311"/>
      <c r="BT42" s="311"/>
      <c r="BU42" s="220"/>
      <c r="BV42" s="311"/>
      <c r="BW42" s="311"/>
      <c r="BX42" s="220"/>
      <c r="BY42" s="311"/>
      <c r="BZ42" s="311"/>
      <c r="CA42" s="220"/>
      <c r="CB42" s="311"/>
      <c r="CC42" s="311"/>
      <c r="CD42" s="220"/>
    </row>
    <row r="43" spans="27:82" s="285" customFormat="1" ht="12.75">
      <c r="AA43" s="313"/>
      <c r="AB43" s="11"/>
      <c r="AC43" s="91"/>
      <c r="AD43" s="91"/>
      <c r="AE43" s="91"/>
      <c r="AF43" s="91"/>
      <c r="AG43" s="91"/>
      <c r="AH43" s="314"/>
      <c r="AI43" s="11"/>
      <c r="AS43" s="11"/>
      <c r="AT43" s="11"/>
      <c r="AU43" s="179"/>
      <c r="AV43" s="179"/>
      <c r="AW43" s="220"/>
      <c r="AX43" s="179"/>
      <c r="AY43" s="311"/>
      <c r="AZ43" s="220"/>
      <c r="BA43" s="311"/>
      <c r="BB43" s="311"/>
      <c r="BC43" s="220"/>
      <c r="BD43" s="311"/>
      <c r="BE43" s="311"/>
      <c r="BF43" s="220"/>
      <c r="BG43" s="311"/>
      <c r="BH43" s="311"/>
      <c r="BI43" s="220"/>
      <c r="BJ43" s="311"/>
      <c r="BK43" s="311"/>
      <c r="BL43" s="220"/>
      <c r="BM43" s="311"/>
      <c r="BN43" s="311"/>
      <c r="BO43" s="220"/>
      <c r="BP43" s="311"/>
      <c r="BQ43" s="311"/>
      <c r="BR43" s="220"/>
      <c r="BS43" s="311"/>
      <c r="BT43" s="311"/>
      <c r="BU43" s="220"/>
      <c r="BV43" s="311"/>
      <c r="BW43" s="311"/>
      <c r="BX43" s="220"/>
      <c r="BY43" s="311"/>
      <c r="BZ43" s="311"/>
      <c r="CA43" s="220"/>
      <c r="CB43" s="311"/>
      <c r="CC43" s="311"/>
      <c r="CD43" s="220"/>
    </row>
    <row r="44" spans="27:82" s="285" customFormat="1" ht="12.75">
      <c r="AA44" s="313"/>
      <c r="AB44" s="11"/>
      <c r="AC44" s="91"/>
      <c r="AD44" s="91"/>
      <c r="AE44" s="91"/>
      <c r="AF44" s="91"/>
      <c r="AG44" s="91"/>
      <c r="AH44" s="314"/>
      <c r="AI44" s="11"/>
      <c r="AS44" s="11"/>
      <c r="AT44" s="11"/>
      <c r="AU44" s="179"/>
      <c r="AV44" s="179"/>
      <c r="AW44" s="220"/>
      <c r="AX44" s="179"/>
      <c r="AY44" s="311"/>
      <c r="AZ44" s="220"/>
      <c r="BA44" s="311"/>
      <c r="BB44" s="311"/>
      <c r="BC44" s="220"/>
      <c r="BD44" s="311"/>
      <c r="BE44" s="311"/>
      <c r="BF44" s="220"/>
      <c r="BG44" s="311"/>
      <c r="BH44" s="311"/>
      <c r="BI44" s="220"/>
      <c r="BJ44" s="311"/>
      <c r="BK44" s="311"/>
      <c r="BL44" s="220"/>
      <c r="BM44" s="311"/>
      <c r="BN44" s="311"/>
      <c r="BO44" s="220"/>
      <c r="BP44" s="311"/>
      <c r="BQ44" s="311"/>
      <c r="BR44" s="220"/>
      <c r="BS44" s="311"/>
      <c r="BT44" s="311"/>
      <c r="BU44" s="220"/>
      <c r="BV44" s="311"/>
      <c r="BW44" s="311"/>
      <c r="BX44" s="220"/>
      <c r="BY44" s="311"/>
      <c r="BZ44" s="311"/>
      <c r="CA44" s="220"/>
      <c r="CB44" s="311"/>
      <c r="CC44" s="311"/>
      <c r="CD44" s="220"/>
    </row>
    <row r="45" spans="27:82" s="285" customFormat="1" ht="12.75">
      <c r="AA45" s="313"/>
      <c r="AB45" s="11"/>
      <c r="AC45" s="91"/>
      <c r="AD45" s="91"/>
      <c r="AE45" s="91"/>
      <c r="AF45" s="91"/>
      <c r="AG45" s="91"/>
      <c r="AH45" s="314"/>
      <c r="AI45" s="11"/>
      <c r="AS45" s="12"/>
      <c r="AT45" s="11"/>
      <c r="AU45" s="179"/>
      <c r="AV45" s="179"/>
      <c r="AW45" s="220"/>
      <c r="AX45" s="179"/>
      <c r="AY45" s="179"/>
      <c r="AZ45" s="220"/>
      <c r="BA45" s="179"/>
      <c r="BB45" s="179"/>
      <c r="BC45" s="220"/>
      <c r="BD45" s="179"/>
      <c r="BE45" s="179"/>
      <c r="BF45" s="220"/>
      <c r="BG45" s="179"/>
      <c r="BH45" s="179"/>
      <c r="BI45" s="220"/>
      <c r="BJ45" s="179"/>
      <c r="BK45" s="179"/>
      <c r="BL45" s="220"/>
      <c r="BM45" s="179"/>
      <c r="BN45" s="179"/>
      <c r="BO45" s="220"/>
      <c r="BP45" s="179"/>
      <c r="BQ45" s="179"/>
      <c r="BR45" s="220"/>
      <c r="BS45" s="179"/>
      <c r="BT45" s="179"/>
      <c r="BU45" s="220"/>
      <c r="BV45" s="179"/>
      <c r="BW45" s="179"/>
      <c r="BX45" s="220"/>
      <c r="BY45" s="179"/>
      <c r="BZ45" s="179"/>
      <c r="CA45" s="220"/>
      <c r="CB45" s="179"/>
      <c r="CC45" s="179"/>
      <c r="CD45" s="220"/>
    </row>
    <row r="46" spans="27:82" s="285" customFormat="1" ht="12.75">
      <c r="AA46" s="313"/>
      <c r="AB46" s="313"/>
      <c r="AC46" s="314"/>
      <c r="AD46" s="314"/>
      <c r="AE46" s="314"/>
      <c r="AF46" s="314"/>
      <c r="AG46" s="314"/>
      <c r="AH46" s="314"/>
      <c r="AI46" s="11"/>
      <c r="AS46" s="11"/>
      <c r="AT46" s="11"/>
      <c r="AU46" s="179"/>
      <c r="AV46" s="179"/>
      <c r="AW46" s="220"/>
      <c r="AX46" s="179"/>
      <c r="AY46" s="179"/>
      <c r="AZ46" s="220"/>
      <c r="BA46" s="179"/>
      <c r="BB46" s="179"/>
      <c r="BC46" s="220"/>
      <c r="BD46" s="179"/>
      <c r="BE46" s="179"/>
      <c r="BF46" s="220"/>
      <c r="BG46" s="179"/>
      <c r="BH46" s="179"/>
      <c r="BI46" s="220"/>
      <c r="BJ46" s="179"/>
      <c r="BK46" s="179"/>
      <c r="BL46" s="220"/>
      <c r="BM46" s="179"/>
      <c r="BN46" s="179"/>
      <c r="BO46" s="220"/>
      <c r="BP46" s="179"/>
      <c r="BQ46" s="179"/>
      <c r="BR46" s="220"/>
      <c r="BS46" s="179"/>
      <c r="BT46" s="179"/>
      <c r="BU46" s="220"/>
      <c r="BV46" s="179"/>
      <c r="BW46" s="179"/>
      <c r="BX46" s="220"/>
      <c r="BY46" s="179"/>
      <c r="BZ46" s="179"/>
      <c r="CA46" s="220"/>
      <c r="CB46" s="179"/>
      <c r="CC46" s="179"/>
      <c r="CD46" s="220"/>
    </row>
    <row r="47" spans="27:82" s="285" customFormat="1" ht="12.75">
      <c r="AA47" s="11"/>
      <c r="AB47" s="11"/>
      <c r="AC47" s="11"/>
      <c r="AD47" s="11"/>
      <c r="AE47" s="11"/>
      <c r="AF47" s="11"/>
      <c r="AG47" s="11"/>
      <c r="AH47" s="11"/>
      <c r="AI47" s="11"/>
      <c r="AS47" s="12"/>
      <c r="AT47" s="287"/>
      <c r="AU47" s="311"/>
      <c r="AV47" s="311"/>
      <c r="AW47" s="220"/>
      <c r="AX47" s="311"/>
      <c r="AY47" s="311"/>
      <c r="AZ47" s="220"/>
      <c r="BA47" s="311"/>
      <c r="BB47" s="311"/>
      <c r="BC47" s="220"/>
      <c r="BD47" s="311"/>
      <c r="BE47" s="311"/>
      <c r="BF47" s="220"/>
      <c r="BG47" s="311"/>
      <c r="BH47" s="311"/>
      <c r="BI47" s="220"/>
      <c r="BJ47" s="311"/>
      <c r="BK47" s="311"/>
      <c r="BL47" s="220"/>
      <c r="BM47" s="311"/>
      <c r="BN47" s="311"/>
      <c r="BO47" s="220"/>
      <c r="BP47" s="311"/>
      <c r="BQ47" s="311"/>
      <c r="BR47" s="220"/>
      <c r="BS47" s="311"/>
      <c r="BT47" s="311"/>
      <c r="BU47" s="220"/>
      <c r="BV47" s="311"/>
      <c r="BW47" s="311"/>
      <c r="BX47" s="220"/>
      <c r="BY47" s="311"/>
      <c r="BZ47" s="311"/>
      <c r="CA47" s="220"/>
      <c r="CB47" s="311"/>
      <c r="CC47" s="311"/>
      <c r="CD47" s="220"/>
    </row>
    <row r="48" spans="27:35" s="285" customFormat="1" ht="12.75">
      <c r="AA48" s="11"/>
      <c r="AB48" s="11"/>
      <c r="AC48" s="11"/>
      <c r="AD48" s="11"/>
      <c r="AE48" s="11"/>
      <c r="AF48" s="11"/>
      <c r="AG48" s="11"/>
      <c r="AH48" s="11"/>
      <c r="AI48" s="11"/>
    </row>
    <row r="49" spans="27:35" s="285" customFormat="1" ht="12.75">
      <c r="AA49" s="11"/>
      <c r="AB49" s="11"/>
      <c r="AC49" s="11"/>
      <c r="AD49" s="11"/>
      <c r="AE49" s="11"/>
      <c r="AF49" s="11"/>
      <c r="AG49" s="11"/>
      <c r="AH49" s="11"/>
      <c r="AI49" s="11"/>
    </row>
    <row r="50" spans="27:82" s="285" customFormat="1" ht="12.75">
      <c r="AA50" s="11"/>
      <c r="AB50" s="11"/>
      <c r="AC50" s="11"/>
      <c r="AD50" s="11"/>
      <c r="AE50" s="11"/>
      <c r="AF50" s="11"/>
      <c r="AG50" s="11"/>
      <c r="AH50" s="11"/>
      <c r="AI50" s="11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95"/>
    </row>
    <row r="51" spans="27:82" s="285" customFormat="1" ht="12.75">
      <c r="AA51" s="11"/>
      <c r="AB51" s="11"/>
      <c r="AC51" s="11"/>
      <c r="AD51" s="11"/>
      <c r="AE51" s="11"/>
      <c r="AF51" s="11"/>
      <c r="AG51" s="11"/>
      <c r="AH51" s="11"/>
      <c r="AI51" s="11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286"/>
      <c r="BF51" s="12"/>
      <c r="BG51" s="286"/>
      <c r="BH51" s="286"/>
      <c r="BI51" s="12"/>
      <c r="BJ51" s="286"/>
      <c r="BK51" s="286"/>
      <c r="BL51" s="12"/>
      <c r="BM51" s="286"/>
      <c r="BN51" s="286"/>
      <c r="BO51" s="12"/>
      <c r="BP51" s="286"/>
      <c r="BQ51" s="286"/>
      <c r="BR51" s="12"/>
      <c r="BS51" s="286"/>
      <c r="BT51" s="286"/>
      <c r="BU51" s="12"/>
      <c r="BV51" s="286"/>
      <c r="BW51" s="286"/>
      <c r="BX51" s="12"/>
      <c r="BY51" s="286"/>
      <c r="BZ51" s="286"/>
      <c r="CA51" s="12"/>
      <c r="CB51" s="286"/>
      <c r="CC51" s="286"/>
      <c r="CD51" s="12"/>
    </row>
    <row r="52" spans="45:82" s="285" customFormat="1" ht="12.75">
      <c r="AS52" s="289"/>
      <c r="AT52" s="288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2"/>
      <c r="CB52" s="312"/>
      <c r="CC52" s="312"/>
      <c r="CD52" s="312"/>
    </row>
    <row r="53" spans="45:82" s="285" customFormat="1" ht="12.75">
      <c r="AS53" s="292"/>
      <c r="AT53" s="291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</row>
    <row r="54" spans="45:82" s="285" customFormat="1" ht="12.75">
      <c r="AS54" s="292"/>
      <c r="AT54" s="291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2"/>
      <c r="BK54" s="312"/>
      <c r="BL54" s="312"/>
      <c r="BM54" s="312"/>
      <c r="BN54" s="312"/>
      <c r="BO54" s="312"/>
      <c r="BP54" s="312"/>
      <c r="BQ54" s="312"/>
      <c r="BR54" s="312"/>
      <c r="BS54" s="312"/>
      <c r="BT54" s="312"/>
      <c r="BU54" s="312"/>
      <c r="BV54" s="312"/>
      <c r="BW54" s="312"/>
      <c r="BX54" s="312"/>
      <c r="BY54" s="312"/>
      <c r="BZ54" s="312"/>
      <c r="CA54" s="312"/>
      <c r="CB54" s="312"/>
      <c r="CC54" s="312"/>
      <c r="CD54" s="312"/>
    </row>
    <row r="55" spans="45:82" s="285" customFormat="1" ht="12.75">
      <c r="AS55" s="292"/>
      <c r="AT55" s="291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</row>
    <row r="56" spans="45:82" s="285" customFormat="1" ht="12.75">
      <c r="AS56" s="292"/>
      <c r="AT56" s="291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</row>
    <row r="57" spans="45:82" s="285" customFormat="1" ht="12.75">
      <c r="AS57" s="292"/>
      <c r="AT57" s="291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2"/>
      <c r="BN57" s="312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</row>
    <row r="58" spans="45:82" s="285" customFormat="1" ht="12.75">
      <c r="AS58" s="292"/>
      <c r="AT58" s="291"/>
      <c r="AU58" s="312"/>
      <c r="AV58" s="312"/>
      <c r="AW58" s="312"/>
      <c r="AX58" s="312"/>
      <c r="AY58" s="312"/>
      <c r="AZ58" s="312"/>
      <c r="BA58" s="312"/>
      <c r="BB58" s="312"/>
      <c r="BC58" s="312"/>
      <c r="BD58" s="312"/>
      <c r="BE58" s="312"/>
      <c r="BF58" s="312"/>
      <c r="BG58" s="312"/>
      <c r="BH58" s="312"/>
      <c r="BI58" s="312"/>
      <c r="BJ58" s="312"/>
      <c r="BK58" s="312"/>
      <c r="BL58" s="312"/>
      <c r="BM58" s="312"/>
      <c r="BN58" s="312"/>
      <c r="BO58" s="312"/>
      <c r="BP58" s="312"/>
      <c r="BQ58" s="312"/>
      <c r="BR58" s="312"/>
      <c r="BS58" s="312"/>
      <c r="BT58" s="312"/>
      <c r="BU58" s="312"/>
      <c r="BV58" s="312"/>
      <c r="BW58" s="312"/>
      <c r="BX58" s="312"/>
      <c r="BY58" s="312"/>
      <c r="BZ58" s="312"/>
      <c r="CA58" s="312"/>
      <c r="CB58" s="312"/>
      <c r="CC58" s="312"/>
      <c r="CD58" s="312"/>
    </row>
    <row r="59" spans="45:82" s="285" customFormat="1" ht="12.75">
      <c r="AS59" s="12"/>
      <c r="AT59" s="11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312"/>
    </row>
    <row r="60" spans="45:82" s="285" customFormat="1" ht="12.75">
      <c r="AS60" s="257"/>
      <c r="AT60" s="293"/>
      <c r="AU60" s="312"/>
      <c r="AV60" s="312"/>
      <c r="AW60" s="312"/>
      <c r="AX60" s="312"/>
      <c r="AY60" s="312"/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2"/>
      <c r="BQ60" s="312"/>
      <c r="BR60" s="312"/>
      <c r="BS60" s="312"/>
      <c r="BT60" s="312"/>
      <c r="BU60" s="312"/>
      <c r="BV60" s="312"/>
      <c r="BW60" s="312"/>
      <c r="BX60" s="312"/>
      <c r="BY60" s="312"/>
      <c r="BZ60" s="312"/>
      <c r="CA60" s="312"/>
      <c r="CB60" s="312"/>
      <c r="CC60" s="312"/>
      <c r="CD60" s="312"/>
    </row>
    <row r="61" spans="45:82" s="285" customFormat="1" ht="12.75">
      <c r="AS61" s="257"/>
      <c r="AT61" s="293"/>
      <c r="AU61" s="312"/>
      <c r="AV61" s="312"/>
      <c r="AW61" s="312"/>
      <c r="AX61" s="312"/>
      <c r="AY61" s="312"/>
      <c r="AZ61" s="312"/>
      <c r="BA61" s="312"/>
      <c r="BB61" s="312"/>
      <c r="BC61" s="312"/>
      <c r="BD61" s="312"/>
      <c r="BE61" s="312"/>
      <c r="BF61" s="312"/>
      <c r="BG61" s="312"/>
      <c r="BH61" s="312"/>
      <c r="BI61" s="312"/>
      <c r="BJ61" s="312"/>
      <c r="BK61" s="312"/>
      <c r="BL61" s="312"/>
      <c r="BM61" s="312"/>
      <c r="BN61" s="312"/>
      <c r="BO61" s="312"/>
      <c r="BP61" s="312"/>
      <c r="BQ61" s="312"/>
      <c r="BR61" s="312"/>
      <c r="BS61" s="312"/>
      <c r="BT61" s="312"/>
      <c r="BU61" s="312"/>
      <c r="BV61" s="312"/>
      <c r="BW61" s="312"/>
      <c r="BX61" s="312"/>
      <c r="BY61" s="312"/>
      <c r="BZ61" s="312"/>
      <c r="CA61" s="312"/>
      <c r="CB61" s="312"/>
      <c r="CC61" s="312"/>
      <c r="CD61" s="312"/>
    </row>
    <row r="62" spans="45:82" s="285" customFormat="1" ht="12.75">
      <c r="AS62" s="257"/>
      <c r="AT62" s="293"/>
      <c r="AU62" s="312"/>
      <c r="AV62" s="312"/>
      <c r="AW62" s="312"/>
      <c r="AX62" s="312"/>
      <c r="AY62" s="312"/>
      <c r="AZ62" s="312"/>
      <c r="BA62" s="312"/>
      <c r="BB62" s="312"/>
      <c r="BC62" s="312"/>
      <c r="BD62" s="312"/>
      <c r="BE62" s="312"/>
      <c r="BF62" s="312"/>
      <c r="BG62" s="312"/>
      <c r="BH62" s="312"/>
      <c r="BI62" s="312"/>
      <c r="BJ62" s="312"/>
      <c r="BK62" s="312"/>
      <c r="BL62" s="312"/>
      <c r="BM62" s="312"/>
      <c r="BN62" s="312"/>
      <c r="BO62" s="312"/>
      <c r="BP62" s="312"/>
      <c r="BQ62" s="312"/>
      <c r="BR62" s="312"/>
      <c r="BS62" s="312"/>
      <c r="BT62" s="312"/>
      <c r="BU62" s="312"/>
      <c r="BV62" s="312"/>
      <c r="BW62" s="312"/>
      <c r="BX62" s="312"/>
      <c r="BY62" s="312"/>
      <c r="BZ62" s="312"/>
      <c r="CA62" s="312"/>
      <c r="CB62" s="312"/>
      <c r="CC62" s="312"/>
      <c r="CD62" s="312"/>
    </row>
    <row r="63" spans="45:82" s="285" customFormat="1" ht="12.75">
      <c r="AS63" s="257"/>
      <c r="AT63" s="293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2"/>
      <c r="BR63" s="312"/>
      <c r="BS63" s="312"/>
      <c r="BT63" s="312"/>
      <c r="BU63" s="312"/>
      <c r="BV63" s="312"/>
      <c r="BW63" s="312"/>
      <c r="BX63" s="312"/>
      <c r="BY63" s="312"/>
      <c r="BZ63" s="312"/>
      <c r="CA63" s="312"/>
      <c r="CB63" s="312"/>
      <c r="CC63" s="312"/>
      <c r="CD63" s="312"/>
    </row>
    <row r="64" spans="45:82" s="285" customFormat="1" ht="12.75">
      <c r="AS64" s="257"/>
      <c r="AT64" s="293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12"/>
      <c r="BQ64" s="312"/>
      <c r="BR64" s="312"/>
      <c r="BS64" s="312"/>
      <c r="BT64" s="312"/>
      <c r="BU64" s="312"/>
      <c r="BV64" s="312"/>
      <c r="BW64" s="312"/>
      <c r="BX64" s="312"/>
      <c r="BY64" s="312"/>
      <c r="BZ64" s="312"/>
      <c r="CA64" s="312"/>
      <c r="CB64" s="312"/>
      <c r="CC64" s="312"/>
      <c r="CD64" s="312"/>
    </row>
    <row r="65" spans="45:82" s="285" customFormat="1" ht="12.75">
      <c r="AS65" s="257"/>
      <c r="AT65" s="293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312"/>
      <c r="BQ65" s="312"/>
      <c r="BR65" s="312"/>
      <c r="BS65" s="312"/>
      <c r="BT65" s="312"/>
      <c r="BU65" s="312"/>
      <c r="BV65" s="312"/>
      <c r="BW65" s="312"/>
      <c r="BX65" s="312"/>
      <c r="BY65" s="312"/>
      <c r="BZ65" s="312"/>
      <c r="CA65" s="312"/>
      <c r="CB65" s="312"/>
      <c r="CC65" s="312"/>
      <c r="CD65" s="312"/>
    </row>
    <row r="66" spans="45:82" s="285" customFormat="1" ht="12.75">
      <c r="AS66" s="257"/>
      <c r="AT66" s="293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/>
      <c r="BF66" s="312"/>
      <c r="BG66" s="312"/>
      <c r="BH66" s="312"/>
      <c r="BI66" s="312"/>
      <c r="BJ66" s="312"/>
      <c r="BK66" s="312"/>
      <c r="BL66" s="312"/>
      <c r="BM66" s="312"/>
      <c r="BN66" s="312"/>
      <c r="BO66" s="312"/>
      <c r="BP66" s="312"/>
      <c r="BQ66" s="312"/>
      <c r="BR66" s="312"/>
      <c r="BS66" s="312"/>
      <c r="BT66" s="312"/>
      <c r="BU66" s="312"/>
      <c r="BV66" s="312"/>
      <c r="BW66" s="312"/>
      <c r="BX66" s="312"/>
      <c r="BY66" s="312"/>
      <c r="BZ66" s="312"/>
      <c r="CA66" s="312"/>
      <c r="CB66" s="312"/>
      <c r="CC66" s="312"/>
      <c r="CD66" s="312"/>
    </row>
    <row r="67" spans="45:82" s="285" customFormat="1" ht="12.75">
      <c r="AS67" s="257"/>
      <c r="AT67" s="293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2"/>
      <c r="BM67" s="312"/>
      <c r="BN67" s="312"/>
      <c r="BO67" s="312"/>
      <c r="BP67" s="312"/>
      <c r="BQ67" s="312"/>
      <c r="BR67" s="312"/>
      <c r="BS67" s="312"/>
      <c r="BT67" s="312"/>
      <c r="BU67" s="312"/>
      <c r="BV67" s="312"/>
      <c r="BW67" s="312"/>
      <c r="BX67" s="312"/>
      <c r="BY67" s="312"/>
      <c r="BZ67" s="312"/>
      <c r="CA67" s="312"/>
      <c r="CB67" s="312"/>
      <c r="CC67" s="312"/>
      <c r="CD67" s="312"/>
    </row>
    <row r="68" spans="45:82" s="285" customFormat="1" ht="12.75">
      <c r="AS68" s="257"/>
      <c r="AT68" s="293"/>
      <c r="AU68" s="312"/>
      <c r="AV68" s="312"/>
      <c r="AW68" s="312"/>
      <c r="AX68" s="312"/>
      <c r="AY68" s="312"/>
      <c r="AZ68" s="312"/>
      <c r="BA68" s="312"/>
      <c r="BB68" s="312"/>
      <c r="BC68" s="312"/>
      <c r="BD68" s="312"/>
      <c r="BE68" s="312"/>
      <c r="BF68" s="312"/>
      <c r="BG68" s="312"/>
      <c r="BH68" s="312"/>
      <c r="BI68" s="312"/>
      <c r="BJ68" s="312"/>
      <c r="BK68" s="312"/>
      <c r="BL68" s="312"/>
      <c r="BM68" s="312"/>
      <c r="BN68" s="312"/>
      <c r="BO68" s="312"/>
      <c r="BP68" s="312"/>
      <c r="BQ68" s="312"/>
      <c r="BR68" s="312"/>
      <c r="BS68" s="312"/>
      <c r="BT68" s="312"/>
      <c r="BU68" s="312"/>
      <c r="BV68" s="312"/>
      <c r="BW68" s="312"/>
      <c r="BX68" s="312"/>
      <c r="BY68" s="312"/>
      <c r="BZ68" s="312"/>
      <c r="CA68" s="312"/>
      <c r="CB68" s="312"/>
      <c r="CC68" s="312"/>
      <c r="CD68" s="312"/>
    </row>
    <row r="69" spans="45:82" s="285" customFormat="1" ht="12.75">
      <c r="AS69" s="257"/>
      <c r="AT69" s="293"/>
      <c r="AU69" s="312"/>
      <c r="AV69" s="312"/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2"/>
      <c r="BK69" s="312"/>
      <c r="BL69" s="312"/>
      <c r="BM69" s="312"/>
      <c r="BN69" s="312"/>
      <c r="BO69" s="312"/>
      <c r="BP69" s="312"/>
      <c r="BQ69" s="312"/>
      <c r="BR69" s="312"/>
      <c r="BS69" s="312"/>
      <c r="BT69" s="312"/>
      <c r="BU69" s="312"/>
      <c r="BV69" s="312"/>
      <c r="BW69" s="312"/>
      <c r="BX69" s="312"/>
      <c r="BY69" s="312"/>
      <c r="BZ69" s="312"/>
      <c r="CA69" s="312"/>
      <c r="CB69" s="312"/>
      <c r="CC69" s="312"/>
      <c r="CD69" s="312"/>
    </row>
    <row r="70" spans="45:82" s="285" customFormat="1" ht="12.75">
      <c r="AS70" s="257"/>
      <c r="AT70" s="293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2"/>
      <c r="BR70" s="312"/>
      <c r="BS70" s="312"/>
      <c r="BT70" s="312"/>
      <c r="BU70" s="312"/>
      <c r="BV70" s="312"/>
      <c r="BW70" s="312"/>
      <c r="BX70" s="312"/>
      <c r="BY70" s="312"/>
      <c r="BZ70" s="312"/>
      <c r="CA70" s="312"/>
      <c r="CB70" s="312"/>
      <c r="CC70" s="312"/>
      <c r="CD70" s="312"/>
    </row>
    <row r="71" spans="45:82" s="285" customFormat="1" ht="12.75">
      <c r="AS71" s="12"/>
      <c r="AT71" s="11"/>
      <c r="AU71" s="312"/>
      <c r="AV71" s="312"/>
      <c r="AW71" s="312"/>
      <c r="AX71" s="312"/>
      <c r="AY71" s="312"/>
      <c r="AZ71" s="312"/>
      <c r="BA71" s="312"/>
      <c r="BB71" s="312"/>
      <c r="BC71" s="312"/>
      <c r="BD71" s="312"/>
      <c r="BE71" s="312"/>
      <c r="BF71" s="312"/>
      <c r="BG71" s="312"/>
      <c r="BH71" s="312"/>
      <c r="BI71" s="312"/>
      <c r="BJ71" s="312"/>
      <c r="BK71" s="312"/>
      <c r="BL71" s="312"/>
      <c r="BM71" s="312"/>
      <c r="BN71" s="312"/>
      <c r="BO71" s="312"/>
      <c r="BP71" s="312"/>
      <c r="BQ71" s="312"/>
      <c r="BR71" s="312"/>
      <c r="BS71" s="312"/>
      <c r="BT71" s="312"/>
      <c r="BU71" s="312"/>
      <c r="BV71" s="312"/>
      <c r="BW71" s="312"/>
      <c r="BX71" s="312"/>
      <c r="BY71" s="312"/>
      <c r="BZ71" s="312"/>
      <c r="CA71" s="312"/>
      <c r="CB71" s="312"/>
      <c r="CC71" s="312"/>
      <c r="CD71" s="312"/>
    </row>
    <row r="72" spans="45:82" s="285" customFormat="1" ht="12.75">
      <c r="AS72" s="12"/>
      <c r="AT72" s="11"/>
      <c r="AU72" s="312"/>
      <c r="AV72" s="312"/>
      <c r="AW72" s="312"/>
      <c r="AX72" s="312"/>
      <c r="AY72" s="312"/>
      <c r="AZ72" s="312"/>
      <c r="BA72" s="312"/>
      <c r="BB72" s="312"/>
      <c r="BC72" s="312"/>
      <c r="BD72" s="312"/>
      <c r="BE72" s="312"/>
      <c r="BF72" s="312"/>
      <c r="BG72" s="312"/>
      <c r="BH72" s="312"/>
      <c r="BI72" s="312"/>
      <c r="BJ72" s="312"/>
      <c r="BK72" s="312"/>
      <c r="BL72" s="312"/>
      <c r="BM72" s="312"/>
      <c r="BN72" s="312"/>
      <c r="BO72" s="312"/>
      <c r="BP72" s="312"/>
      <c r="BQ72" s="312"/>
      <c r="BR72" s="312"/>
      <c r="BS72" s="312"/>
      <c r="BT72" s="312"/>
      <c r="BU72" s="312"/>
      <c r="BV72" s="312"/>
      <c r="BW72" s="312"/>
      <c r="BX72" s="312"/>
      <c r="BY72" s="312"/>
      <c r="BZ72" s="312"/>
      <c r="CA72" s="312"/>
      <c r="CB72" s="312"/>
      <c r="CC72" s="312"/>
      <c r="CD72" s="312"/>
    </row>
    <row r="73" spans="45:82" s="285" customFormat="1" ht="12.75">
      <c r="AS73" s="12"/>
      <c r="AT73" s="11"/>
      <c r="AU73" s="312"/>
      <c r="AV73" s="312"/>
      <c r="AW73" s="312"/>
      <c r="AX73" s="312"/>
      <c r="AY73" s="312"/>
      <c r="AZ73" s="312"/>
      <c r="BA73" s="312"/>
      <c r="BB73" s="312"/>
      <c r="BC73" s="312"/>
      <c r="BD73" s="312"/>
      <c r="BE73" s="312"/>
      <c r="BF73" s="312"/>
      <c r="BG73" s="312"/>
      <c r="BH73" s="312"/>
      <c r="BI73" s="312"/>
      <c r="BJ73" s="312"/>
      <c r="BK73" s="312"/>
      <c r="BL73" s="312"/>
      <c r="BM73" s="312"/>
      <c r="BN73" s="312"/>
      <c r="BO73" s="312"/>
      <c r="BP73" s="312"/>
      <c r="BQ73" s="312"/>
      <c r="BR73" s="312"/>
      <c r="BS73" s="312"/>
      <c r="BT73" s="312"/>
      <c r="BU73" s="312"/>
      <c r="BV73" s="312"/>
      <c r="BW73" s="312"/>
      <c r="BX73" s="312"/>
      <c r="BY73" s="312"/>
      <c r="BZ73" s="312"/>
      <c r="CA73" s="312"/>
      <c r="CB73" s="312"/>
      <c r="CC73" s="312"/>
      <c r="CD73" s="312"/>
    </row>
    <row r="74" spans="45:82" s="285" customFormat="1" ht="12.75">
      <c r="AS74" s="12"/>
      <c r="AT74" s="11"/>
      <c r="AU74" s="312"/>
      <c r="AV74" s="312"/>
      <c r="AW74" s="312"/>
      <c r="AX74" s="312"/>
      <c r="AY74" s="312"/>
      <c r="AZ74" s="312"/>
      <c r="BA74" s="312"/>
      <c r="BB74" s="312"/>
      <c r="BC74" s="312"/>
      <c r="BD74" s="312"/>
      <c r="BE74" s="312"/>
      <c r="BF74" s="312"/>
      <c r="BG74" s="312"/>
      <c r="BH74" s="312"/>
      <c r="BI74" s="312"/>
      <c r="BJ74" s="312"/>
      <c r="BK74" s="312"/>
      <c r="BL74" s="312"/>
      <c r="BM74" s="312"/>
      <c r="BN74" s="312"/>
      <c r="BO74" s="312"/>
      <c r="BP74" s="312"/>
      <c r="BQ74" s="312"/>
      <c r="BR74" s="312"/>
      <c r="BS74" s="312"/>
      <c r="BT74" s="312"/>
      <c r="BU74" s="312"/>
      <c r="BV74" s="312"/>
      <c r="BW74" s="312"/>
      <c r="BX74" s="312"/>
      <c r="BY74" s="312"/>
      <c r="BZ74" s="312"/>
      <c r="CA74" s="312"/>
      <c r="CB74" s="312"/>
      <c r="CC74" s="312"/>
      <c r="CD74" s="312"/>
    </row>
    <row r="75" spans="45:82" s="285" customFormat="1" ht="12.75">
      <c r="AS75" s="12"/>
      <c r="AT75" s="11"/>
      <c r="AU75" s="312"/>
      <c r="AV75" s="312"/>
      <c r="AW75" s="312"/>
      <c r="AX75" s="312"/>
      <c r="AY75" s="312"/>
      <c r="AZ75" s="312"/>
      <c r="BA75" s="312"/>
      <c r="BB75" s="312"/>
      <c r="BC75" s="312"/>
      <c r="BD75" s="312"/>
      <c r="BE75" s="312"/>
      <c r="BF75" s="312"/>
      <c r="BG75" s="312"/>
      <c r="BH75" s="312"/>
      <c r="BI75" s="312"/>
      <c r="BJ75" s="312"/>
      <c r="BK75" s="312"/>
      <c r="BL75" s="312"/>
      <c r="BM75" s="312"/>
      <c r="BN75" s="312"/>
      <c r="BO75" s="312"/>
      <c r="BP75" s="312"/>
      <c r="BQ75" s="312"/>
      <c r="BR75" s="312"/>
      <c r="BS75" s="312"/>
      <c r="BT75" s="312"/>
      <c r="BU75" s="312"/>
      <c r="BV75" s="312"/>
      <c r="BW75" s="312"/>
      <c r="BX75" s="312"/>
      <c r="BY75" s="312"/>
      <c r="BZ75" s="312"/>
      <c r="CA75" s="312"/>
      <c r="CB75" s="312"/>
      <c r="CC75" s="312"/>
      <c r="CD75" s="312"/>
    </row>
    <row r="76" spans="45:82" s="285" customFormat="1" ht="12.75">
      <c r="AS76" s="12"/>
      <c r="AT76" s="11"/>
      <c r="AU76" s="312"/>
      <c r="AV76" s="312"/>
      <c r="AW76" s="312"/>
      <c r="AX76" s="312"/>
      <c r="AY76" s="312"/>
      <c r="AZ76" s="312"/>
      <c r="BA76" s="312"/>
      <c r="BB76" s="312"/>
      <c r="BC76" s="312"/>
      <c r="BD76" s="312"/>
      <c r="BE76" s="312"/>
      <c r="BF76" s="312"/>
      <c r="BG76" s="312"/>
      <c r="BH76" s="312"/>
      <c r="BI76" s="312"/>
      <c r="BJ76" s="312"/>
      <c r="BK76" s="312"/>
      <c r="BL76" s="312"/>
      <c r="BM76" s="312"/>
      <c r="BN76" s="312"/>
      <c r="BO76" s="312"/>
      <c r="BP76" s="312"/>
      <c r="BQ76" s="312"/>
      <c r="BR76" s="312"/>
      <c r="BS76" s="312"/>
      <c r="BT76" s="312"/>
      <c r="BU76" s="312"/>
      <c r="BV76" s="312"/>
      <c r="BW76" s="312"/>
      <c r="BX76" s="312"/>
      <c r="BY76" s="312"/>
      <c r="BZ76" s="312"/>
      <c r="CA76" s="312"/>
      <c r="CB76" s="312"/>
      <c r="CC76" s="312"/>
      <c r="CD76" s="312"/>
    </row>
    <row r="77" spans="45:82" s="285" customFormat="1" ht="12.75">
      <c r="AS77" s="12"/>
      <c r="AT77" s="11"/>
      <c r="AU77" s="312"/>
      <c r="AV77" s="312"/>
      <c r="AW77" s="312"/>
      <c r="AX77" s="312"/>
      <c r="AY77" s="312"/>
      <c r="AZ77" s="312"/>
      <c r="BA77" s="312"/>
      <c r="BB77" s="312"/>
      <c r="BC77" s="312"/>
      <c r="BD77" s="312"/>
      <c r="BE77" s="312"/>
      <c r="BF77" s="312"/>
      <c r="BG77" s="312"/>
      <c r="BH77" s="312"/>
      <c r="BI77" s="312"/>
      <c r="BJ77" s="312"/>
      <c r="BK77" s="312"/>
      <c r="BL77" s="312"/>
      <c r="BM77" s="312"/>
      <c r="BN77" s="312"/>
      <c r="BO77" s="312"/>
      <c r="BP77" s="312"/>
      <c r="BQ77" s="312"/>
      <c r="BR77" s="312"/>
      <c r="BS77" s="312"/>
      <c r="BT77" s="312"/>
      <c r="BU77" s="312"/>
      <c r="BV77" s="312"/>
      <c r="BW77" s="312"/>
      <c r="BX77" s="312"/>
      <c r="BY77" s="312"/>
      <c r="BZ77" s="312"/>
      <c r="CA77" s="312"/>
      <c r="CB77" s="312"/>
      <c r="CC77" s="312"/>
      <c r="CD77" s="312"/>
    </row>
    <row r="78" spans="45:82" s="285" customFormat="1" ht="12.75">
      <c r="AS78" s="12"/>
      <c r="AT78" s="11"/>
      <c r="AU78" s="312"/>
      <c r="AV78" s="312"/>
      <c r="AW78" s="312"/>
      <c r="AX78" s="312"/>
      <c r="AY78" s="312"/>
      <c r="AZ78" s="312"/>
      <c r="BA78" s="312"/>
      <c r="BB78" s="312"/>
      <c r="BC78" s="312"/>
      <c r="BD78" s="312"/>
      <c r="BE78" s="312"/>
      <c r="BF78" s="312"/>
      <c r="BG78" s="312"/>
      <c r="BH78" s="312"/>
      <c r="BI78" s="312"/>
      <c r="BJ78" s="312"/>
      <c r="BK78" s="312"/>
      <c r="BL78" s="312"/>
      <c r="BM78" s="312"/>
      <c r="BN78" s="312"/>
      <c r="BO78" s="312"/>
      <c r="BP78" s="312"/>
      <c r="BQ78" s="312"/>
      <c r="BR78" s="312"/>
      <c r="BS78" s="312"/>
      <c r="BT78" s="312"/>
      <c r="BU78" s="312"/>
      <c r="BV78" s="312"/>
      <c r="BW78" s="312"/>
      <c r="BX78" s="312"/>
      <c r="BY78" s="312"/>
      <c r="BZ78" s="312"/>
      <c r="CA78" s="312"/>
      <c r="CB78" s="312"/>
      <c r="CC78" s="312"/>
      <c r="CD78" s="312"/>
    </row>
    <row r="79" spans="45:82" s="285" customFormat="1" ht="12.75">
      <c r="AS79" s="12"/>
      <c r="AT79" s="11"/>
      <c r="AU79" s="312"/>
      <c r="AV79" s="312"/>
      <c r="AW79" s="312"/>
      <c r="AX79" s="312"/>
      <c r="AY79" s="312"/>
      <c r="AZ79" s="312"/>
      <c r="BA79" s="312"/>
      <c r="BB79" s="312"/>
      <c r="BC79" s="312"/>
      <c r="BD79" s="312"/>
      <c r="BE79" s="312"/>
      <c r="BF79" s="312"/>
      <c r="BG79" s="312"/>
      <c r="BH79" s="312"/>
      <c r="BI79" s="312"/>
      <c r="BJ79" s="312"/>
      <c r="BK79" s="312"/>
      <c r="BL79" s="312"/>
      <c r="BM79" s="312"/>
      <c r="BN79" s="312"/>
      <c r="BO79" s="312"/>
      <c r="BP79" s="312"/>
      <c r="BQ79" s="312"/>
      <c r="BR79" s="312"/>
      <c r="BS79" s="312"/>
      <c r="BT79" s="312"/>
      <c r="BU79" s="312"/>
      <c r="BV79" s="312"/>
      <c r="BW79" s="312"/>
      <c r="BX79" s="312"/>
      <c r="BY79" s="312"/>
      <c r="BZ79" s="312"/>
      <c r="CA79" s="312"/>
      <c r="CB79" s="312"/>
      <c r="CC79" s="312"/>
      <c r="CD79" s="312"/>
    </row>
    <row r="80" spans="45:82" s="285" customFormat="1" ht="12.75">
      <c r="AS80" s="12"/>
      <c r="AT80" s="11"/>
      <c r="AU80" s="312"/>
      <c r="AV80" s="312"/>
      <c r="AW80" s="312"/>
      <c r="AX80" s="312"/>
      <c r="AY80" s="312"/>
      <c r="AZ80" s="312"/>
      <c r="BA80" s="312"/>
      <c r="BB80" s="312"/>
      <c r="BC80" s="312"/>
      <c r="BD80" s="312"/>
      <c r="BE80" s="312"/>
      <c r="BF80" s="312"/>
      <c r="BG80" s="312"/>
      <c r="BH80" s="312"/>
      <c r="BI80" s="312"/>
      <c r="BJ80" s="312"/>
      <c r="BK80" s="312"/>
      <c r="BL80" s="312"/>
      <c r="BM80" s="312"/>
      <c r="BN80" s="312"/>
      <c r="BO80" s="312"/>
      <c r="BP80" s="312"/>
      <c r="BQ80" s="312"/>
      <c r="BR80" s="312"/>
      <c r="BS80" s="312"/>
      <c r="BT80" s="312"/>
      <c r="BU80" s="312"/>
      <c r="BV80" s="312"/>
      <c r="BW80" s="312"/>
      <c r="BX80" s="312"/>
      <c r="BY80" s="312"/>
      <c r="BZ80" s="312"/>
      <c r="CA80" s="312"/>
      <c r="CB80" s="312"/>
      <c r="CC80" s="312"/>
      <c r="CD80" s="312"/>
    </row>
    <row r="81" spans="45:82" s="285" customFormat="1" ht="12.75">
      <c r="AS81" s="12"/>
      <c r="AT81" s="11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/>
      <c r="BM81" s="312"/>
      <c r="BN81" s="312"/>
      <c r="BO81" s="312"/>
      <c r="BP81" s="312"/>
      <c r="BQ81" s="312"/>
      <c r="BR81" s="312"/>
      <c r="BS81" s="312"/>
      <c r="BT81" s="312"/>
      <c r="BU81" s="312"/>
      <c r="BV81" s="312"/>
      <c r="BW81" s="312"/>
      <c r="BX81" s="312"/>
      <c r="BY81" s="312"/>
      <c r="BZ81" s="312"/>
      <c r="CA81" s="312"/>
      <c r="CB81" s="312"/>
      <c r="CC81" s="312"/>
      <c r="CD81" s="312"/>
    </row>
    <row r="82" spans="45:82" s="285" customFormat="1" ht="12.75">
      <c r="AS82" s="12"/>
      <c r="AT82" s="11"/>
      <c r="AU82" s="312"/>
      <c r="AV82" s="312"/>
      <c r="AW82" s="312"/>
      <c r="AX82" s="312"/>
      <c r="AY82" s="312"/>
      <c r="AZ82" s="312"/>
      <c r="BA82" s="312"/>
      <c r="BB82" s="312"/>
      <c r="BC82" s="312"/>
      <c r="BD82" s="312"/>
      <c r="BE82" s="312"/>
      <c r="BF82" s="312"/>
      <c r="BG82" s="312"/>
      <c r="BH82" s="312"/>
      <c r="BI82" s="312"/>
      <c r="BJ82" s="312"/>
      <c r="BK82" s="312"/>
      <c r="BL82" s="312"/>
      <c r="BM82" s="312"/>
      <c r="BN82" s="312"/>
      <c r="BO82" s="312"/>
      <c r="BP82" s="312"/>
      <c r="BQ82" s="312"/>
      <c r="BR82" s="312"/>
      <c r="BS82" s="312"/>
      <c r="BT82" s="312"/>
      <c r="BU82" s="312"/>
      <c r="BV82" s="312"/>
      <c r="BW82" s="312"/>
      <c r="BX82" s="312"/>
      <c r="BY82" s="312"/>
      <c r="BZ82" s="312"/>
      <c r="CA82" s="312"/>
      <c r="CB82" s="312"/>
      <c r="CC82" s="312"/>
      <c r="CD82" s="312"/>
    </row>
    <row r="83" spans="45:82" s="285" customFormat="1" ht="12.75">
      <c r="AS83" s="12"/>
      <c r="AT83" s="11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 s="312"/>
      <c r="BF83" s="312"/>
      <c r="BG83" s="312"/>
      <c r="BH83" s="312"/>
      <c r="BI83" s="312"/>
      <c r="BJ83" s="312"/>
      <c r="BK83" s="312"/>
      <c r="BL83" s="312"/>
      <c r="BM83" s="312"/>
      <c r="BN83" s="312"/>
      <c r="BO83" s="312"/>
      <c r="BP83" s="312"/>
      <c r="BQ83" s="312"/>
      <c r="BR83" s="312"/>
      <c r="BS83" s="312"/>
      <c r="BT83" s="312"/>
      <c r="BU83" s="312"/>
      <c r="BV83" s="312"/>
      <c r="BW83" s="312"/>
      <c r="BX83" s="312"/>
      <c r="BY83" s="312"/>
      <c r="BZ83" s="312"/>
      <c r="CA83" s="312"/>
      <c r="CB83" s="312"/>
      <c r="CC83" s="312"/>
      <c r="CD83" s="312"/>
    </row>
    <row r="84" spans="45:82" s="285" customFormat="1" ht="12.75">
      <c r="AS84" s="12"/>
      <c r="AT84" s="11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2"/>
      <c r="BG84" s="312"/>
      <c r="BH84" s="312"/>
      <c r="BI84" s="312"/>
      <c r="BJ84" s="312"/>
      <c r="BK84" s="312"/>
      <c r="BL84" s="312"/>
      <c r="BM84" s="312"/>
      <c r="BN84" s="312"/>
      <c r="BO84" s="312"/>
      <c r="BP84" s="312"/>
      <c r="BQ84" s="312"/>
      <c r="BR84" s="312"/>
      <c r="BS84" s="312"/>
      <c r="BT84" s="312"/>
      <c r="BU84" s="312"/>
      <c r="BV84" s="312"/>
      <c r="BW84" s="312"/>
      <c r="BX84" s="312"/>
      <c r="BY84" s="312"/>
      <c r="BZ84" s="312"/>
      <c r="CA84" s="312"/>
      <c r="CB84" s="312"/>
      <c r="CC84" s="312"/>
      <c r="CD84" s="312"/>
    </row>
    <row r="85" spans="45:82" s="285" customFormat="1" ht="12.75">
      <c r="AS85" s="12"/>
      <c r="AT85" s="11"/>
      <c r="AU85" s="312"/>
      <c r="AV85" s="312"/>
      <c r="AW85" s="312"/>
      <c r="AX85" s="312"/>
      <c r="AY85" s="312"/>
      <c r="AZ85" s="312"/>
      <c r="BA85" s="312"/>
      <c r="BB85" s="312"/>
      <c r="BC85" s="312"/>
      <c r="BD85" s="312"/>
      <c r="BE85" s="312"/>
      <c r="BF85" s="312"/>
      <c r="BG85" s="312"/>
      <c r="BH85" s="312"/>
      <c r="BI85" s="312"/>
      <c r="BJ85" s="312"/>
      <c r="BK85" s="312"/>
      <c r="BL85" s="312"/>
      <c r="BM85" s="312"/>
      <c r="BN85" s="312"/>
      <c r="BO85" s="312"/>
      <c r="BP85" s="312"/>
      <c r="BQ85" s="312"/>
      <c r="BR85" s="312"/>
      <c r="BS85" s="312"/>
      <c r="BT85" s="312"/>
      <c r="BU85" s="312"/>
      <c r="BV85" s="312"/>
      <c r="BW85" s="312"/>
      <c r="BX85" s="312"/>
      <c r="BY85" s="312"/>
      <c r="BZ85" s="312"/>
      <c r="CA85" s="312"/>
      <c r="CB85" s="312"/>
      <c r="CC85" s="312"/>
      <c r="CD85" s="312"/>
    </row>
    <row r="86" spans="45:82" s="285" customFormat="1" ht="12.75">
      <c r="AS86" s="12"/>
      <c r="AT86" s="11"/>
      <c r="AU86" s="312"/>
      <c r="AV86" s="312"/>
      <c r="AW86" s="312"/>
      <c r="AX86" s="312"/>
      <c r="AY86" s="312"/>
      <c r="AZ86" s="312"/>
      <c r="BA86" s="312"/>
      <c r="BB86" s="312"/>
      <c r="BC86" s="312"/>
      <c r="BD86" s="312"/>
      <c r="BE86" s="312"/>
      <c r="BF86" s="312"/>
      <c r="BG86" s="312"/>
      <c r="BH86" s="312"/>
      <c r="BI86" s="312"/>
      <c r="BJ86" s="312"/>
      <c r="BK86" s="312"/>
      <c r="BL86" s="312"/>
      <c r="BM86" s="312"/>
      <c r="BN86" s="312"/>
      <c r="BO86" s="312"/>
      <c r="BP86" s="312"/>
      <c r="BQ86" s="312"/>
      <c r="BR86" s="312"/>
      <c r="BS86" s="312"/>
      <c r="BT86" s="312"/>
      <c r="BU86" s="312"/>
      <c r="BV86" s="312"/>
      <c r="BW86" s="312"/>
      <c r="BX86" s="312"/>
      <c r="BY86" s="312"/>
      <c r="BZ86" s="312"/>
      <c r="CA86" s="312"/>
      <c r="CB86" s="312"/>
      <c r="CC86" s="312"/>
      <c r="CD86" s="312"/>
    </row>
    <row r="87" spans="45:82" s="285" customFormat="1" ht="12.75">
      <c r="AS87" s="12"/>
      <c r="AT87" s="11"/>
      <c r="AU87" s="312"/>
      <c r="AV87" s="312"/>
      <c r="AW87" s="312"/>
      <c r="AX87" s="312"/>
      <c r="AY87" s="312"/>
      <c r="AZ87" s="312"/>
      <c r="BA87" s="312"/>
      <c r="BB87" s="312"/>
      <c r="BC87" s="312"/>
      <c r="BD87" s="312"/>
      <c r="BE87" s="312"/>
      <c r="BF87" s="312"/>
      <c r="BG87" s="312"/>
      <c r="BH87" s="312"/>
      <c r="BI87" s="312"/>
      <c r="BJ87" s="312"/>
      <c r="BK87" s="312"/>
      <c r="BL87" s="312"/>
      <c r="BM87" s="312"/>
      <c r="BN87" s="312"/>
      <c r="BO87" s="312"/>
      <c r="BP87" s="312"/>
      <c r="BQ87" s="312"/>
      <c r="BR87" s="312"/>
      <c r="BS87" s="312"/>
      <c r="BT87" s="312"/>
      <c r="BU87" s="312"/>
      <c r="BV87" s="312"/>
      <c r="BW87" s="312"/>
      <c r="BX87" s="312"/>
      <c r="BY87" s="312"/>
      <c r="BZ87" s="312"/>
      <c r="CA87" s="312"/>
      <c r="CB87" s="312"/>
      <c r="CC87" s="312"/>
      <c r="CD87" s="312"/>
    </row>
    <row r="88" spans="45:82" s="285" customFormat="1" ht="12.75">
      <c r="AS88" s="12"/>
      <c r="AT88" s="11"/>
      <c r="AU88" s="312"/>
      <c r="AV88" s="312"/>
      <c r="AW88" s="312"/>
      <c r="AX88" s="312"/>
      <c r="AY88" s="312"/>
      <c r="AZ88" s="312"/>
      <c r="BA88" s="312"/>
      <c r="BB88" s="312"/>
      <c r="BC88" s="312"/>
      <c r="BD88" s="312"/>
      <c r="BE88" s="312"/>
      <c r="BF88" s="312"/>
      <c r="BG88" s="312"/>
      <c r="BH88" s="312"/>
      <c r="BI88" s="312"/>
      <c r="BJ88" s="312"/>
      <c r="BK88" s="312"/>
      <c r="BL88" s="312"/>
      <c r="BM88" s="312"/>
      <c r="BN88" s="312"/>
      <c r="BO88" s="312"/>
      <c r="BP88" s="312"/>
      <c r="BQ88" s="312"/>
      <c r="BR88" s="312"/>
      <c r="BS88" s="312"/>
      <c r="BT88" s="312"/>
      <c r="BU88" s="312"/>
      <c r="BV88" s="312"/>
      <c r="BW88" s="312"/>
      <c r="BX88" s="312"/>
      <c r="BY88" s="312"/>
      <c r="BZ88" s="312"/>
      <c r="CA88" s="312"/>
      <c r="CB88" s="312"/>
      <c r="CC88" s="312"/>
      <c r="CD88" s="312"/>
    </row>
    <row r="89" spans="45:82" s="285" customFormat="1" ht="12.75">
      <c r="AS89" s="12"/>
      <c r="AT89" s="11"/>
      <c r="AU89" s="312"/>
      <c r="AV89" s="312"/>
      <c r="AW89" s="312"/>
      <c r="AX89" s="312"/>
      <c r="AY89" s="312"/>
      <c r="AZ89" s="312"/>
      <c r="BA89" s="312"/>
      <c r="BB89" s="312"/>
      <c r="BC89" s="312"/>
      <c r="BD89" s="312"/>
      <c r="BE89" s="312"/>
      <c r="BF89" s="312"/>
      <c r="BG89" s="312"/>
      <c r="BH89" s="312"/>
      <c r="BI89" s="312"/>
      <c r="BJ89" s="312"/>
      <c r="BK89" s="312"/>
      <c r="BL89" s="312"/>
      <c r="BM89" s="312"/>
      <c r="BN89" s="312"/>
      <c r="BO89" s="312"/>
      <c r="BP89" s="312"/>
      <c r="BQ89" s="312"/>
      <c r="BR89" s="312"/>
      <c r="BS89" s="312"/>
      <c r="BT89" s="312"/>
      <c r="BU89" s="312"/>
      <c r="BV89" s="312"/>
      <c r="BW89" s="312"/>
      <c r="BX89" s="312"/>
      <c r="BY89" s="312"/>
      <c r="BZ89" s="312"/>
      <c r="CA89" s="312"/>
      <c r="CB89" s="312"/>
      <c r="CC89" s="312"/>
      <c r="CD89" s="312"/>
    </row>
    <row r="90" spans="45:82" s="285" customFormat="1" ht="12.75">
      <c r="AS90" s="12"/>
      <c r="AT90" s="11"/>
      <c r="AU90" s="312"/>
      <c r="AV90" s="312"/>
      <c r="AW90" s="312"/>
      <c r="AX90" s="312"/>
      <c r="AY90" s="312"/>
      <c r="AZ90" s="312"/>
      <c r="BA90" s="312"/>
      <c r="BB90" s="312"/>
      <c r="BC90" s="312"/>
      <c r="BD90" s="312"/>
      <c r="BE90" s="312"/>
      <c r="BF90" s="312"/>
      <c r="BG90" s="312"/>
      <c r="BH90" s="312"/>
      <c r="BI90" s="312"/>
      <c r="BJ90" s="312"/>
      <c r="BK90" s="312"/>
      <c r="BL90" s="312"/>
      <c r="BM90" s="312"/>
      <c r="BN90" s="312"/>
      <c r="BO90" s="312"/>
      <c r="BP90" s="312"/>
      <c r="BQ90" s="312"/>
      <c r="BR90" s="312"/>
      <c r="BS90" s="312"/>
      <c r="BT90" s="312"/>
      <c r="BU90" s="312"/>
      <c r="BV90" s="312"/>
      <c r="BW90" s="312"/>
      <c r="BX90" s="312"/>
      <c r="BY90" s="312"/>
      <c r="BZ90" s="312"/>
      <c r="CA90" s="312"/>
      <c r="CB90" s="312"/>
      <c r="CC90" s="312"/>
      <c r="CD90" s="312"/>
    </row>
    <row r="91" spans="45:82" s="285" customFormat="1" ht="12.75">
      <c r="AS91" s="12"/>
      <c r="AT91" s="11"/>
      <c r="AU91" s="312"/>
      <c r="AV91" s="312"/>
      <c r="AW91" s="312"/>
      <c r="AX91" s="312"/>
      <c r="AY91" s="312"/>
      <c r="AZ91" s="312"/>
      <c r="BA91" s="312"/>
      <c r="BB91" s="312"/>
      <c r="BC91" s="312"/>
      <c r="BD91" s="312"/>
      <c r="BE91" s="312"/>
      <c r="BF91" s="312"/>
      <c r="BG91" s="312"/>
      <c r="BH91" s="312"/>
      <c r="BI91" s="312"/>
      <c r="BJ91" s="312"/>
      <c r="BK91" s="312"/>
      <c r="BL91" s="312"/>
      <c r="BM91" s="312"/>
      <c r="BN91" s="312"/>
      <c r="BO91" s="312"/>
      <c r="BP91" s="312"/>
      <c r="BQ91" s="312"/>
      <c r="BR91" s="312"/>
      <c r="BS91" s="312"/>
      <c r="BT91" s="312"/>
      <c r="BU91" s="312"/>
      <c r="BV91" s="312"/>
      <c r="BW91" s="312"/>
      <c r="BX91" s="312"/>
      <c r="BY91" s="312"/>
      <c r="BZ91" s="312"/>
      <c r="CA91" s="312"/>
      <c r="CB91" s="312"/>
      <c r="CC91" s="312"/>
      <c r="CD91" s="312"/>
    </row>
    <row r="92" spans="45:82" s="285" customFormat="1" ht="12.75">
      <c r="AS92" s="12"/>
      <c r="AT92" s="11"/>
      <c r="AU92" s="312"/>
      <c r="AV92" s="312"/>
      <c r="AW92" s="312"/>
      <c r="AX92" s="312"/>
      <c r="AY92" s="312"/>
      <c r="AZ92" s="312"/>
      <c r="BA92" s="312"/>
      <c r="BB92" s="312"/>
      <c r="BC92" s="312"/>
      <c r="BD92" s="312"/>
      <c r="BE92" s="312"/>
      <c r="BF92" s="312"/>
      <c r="BG92" s="312"/>
      <c r="BH92" s="312"/>
      <c r="BI92" s="312"/>
      <c r="BJ92" s="312"/>
      <c r="BK92" s="312"/>
      <c r="BL92" s="312"/>
      <c r="BM92" s="312"/>
      <c r="BN92" s="312"/>
      <c r="BO92" s="312"/>
      <c r="BP92" s="312"/>
      <c r="BQ92" s="312"/>
      <c r="BR92" s="312"/>
      <c r="BS92" s="312"/>
      <c r="BT92" s="312"/>
      <c r="BU92" s="312"/>
      <c r="BV92" s="312"/>
      <c r="BW92" s="312"/>
      <c r="BX92" s="312"/>
      <c r="BY92" s="312"/>
      <c r="BZ92" s="312"/>
      <c r="CA92" s="312"/>
      <c r="CB92" s="312"/>
      <c r="CC92" s="312"/>
      <c r="CD92" s="312"/>
    </row>
    <row r="93" spans="45:82" s="285" customFormat="1" ht="12.75">
      <c r="AS93" s="12"/>
      <c r="AT93" s="11"/>
      <c r="AU93" s="312"/>
      <c r="AV93" s="312"/>
      <c r="AW93" s="312"/>
      <c r="AX93" s="312"/>
      <c r="AY93" s="312"/>
      <c r="AZ93" s="312"/>
      <c r="BA93" s="312"/>
      <c r="BB93" s="312"/>
      <c r="BC93" s="312"/>
      <c r="BD93" s="312"/>
      <c r="BE93" s="312"/>
      <c r="BF93" s="312"/>
      <c r="BG93" s="312"/>
      <c r="BH93" s="312"/>
      <c r="BI93" s="312"/>
      <c r="BJ93" s="312"/>
      <c r="BK93" s="312"/>
      <c r="BL93" s="312"/>
      <c r="BM93" s="312"/>
      <c r="BN93" s="312"/>
      <c r="BO93" s="312"/>
      <c r="BP93" s="312"/>
      <c r="BQ93" s="312"/>
      <c r="BR93" s="312"/>
      <c r="BS93" s="312"/>
      <c r="BT93" s="312"/>
      <c r="BU93" s="312"/>
      <c r="BV93" s="312"/>
      <c r="BW93" s="312"/>
      <c r="BX93" s="312"/>
      <c r="BY93" s="312"/>
      <c r="BZ93" s="312"/>
      <c r="CA93" s="312"/>
      <c r="CB93" s="312"/>
      <c r="CC93" s="312"/>
      <c r="CD93" s="312"/>
    </row>
    <row r="94" spans="45:82" s="285" customFormat="1" ht="12.75">
      <c r="AS94" s="12"/>
      <c r="AT94" s="11"/>
      <c r="AU94" s="312"/>
      <c r="AV94" s="312"/>
      <c r="AW94" s="312"/>
      <c r="AX94" s="312"/>
      <c r="AY94" s="312"/>
      <c r="AZ94" s="312"/>
      <c r="BA94" s="312"/>
      <c r="BB94" s="312"/>
      <c r="BC94" s="312"/>
      <c r="BD94" s="312"/>
      <c r="BE94" s="312"/>
      <c r="BF94" s="312"/>
      <c r="BG94" s="312"/>
      <c r="BH94" s="312"/>
      <c r="BI94" s="312"/>
      <c r="BJ94" s="312"/>
      <c r="BK94" s="312"/>
      <c r="BL94" s="312"/>
      <c r="BM94" s="312"/>
      <c r="BN94" s="312"/>
      <c r="BO94" s="312"/>
      <c r="BP94" s="312"/>
      <c r="BQ94" s="312"/>
      <c r="BR94" s="312"/>
      <c r="BS94" s="312"/>
      <c r="BT94" s="312"/>
      <c r="BU94" s="312"/>
      <c r="BV94" s="312"/>
      <c r="BW94" s="312"/>
      <c r="BX94" s="312"/>
      <c r="BY94" s="312"/>
      <c r="BZ94" s="312"/>
      <c r="CA94" s="312"/>
      <c r="CB94" s="312"/>
      <c r="CC94" s="312"/>
      <c r="CD94" s="312"/>
    </row>
    <row r="95" spans="45:82" s="285" customFormat="1" ht="12.75">
      <c r="AS95" s="12"/>
      <c r="AT95" s="11"/>
      <c r="AU95" s="312"/>
      <c r="AV95" s="312"/>
      <c r="AW95" s="312"/>
      <c r="AX95" s="312"/>
      <c r="AY95" s="312"/>
      <c r="AZ95" s="312"/>
      <c r="BA95" s="312"/>
      <c r="BB95" s="312"/>
      <c r="BC95" s="312"/>
      <c r="BD95" s="312"/>
      <c r="BE95" s="312"/>
      <c r="BF95" s="312"/>
      <c r="BG95" s="312"/>
      <c r="BH95" s="312"/>
      <c r="BI95" s="312"/>
      <c r="BJ95" s="312"/>
      <c r="BK95" s="312"/>
      <c r="BL95" s="312"/>
      <c r="BM95" s="312"/>
      <c r="BN95" s="312"/>
      <c r="BO95" s="312"/>
      <c r="BP95" s="312"/>
      <c r="BQ95" s="312"/>
      <c r="BR95" s="312"/>
      <c r="BS95" s="312"/>
      <c r="BT95" s="312"/>
      <c r="BU95" s="312"/>
      <c r="BV95" s="312"/>
      <c r="BW95" s="312"/>
      <c r="BX95" s="312"/>
      <c r="BY95" s="312"/>
      <c r="BZ95" s="312"/>
      <c r="CA95" s="312"/>
      <c r="CB95" s="312"/>
      <c r="CC95" s="312"/>
      <c r="CD95" s="312"/>
    </row>
    <row r="96" spans="45:82" s="285" customFormat="1" ht="12.75">
      <c r="AS96" s="12"/>
      <c r="AT96" s="11"/>
      <c r="AU96" s="312"/>
      <c r="AV96" s="312"/>
      <c r="AW96" s="312"/>
      <c r="AX96" s="312"/>
      <c r="AY96" s="312"/>
      <c r="AZ96" s="312"/>
      <c r="BA96" s="312"/>
      <c r="BB96" s="312"/>
      <c r="BC96" s="312"/>
      <c r="BD96" s="312"/>
      <c r="BE96" s="312"/>
      <c r="BF96" s="312"/>
      <c r="BG96" s="312"/>
      <c r="BH96" s="312"/>
      <c r="BI96" s="312"/>
      <c r="BJ96" s="312"/>
      <c r="BK96" s="312"/>
      <c r="BL96" s="312"/>
      <c r="BM96" s="312"/>
      <c r="BN96" s="312"/>
      <c r="BO96" s="312"/>
      <c r="BP96" s="312"/>
      <c r="BQ96" s="312"/>
      <c r="BR96" s="312"/>
      <c r="BS96" s="312"/>
      <c r="BT96" s="312"/>
      <c r="BU96" s="312"/>
      <c r="BV96" s="312"/>
      <c r="BW96" s="312"/>
      <c r="BX96" s="312"/>
      <c r="BY96" s="312"/>
      <c r="BZ96" s="312"/>
      <c r="CA96" s="312"/>
      <c r="CB96" s="312"/>
      <c r="CC96" s="312"/>
      <c r="CD96" s="312"/>
    </row>
    <row r="97" spans="45:82" s="285" customFormat="1" ht="12.75">
      <c r="AS97" s="12"/>
      <c r="AT97" s="11"/>
      <c r="AU97" s="312"/>
      <c r="AV97" s="312"/>
      <c r="AW97" s="312"/>
      <c r="AX97" s="312"/>
      <c r="AY97" s="312"/>
      <c r="AZ97" s="312"/>
      <c r="BA97" s="312"/>
      <c r="BB97" s="312"/>
      <c r="BC97" s="312"/>
      <c r="BD97" s="312"/>
      <c r="BE97" s="312"/>
      <c r="BF97" s="312"/>
      <c r="BG97" s="312"/>
      <c r="BH97" s="312"/>
      <c r="BI97" s="312"/>
      <c r="BJ97" s="312"/>
      <c r="BK97" s="312"/>
      <c r="BL97" s="312"/>
      <c r="BM97" s="312"/>
      <c r="BN97" s="312"/>
      <c r="BO97" s="312"/>
      <c r="BP97" s="312"/>
      <c r="BQ97" s="312"/>
      <c r="BR97" s="312"/>
      <c r="BS97" s="312"/>
      <c r="BT97" s="312"/>
      <c r="BU97" s="312"/>
      <c r="BV97" s="312"/>
      <c r="BW97" s="312"/>
      <c r="BX97" s="312"/>
      <c r="BY97" s="312"/>
      <c r="BZ97" s="312"/>
      <c r="CA97" s="312"/>
      <c r="CB97" s="312"/>
      <c r="CC97" s="312"/>
      <c r="CD97" s="312"/>
    </row>
    <row r="98" spans="45:82" s="285" customFormat="1" ht="12.75">
      <c r="AS98" s="12"/>
      <c r="AT98" s="11"/>
      <c r="AU98" s="312"/>
      <c r="AV98" s="312"/>
      <c r="AW98" s="312"/>
      <c r="AX98" s="312"/>
      <c r="AY98" s="312"/>
      <c r="AZ98" s="312"/>
      <c r="BA98" s="312"/>
      <c r="BB98" s="312"/>
      <c r="BC98" s="312"/>
      <c r="BD98" s="312"/>
      <c r="BE98" s="312"/>
      <c r="BF98" s="312"/>
      <c r="BG98" s="312"/>
      <c r="BH98" s="312"/>
      <c r="BI98" s="312"/>
      <c r="BJ98" s="312"/>
      <c r="BK98" s="312"/>
      <c r="BL98" s="312"/>
      <c r="BM98" s="312"/>
      <c r="BN98" s="312"/>
      <c r="BO98" s="312"/>
      <c r="BP98" s="312"/>
      <c r="BQ98" s="312"/>
      <c r="BR98" s="312"/>
      <c r="BS98" s="312"/>
      <c r="BT98" s="312"/>
      <c r="BU98" s="312"/>
      <c r="BV98" s="312"/>
      <c r="BW98" s="312"/>
      <c r="BX98" s="312"/>
      <c r="BY98" s="312"/>
      <c r="BZ98" s="312"/>
      <c r="CA98" s="312"/>
      <c r="CB98" s="312"/>
      <c r="CC98" s="312"/>
      <c r="CD98" s="312"/>
    </row>
    <row r="99" spans="45:82" s="285" customFormat="1" ht="12.75">
      <c r="AS99" s="12"/>
      <c r="AT99" s="11"/>
      <c r="AU99" s="312"/>
      <c r="AV99" s="312"/>
      <c r="AW99" s="312"/>
      <c r="AX99" s="312"/>
      <c r="AY99" s="312"/>
      <c r="AZ99" s="312"/>
      <c r="BA99" s="312"/>
      <c r="BB99" s="312"/>
      <c r="BC99" s="312"/>
      <c r="BD99" s="312"/>
      <c r="BE99" s="312"/>
      <c r="BF99" s="312"/>
      <c r="BG99" s="312"/>
      <c r="BH99" s="312"/>
      <c r="BI99" s="312"/>
      <c r="BJ99" s="312"/>
      <c r="BK99" s="312"/>
      <c r="BL99" s="312"/>
      <c r="BM99" s="312"/>
      <c r="BN99" s="312"/>
      <c r="BO99" s="312"/>
      <c r="BP99" s="312"/>
      <c r="BQ99" s="312"/>
      <c r="BR99" s="312"/>
      <c r="BS99" s="312"/>
      <c r="BT99" s="312"/>
      <c r="BU99" s="312"/>
      <c r="BV99" s="312"/>
      <c r="BW99" s="312"/>
      <c r="BX99" s="312"/>
      <c r="BY99" s="312"/>
      <c r="BZ99" s="312"/>
      <c r="CA99" s="312"/>
      <c r="CB99" s="312"/>
      <c r="CC99" s="312"/>
      <c r="CD99" s="312"/>
    </row>
    <row r="100" spans="45:82" s="285" customFormat="1" ht="12.75">
      <c r="AS100" s="12"/>
      <c r="AT100" s="11"/>
      <c r="AU100" s="312"/>
      <c r="AV100" s="312"/>
      <c r="AW100" s="312"/>
      <c r="AX100" s="312"/>
      <c r="AY100" s="312"/>
      <c r="AZ100" s="312"/>
      <c r="BA100" s="312"/>
      <c r="BB100" s="312"/>
      <c r="BC100" s="312"/>
      <c r="BD100" s="312"/>
      <c r="BE100" s="312"/>
      <c r="BF100" s="312"/>
      <c r="BG100" s="312"/>
      <c r="BH100" s="312"/>
      <c r="BI100" s="312"/>
      <c r="BJ100" s="312"/>
      <c r="BK100" s="312"/>
      <c r="BL100" s="312"/>
      <c r="BM100" s="312"/>
      <c r="BN100" s="312"/>
      <c r="BO100" s="312"/>
      <c r="BP100" s="312"/>
      <c r="BQ100" s="312"/>
      <c r="BR100" s="312"/>
      <c r="BS100" s="312"/>
      <c r="BT100" s="312"/>
      <c r="BU100" s="312"/>
      <c r="BV100" s="312"/>
      <c r="BW100" s="312"/>
      <c r="BX100" s="312"/>
      <c r="BY100" s="312"/>
      <c r="BZ100" s="312"/>
      <c r="CA100" s="312"/>
      <c r="CB100" s="312"/>
      <c r="CC100" s="312"/>
      <c r="CD100" s="312"/>
    </row>
    <row r="101" spans="45:82" s="285" customFormat="1" ht="12.75">
      <c r="AS101" s="12"/>
      <c r="AT101" s="11"/>
      <c r="AU101" s="312"/>
      <c r="AV101" s="312"/>
      <c r="AW101" s="312"/>
      <c r="AX101" s="312"/>
      <c r="AY101" s="312"/>
      <c r="AZ101" s="312"/>
      <c r="BA101" s="312"/>
      <c r="BB101" s="312"/>
      <c r="BC101" s="312"/>
      <c r="BD101" s="312"/>
      <c r="BE101" s="312"/>
      <c r="BF101" s="312"/>
      <c r="BG101" s="312"/>
      <c r="BH101" s="312"/>
      <c r="BI101" s="312"/>
      <c r="BJ101" s="312"/>
      <c r="BK101" s="312"/>
      <c r="BL101" s="312"/>
      <c r="BM101" s="312"/>
      <c r="BN101" s="312"/>
      <c r="BO101" s="312"/>
      <c r="BP101" s="312"/>
      <c r="BQ101" s="312"/>
      <c r="BR101" s="312"/>
      <c r="BS101" s="312"/>
      <c r="BT101" s="312"/>
      <c r="BU101" s="312"/>
      <c r="BV101" s="312"/>
      <c r="BW101" s="312"/>
      <c r="BX101" s="312"/>
      <c r="BY101" s="312"/>
      <c r="BZ101" s="312"/>
      <c r="CA101" s="312"/>
      <c r="CB101" s="312"/>
      <c r="CC101" s="312"/>
      <c r="CD101" s="312"/>
    </row>
    <row r="102" spans="45:82" s="285" customFormat="1" ht="12.75">
      <c r="AS102" s="12"/>
      <c r="AT102" s="11"/>
      <c r="AU102" s="312"/>
      <c r="AV102" s="312"/>
      <c r="AW102" s="312"/>
      <c r="AX102" s="312"/>
      <c r="AY102" s="312"/>
      <c r="AZ102" s="312"/>
      <c r="BA102" s="312"/>
      <c r="BB102" s="312"/>
      <c r="BC102" s="312"/>
      <c r="BD102" s="312"/>
      <c r="BE102" s="312"/>
      <c r="BF102" s="312"/>
      <c r="BG102" s="312"/>
      <c r="BH102" s="312"/>
      <c r="BI102" s="312"/>
      <c r="BJ102" s="312"/>
      <c r="BK102" s="312"/>
      <c r="BL102" s="312"/>
      <c r="BM102" s="312"/>
      <c r="BN102" s="312"/>
      <c r="BO102" s="312"/>
      <c r="BP102" s="312"/>
      <c r="BQ102" s="312"/>
      <c r="BR102" s="312"/>
      <c r="BS102" s="312"/>
      <c r="BT102" s="312"/>
      <c r="BU102" s="312"/>
      <c r="BV102" s="312"/>
      <c r="BW102" s="312"/>
      <c r="BX102" s="312"/>
      <c r="BY102" s="312"/>
      <c r="BZ102" s="312"/>
      <c r="CA102" s="312"/>
      <c r="CB102" s="312"/>
      <c r="CC102" s="312"/>
      <c r="CD102" s="312"/>
    </row>
    <row r="103" spans="45:82" s="285" customFormat="1" ht="12.75">
      <c r="AS103" s="12"/>
      <c r="AT103" s="11"/>
      <c r="AU103" s="312"/>
      <c r="AV103" s="312"/>
      <c r="AW103" s="312"/>
      <c r="AX103" s="312"/>
      <c r="AY103" s="312"/>
      <c r="AZ103" s="312"/>
      <c r="BA103" s="312"/>
      <c r="BB103" s="312"/>
      <c r="BC103" s="312"/>
      <c r="BD103" s="312"/>
      <c r="BE103" s="312"/>
      <c r="BF103" s="312"/>
      <c r="BG103" s="312"/>
      <c r="BH103" s="312"/>
      <c r="BI103" s="312"/>
      <c r="BJ103" s="312"/>
      <c r="BK103" s="312"/>
      <c r="BL103" s="312"/>
      <c r="BM103" s="312"/>
      <c r="BN103" s="312"/>
      <c r="BO103" s="312"/>
      <c r="BP103" s="312"/>
      <c r="BQ103" s="312"/>
      <c r="BR103" s="312"/>
      <c r="BS103" s="312"/>
      <c r="BT103" s="312"/>
      <c r="BU103" s="312"/>
      <c r="BV103" s="312"/>
      <c r="BW103" s="312"/>
      <c r="BX103" s="312"/>
      <c r="BY103" s="312"/>
      <c r="BZ103" s="312"/>
      <c r="CA103" s="312"/>
      <c r="CB103" s="312"/>
      <c r="CC103" s="312"/>
      <c r="CD103" s="312"/>
    </row>
    <row r="104" spans="45:82" s="285" customFormat="1" ht="12.75">
      <c r="AS104" s="12"/>
      <c r="AT104" s="11"/>
      <c r="AU104" s="312"/>
      <c r="AV104" s="312"/>
      <c r="AW104" s="312"/>
      <c r="AX104" s="312"/>
      <c r="AY104" s="312"/>
      <c r="AZ104" s="312"/>
      <c r="BA104" s="312"/>
      <c r="BB104" s="312"/>
      <c r="BC104" s="312"/>
      <c r="BD104" s="312"/>
      <c r="BE104" s="312"/>
      <c r="BF104" s="312"/>
      <c r="BG104" s="312"/>
      <c r="BH104" s="312"/>
      <c r="BI104" s="312"/>
      <c r="BJ104" s="312"/>
      <c r="BK104" s="312"/>
      <c r="BL104" s="312"/>
      <c r="BM104" s="312"/>
      <c r="BN104" s="312"/>
      <c r="BO104" s="312"/>
      <c r="BP104" s="312"/>
      <c r="BQ104" s="312"/>
      <c r="BR104" s="312"/>
      <c r="BS104" s="312"/>
      <c r="BT104" s="312"/>
      <c r="BU104" s="312"/>
      <c r="BV104" s="312"/>
      <c r="BW104" s="312"/>
      <c r="BX104" s="312"/>
      <c r="BY104" s="312"/>
      <c r="BZ104" s="312"/>
      <c r="CA104" s="312"/>
      <c r="CB104" s="312"/>
      <c r="CC104" s="312"/>
      <c r="CD104" s="312"/>
    </row>
    <row r="105" spans="45:82" s="285" customFormat="1" ht="12.75">
      <c r="AS105" s="12"/>
      <c r="AT105" s="11"/>
      <c r="AU105" s="312"/>
      <c r="AV105" s="312"/>
      <c r="AW105" s="312"/>
      <c r="AX105" s="312"/>
      <c r="AY105" s="312"/>
      <c r="AZ105" s="312"/>
      <c r="BA105" s="312"/>
      <c r="BB105" s="312"/>
      <c r="BC105" s="312"/>
      <c r="BD105" s="312"/>
      <c r="BE105" s="312"/>
      <c r="BF105" s="312"/>
      <c r="BG105" s="312"/>
      <c r="BH105" s="312"/>
      <c r="BI105" s="312"/>
      <c r="BJ105" s="312"/>
      <c r="BK105" s="312"/>
      <c r="BL105" s="312"/>
      <c r="BM105" s="312"/>
      <c r="BN105" s="312"/>
      <c r="BO105" s="312"/>
      <c r="BP105" s="312"/>
      <c r="BQ105" s="312"/>
      <c r="BR105" s="312"/>
      <c r="BS105" s="312"/>
      <c r="BT105" s="312"/>
      <c r="BU105" s="312"/>
      <c r="BV105" s="312"/>
      <c r="BW105" s="312"/>
      <c r="BX105" s="312"/>
      <c r="BY105" s="312"/>
      <c r="BZ105" s="312"/>
      <c r="CA105" s="312"/>
      <c r="CB105" s="312"/>
      <c r="CC105" s="312"/>
      <c r="CD105" s="312"/>
    </row>
    <row r="106" spans="45:82" s="285" customFormat="1" ht="12.75">
      <c r="AS106" s="12"/>
      <c r="AT106" s="11"/>
      <c r="AU106" s="312"/>
      <c r="AV106" s="312"/>
      <c r="AW106" s="312"/>
      <c r="AX106" s="312"/>
      <c r="AY106" s="312"/>
      <c r="AZ106" s="312"/>
      <c r="BA106" s="312"/>
      <c r="BB106" s="312"/>
      <c r="BC106" s="312"/>
      <c r="BD106" s="312"/>
      <c r="BE106" s="312"/>
      <c r="BF106" s="312"/>
      <c r="BG106" s="312"/>
      <c r="BH106" s="312"/>
      <c r="BI106" s="312"/>
      <c r="BJ106" s="312"/>
      <c r="BK106" s="312"/>
      <c r="BL106" s="312"/>
      <c r="BM106" s="312"/>
      <c r="BN106" s="312"/>
      <c r="BO106" s="312"/>
      <c r="BP106" s="312"/>
      <c r="BQ106" s="312"/>
      <c r="BR106" s="312"/>
      <c r="BS106" s="312"/>
      <c r="BT106" s="312"/>
      <c r="BU106" s="312"/>
      <c r="BV106" s="312"/>
      <c r="BW106" s="312"/>
      <c r="BX106" s="312"/>
      <c r="BY106" s="312"/>
      <c r="BZ106" s="312"/>
      <c r="CA106" s="312"/>
      <c r="CB106" s="312"/>
      <c r="CC106" s="312"/>
      <c r="CD106" s="312"/>
    </row>
    <row r="107" spans="45:82" s="285" customFormat="1" ht="12.75">
      <c r="AS107" s="11"/>
      <c r="AT107" s="11"/>
      <c r="AU107" s="312"/>
      <c r="AV107" s="312"/>
      <c r="AW107" s="312"/>
      <c r="AX107" s="312"/>
      <c r="AY107" s="312"/>
      <c r="AZ107" s="312"/>
      <c r="BA107" s="312"/>
      <c r="BB107" s="312"/>
      <c r="BC107" s="312"/>
      <c r="BD107" s="312"/>
      <c r="BE107" s="312"/>
      <c r="BF107" s="312"/>
      <c r="BG107" s="312"/>
      <c r="BH107" s="312"/>
      <c r="BI107" s="312"/>
      <c r="BJ107" s="312"/>
      <c r="BK107" s="312"/>
      <c r="BL107" s="312"/>
      <c r="BM107" s="312"/>
      <c r="BN107" s="312"/>
      <c r="BO107" s="312"/>
      <c r="BP107" s="312"/>
      <c r="BQ107" s="312"/>
      <c r="BR107" s="312"/>
      <c r="BS107" s="312"/>
      <c r="BT107" s="312"/>
      <c r="BU107" s="312"/>
      <c r="BV107" s="312"/>
      <c r="BW107" s="312"/>
      <c r="BX107" s="312"/>
      <c r="BY107" s="312"/>
      <c r="BZ107" s="312"/>
      <c r="CA107" s="312"/>
      <c r="CB107" s="312"/>
      <c r="CC107" s="312"/>
      <c r="CD107" s="312"/>
    </row>
    <row r="108" spans="45:82" s="285" customFormat="1" ht="12.75">
      <c r="AS108" s="11"/>
      <c r="AT108" s="11"/>
      <c r="AU108" s="312"/>
      <c r="AV108" s="312"/>
      <c r="AW108" s="312"/>
      <c r="AX108" s="312"/>
      <c r="AY108" s="312"/>
      <c r="AZ108" s="312"/>
      <c r="BA108" s="312"/>
      <c r="BB108" s="312"/>
      <c r="BC108" s="312"/>
      <c r="BD108" s="312"/>
      <c r="BE108" s="312"/>
      <c r="BF108" s="312"/>
      <c r="BG108" s="312"/>
      <c r="BH108" s="312"/>
      <c r="BI108" s="312"/>
      <c r="BJ108" s="312"/>
      <c r="BK108" s="312"/>
      <c r="BL108" s="312"/>
      <c r="BM108" s="312"/>
      <c r="BN108" s="312"/>
      <c r="BO108" s="312"/>
      <c r="BP108" s="312"/>
      <c r="BQ108" s="312"/>
      <c r="BR108" s="312"/>
      <c r="BS108" s="312"/>
      <c r="BT108" s="312"/>
      <c r="BU108" s="312"/>
      <c r="BV108" s="312"/>
      <c r="BW108" s="312"/>
      <c r="BX108" s="312"/>
      <c r="BY108" s="312"/>
      <c r="BZ108" s="312"/>
      <c r="CA108" s="312"/>
      <c r="CB108" s="312"/>
      <c r="CC108" s="312"/>
      <c r="CD108" s="312"/>
    </row>
    <row r="109" spans="45:82" s="285" customFormat="1" ht="12.75">
      <c r="AS109" s="11"/>
      <c r="AT109" s="11"/>
      <c r="AU109" s="312"/>
      <c r="AV109" s="312"/>
      <c r="AW109" s="312"/>
      <c r="AX109" s="312"/>
      <c r="AY109" s="312"/>
      <c r="AZ109" s="312"/>
      <c r="BA109" s="312"/>
      <c r="BB109" s="312"/>
      <c r="BC109" s="312"/>
      <c r="BD109" s="312"/>
      <c r="BE109" s="312"/>
      <c r="BF109" s="312"/>
      <c r="BG109" s="312"/>
      <c r="BH109" s="312"/>
      <c r="BI109" s="312"/>
      <c r="BJ109" s="312"/>
      <c r="BK109" s="312"/>
      <c r="BL109" s="312"/>
      <c r="BM109" s="312"/>
      <c r="BN109" s="312"/>
      <c r="BO109" s="312"/>
      <c r="BP109" s="312"/>
      <c r="BQ109" s="312"/>
      <c r="BR109" s="312"/>
      <c r="BS109" s="312"/>
      <c r="BT109" s="312"/>
      <c r="BU109" s="312"/>
      <c r="BV109" s="312"/>
      <c r="BW109" s="312"/>
      <c r="BX109" s="312"/>
      <c r="BY109" s="312"/>
      <c r="BZ109" s="312"/>
      <c r="CA109" s="312"/>
      <c r="CB109" s="312"/>
      <c r="CC109" s="312"/>
      <c r="CD109" s="312"/>
    </row>
    <row r="110" spans="45:82" s="285" customFormat="1" ht="12.75">
      <c r="AS110" s="11"/>
      <c r="AT110" s="11"/>
      <c r="AU110" s="312"/>
      <c r="AV110" s="312"/>
      <c r="AW110" s="312"/>
      <c r="AX110" s="312"/>
      <c r="AY110" s="312"/>
      <c r="AZ110" s="312"/>
      <c r="BA110" s="312"/>
      <c r="BB110" s="312"/>
      <c r="BC110" s="312"/>
      <c r="BD110" s="312"/>
      <c r="BE110" s="312"/>
      <c r="BF110" s="312"/>
      <c r="BG110" s="312"/>
      <c r="BH110" s="312"/>
      <c r="BI110" s="312"/>
      <c r="BJ110" s="312"/>
      <c r="BK110" s="312"/>
      <c r="BL110" s="312"/>
      <c r="BM110" s="312"/>
      <c r="BN110" s="312"/>
      <c r="BO110" s="312"/>
      <c r="BP110" s="312"/>
      <c r="BQ110" s="312"/>
      <c r="BR110" s="312"/>
      <c r="BS110" s="312"/>
      <c r="BT110" s="312"/>
      <c r="BU110" s="312"/>
      <c r="BV110" s="312"/>
      <c r="BW110" s="312"/>
      <c r="BX110" s="312"/>
      <c r="BY110" s="312"/>
      <c r="BZ110" s="312"/>
      <c r="CA110" s="312"/>
      <c r="CB110" s="312"/>
      <c r="CC110" s="312"/>
      <c r="CD110" s="312"/>
    </row>
    <row r="111" spans="45:82" s="285" customFormat="1" ht="12.75">
      <c r="AS111" s="12"/>
      <c r="AT111" s="11"/>
      <c r="AU111" s="312"/>
      <c r="AV111" s="312"/>
      <c r="AW111" s="312"/>
      <c r="AX111" s="312"/>
      <c r="AY111" s="312"/>
      <c r="AZ111" s="312"/>
      <c r="BA111" s="312"/>
      <c r="BB111" s="312"/>
      <c r="BC111" s="312"/>
      <c r="BD111" s="312"/>
      <c r="BE111" s="312"/>
      <c r="BF111" s="312"/>
      <c r="BG111" s="312"/>
      <c r="BH111" s="312"/>
      <c r="BI111" s="312"/>
      <c r="BJ111" s="312"/>
      <c r="BK111" s="312"/>
      <c r="BL111" s="312"/>
      <c r="BM111" s="312"/>
      <c r="BN111" s="312"/>
      <c r="BO111" s="312"/>
      <c r="BP111" s="312"/>
      <c r="BQ111" s="312"/>
      <c r="BR111" s="312"/>
      <c r="BS111" s="312"/>
      <c r="BT111" s="312"/>
      <c r="BU111" s="312"/>
      <c r="BV111" s="312"/>
      <c r="BW111" s="312"/>
      <c r="BX111" s="312"/>
      <c r="BY111" s="312"/>
      <c r="BZ111" s="312"/>
      <c r="CA111" s="312"/>
      <c r="CB111" s="312"/>
      <c r="CC111" s="312"/>
      <c r="CD111" s="312"/>
    </row>
    <row r="112" spans="45:82" s="285" customFormat="1" ht="12.75">
      <c r="AS112" s="11"/>
      <c r="AT112" s="11"/>
      <c r="AU112" s="312"/>
      <c r="AV112" s="312"/>
      <c r="AW112" s="312"/>
      <c r="AX112" s="312"/>
      <c r="AY112" s="312"/>
      <c r="AZ112" s="312"/>
      <c r="BA112" s="312"/>
      <c r="BB112" s="312"/>
      <c r="BC112" s="312"/>
      <c r="BD112" s="312"/>
      <c r="BE112" s="312"/>
      <c r="BF112" s="312"/>
      <c r="BG112" s="312"/>
      <c r="BH112" s="312"/>
      <c r="BI112" s="312"/>
      <c r="BJ112" s="312"/>
      <c r="BK112" s="312"/>
      <c r="BL112" s="312"/>
      <c r="BM112" s="312"/>
      <c r="BN112" s="312"/>
      <c r="BO112" s="312"/>
      <c r="BP112" s="312"/>
      <c r="BQ112" s="312"/>
      <c r="BR112" s="312"/>
      <c r="BS112" s="312"/>
      <c r="BT112" s="312"/>
      <c r="BU112" s="312"/>
      <c r="BV112" s="312"/>
      <c r="BW112" s="312"/>
      <c r="BX112" s="312"/>
      <c r="BY112" s="312"/>
      <c r="BZ112" s="312"/>
      <c r="CA112" s="312"/>
      <c r="CB112" s="312"/>
      <c r="CC112" s="312"/>
      <c r="CD112" s="312"/>
    </row>
    <row r="113" spans="45:82" s="285" customFormat="1" ht="12.75">
      <c r="AS113" s="12"/>
      <c r="AT113" s="287"/>
      <c r="AU113" s="312"/>
      <c r="AV113" s="312"/>
      <c r="AW113" s="312"/>
      <c r="AX113" s="312"/>
      <c r="AY113" s="312"/>
      <c r="AZ113" s="312"/>
      <c r="BA113" s="312"/>
      <c r="BB113" s="312"/>
      <c r="BC113" s="312"/>
      <c r="BD113" s="312"/>
      <c r="BE113" s="312"/>
      <c r="BF113" s="312"/>
      <c r="BG113" s="312"/>
      <c r="BH113" s="312"/>
      <c r="BI113" s="312"/>
      <c r="BJ113" s="312"/>
      <c r="BK113" s="312"/>
      <c r="BL113" s="312"/>
      <c r="BM113" s="312"/>
      <c r="BN113" s="312"/>
      <c r="BO113" s="312"/>
      <c r="BP113" s="312"/>
      <c r="BQ113" s="312"/>
      <c r="BR113" s="312"/>
      <c r="BS113" s="312"/>
      <c r="BT113" s="312"/>
      <c r="BU113" s="312"/>
      <c r="BV113" s="312"/>
      <c r="BW113" s="312"/>
      <c r="BX113" s="312"/>
      <c r="BY113" s="312"/>
      <c r="BZ113" s="312"/>
      <c r="CA113" s="312"/>
      <c r="CB113" s="312"/>
      <c r="CC113" s="312"/>
      <c r="CD113" s="312"/>
    </row>
    <row r="114" s="285" customFormat="1" ht="12.75"/>
    <row r="115" spans="47:59" s="285" customFormat="1" ht="12.75">
      <c r="AU115" s="12"/>
      <c r="AV115" s="12"/>
      <c r="AW115" s="12"/>
      <c r="AX115" s="12"/>
      <c r="AY115" s="286"/>
      <c r="AZ115" s="286"/>
      <c r="BA115" s="286"/>
      <c r="BB115" s="286"/>
      <c r="BC115" s="286"/>
      <c r="BD115" s="286"/>
      <c r="BE115" s="286"/>
      <c r="BF115" s="286"/>
      <c r="BG115" s="295"/>
    </row>
    <row r="116" spans="46:58" s="285" customFormat="1" ht="12.75">
      <c r="AT116" s="11"/>
      <c r="AU116" s="312"/>
      <c r="AV116" s="312"/>
      <c r="AW116" s="312"/>
      <c r="AX116" s="312"/>
      <c r="AY116" s="312"/>
      <c r="AZ116" s="312"/>
      <c r="BA116" s="312"/>
      <c r="BB116" s="312"/>
      <c r="BC116" s="312"/>
      <c r="BD116" s="312"/>
      <c r="BE116" s="312"/>
      <c r="BF116" s="312"/>
    </row>
    <row r="117" spans="46:58" s="285" customFormat="1" ht="12.75">
      <c r="AT117" s="11"/>
      <c r="AU117" s="312"/>
      <c r="AV117" s="312"/>
      <c r="AW117" s="312"/>
      <c r="AX117" s="312"/>
      <c r="AY117" s="312"/>
      <c r="AZ117" s="312"/>
      <c r="BA117" s="312"/>
      <c r="BB117" s="312"/>
      <c r="BC117" s="312"/>
      <c r="BD117" s="312"/>
      <c r="BE117" s="312"/>
      <c r="BF117" s="312"/>
    </row>
    <row r="118" s="285" customFormat="1" ht="12.75">
      <c r="AT118" s="11"/>
    </row>
    <row r="119" s="285" customFormat="1" ht="12.75"/>
    <row r="120" s="285" customFormat="1" ht="12.75"/>
    <row r="121" s="285" customFormat="1" ht="12.75"/>
    <row r="122" s="285" customFormat="1" ht="12.75"/>
    <row r="123" s="285" customFormat="1" ht="12.75"/>
    <row r="124" s="285" customFormat="1" ht="12.75"/>
    <row r="125" s="285" customFormat="1" ht="12.75"/>
    <row r="126" s="285" customFormat="1" ht="12.75"/>
    <row r="127" s="285" customFormat="1" ht="12.75"/>
    <row r="128" s="285" customFormat="1" ht="12.75"/>
    <row r="129" s="285" customFormat="1" ht="12.75"/>
    <row r="130" s="285" customFormat="1" ht="12.75"/>
    <row r="131" s="285" customFormat="1" ht="12.75"/>
    <row r="132" s="285" customFormat="1" ht="12.75"/>
    <row r="133" s="285" customFormat="1" ht="12.75"/>
    <row r="134" s="285" customFormat="1" ht="12.75"/>
    <row r="135" s="285" customFormat="1" ht="12.75"/>
    <row r="136" s="285" customFormat="1" ht="12.75"/>
    <row r="137" s="285" customFormat="1" ht="12.75"/>
    <row r="138" s="285" customFormat="1" ht="12.75"/>
    <row r="139" s="285" customFormat="1" ht="12.75"/>
    <row r="140" s="285" customFormat="1" ht="12.75"/>
    <row r="141" s="285" customFormat="1" ht="12.75"/>
    <row r="142" s="285" customFormat="1" ht="12.75"/>
    <row r="143" s="285" customFormat="1" ht="12.75"/>
    <row r="144" s="285" customFormat="1" ht="12.75"/>
    <row r="145" s="285" customFormat="1" ht="12.75"/>
    <row r="146" s="285" customFormat="1" ht="12.75"/>
    <row r="147" s="28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2012-06-13T08:20:57Z</cp:lastPrinted>
  <dcterms:created xsi:type="dcterms:W3CDTF">2012-03-16T10:31:19Z</dcterms:created>
  <dcterms:modified xsi:type="dcterms:W3CDTF">2012-07-04T14:27:08Z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